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defaultThemeVersion="124226"/>
  <xr:revisionPtr revIDLastSave="0" documentId="13_ncr:1_{3AEA5ED6-581B-42B5-A01D-90AA985B1409}" xr6:coauthVersionLast="47" xr6:coauthVersionMax="47" xr10:uidLastSave="{00000000-0000-0000-0000-000000000000}"/>
  <bookViews>
    <workbookView xWindow="3060" yWindow="435" windowWidth="25740" windowHeight="14610" xr2:uid="{00000000-000D-0000-FFFF-FFFF00000000}"/>
  </bookViews>
  <sheets>
    <sheet name="2024_Q1" sheetId="101" r:id="rId1"/>
    <sheet name="2023_Q4" sheetId="100" r:id="rId2"/>
    <sheet name="2023_Q3" sheetId="99" r:id="rId3"/>
    <sheet name="2023_Q2" sheetId="98" r:id="rId4"/>
    <sheet name="2023_Q1" sheetId="97" r:id="rId5"/>
    <sheet name="2022_Q4" sheetId="96" r:id="rId6"/>
    <sheet name="2022_Q3" sheetId="95" r:id="rId7"/>
    <sheet name="2022_Q2" sheetId="94" r:id="rId8"/>
    <sheet name="2022_Q1" sheetId="93" r:id="rId9"/>
    <sheet name="2021_Q4" sheetId="92" r:id="rId10"/>
    <sheet name="2021_Q3" sheetId="91" r:id="rId11"/>
    <sheet name="2021_Q2" sheetId="90" r:id="rId12"/>
    <sheet name="2021_Q1" sheetId="89" r:id="rId13"/>
    <sheet name="2020_Q4" sheetId="88" r:id="rId14"/>
    <sheet name="2020_Q3" sheetId="87" r:id="rId15"/>
    <sheet name="2020_Q2" sheetId="86" r:id="rId16"/>
    <sheet name="2020_Q1" sheetId="85" r:id="rId17"/>
    <sheet name="2019_Q4" sheetId="84" r:id="rId18"/>
    <sheet name="2019_Q3" sheetId="83" r:id="rId19"/>
    <sheet name="2019_Q2" sheetId="82" r:id="rId20"/>
    <sheet name="2019_Q1" sheetId="81" r:id="rId21"/>
    <sheet name="2018_Q4" sheetId="80" r:id="rId22"/>
    <sheet name="2018_Q3" sheetId="79" r:id="rId23"/>
    <sheet name="2018_Q2" sheetId="78" r:id="rId24"/>
    <sheet name="2018_Q1" sheetId="77" r:id="rId25"/>
    <sheet name="2017_Q4" sheetId="76" r:id="rId26"/>
    <sheet name="2017_Q3" sheetId="75" r:id="rId27"/>
    <sheet name="2017_Q2" sheetId="74" r:id="rId28"/>
    <sheet name="2017_Q1" sheetId="73" r:id="rId29"/>
    <sheet name="2016_Q4" sheetId="72" r:id="rId30"/>
    <sheet name="2016_Q3" sheetId="71" r:id="rId31"/>
    <sheet name="2016_Q2" sheetId="70" r:id="rId32"/>
    <sheet name="2016_Q1" sheetId="69" r:id="rId33"/>
    <sheet name="2015_Q4" sheetId="68" r:id="rId34"/>
    <sheet name="2015_Q3" sheetId="67" r:id="rId35"/>
    <sheet name="2015_Q2" sheetId="66" r:id="rId36"/>
    <sheet name="2015_Q1" sheetId="65" r:id="rId37"/>
    <sheet name="2014_Q4" sheetId="64" r:id="rId38"/>
    <sheet name="2014_Q3" sheetId="63" r:id="rId39"/>
    <sheet name="2014_Q2" sheetId="62" r:id="rId40"/>
    <sheet name="2014_Q1" sheetId="61" r:id="rId41"/>
    <sheet name="2013_Q4" sheetId="60" r:id="rId42"/>
    <sheet name="2013_Q3" sheetId="59" r:id="rId43"/>
    <sheet name="2013_Q2" sheetId="58" r:id="rId44"/>
    <sheet name="2013_Q1" sheetId="57" r:id="rId45"/>
    <sheet name="2012_Q4" sheetId="56" r:id="rId46"/>
    <sheet name="2012_Q3" sheetId="55" r:id="rId47"/>
    <sheet name="2012_Q2" sheetId="54" r:id="rId48"/>
    <sheet name="2012_Q1" sheetId="53" r:id="rId49"/>
    <sheet name="2011_Q4" sheetId="52" r:id="rId50"/>
    <sheet name="2011_Q3" sheetId="51" r:id="rId51"/>
    <sheet name="2011_Q2" sheetId="50" r:id="rId52"/>
    <sheet name="2011_Q1" sheetId="49" r:id="rId53"/>
    <sheet name="2010_Q4" sheetId="48" r:id="rId54"/>
    <sheet name="2010_Q3" sheetId="47" r:id="rId55"/>
    <sheet name="2010_Q2" sheetId="46" r:id="rId56"/>
    <sheet name="2010_Q1" sheetId="45" r:id="rId57"/>
    <sheet name="2009_Q4" sheetId="44" r:id="rId58"/>
    <sheet name="2009_Q3" sheetId="43" r:id="rId59"/>
    <sheet name="2009_Q2" sheetId="42" r:id="rId60"/>
    <sheet name="2009_Q1" sheetId="41" r:id="rId61"/>
    <sheet name="2008_Q4" sheetId="40" r:id="rId62"/>
    <sheet name="2008_Q3" sheetId="39" r:id="rId63"/>
    <sheet name="2008_Q2" sheetId="38" r:id="rId64"/>
    <sheet name="2008_Q1" sheetId="37" r:id="rId65"/>
    <sheet name="2007_Q4" sheetId="36" r:id="rId66"/>
    <sheet name="2007_Q3" sheetId="35" r:id="rId67"/>
    <sheet name="2007_Q2" sheetId="34" r:id="rId68"/>
    <sheet name="2007_Q1" sheetId="33" r:id="rId69"/>
    <sheet name="2006_Q4" sheetId="32" r:id="rId70"/>
    <sheet name="2006_Q3" sheetId="31" r:id="rId71"/>
    <sheet name="2006_Q2" sheetId="30" r:id="rId72"/>
    <sheet name="2006_Q1" sheetId="29" r:id="rId73"/>
    <sheet name="2005_Q4" sheetId="28" r:id="rId74"/>
    <sheet name="2005_Q3" sheetId="27" r:id="rId75"/>
    <sheet name="2005_Q2" sheetId="26" r:id="rId76"/>
    <sheet name="2005_Q1" sheetId="25" r:id="rId77"/>
    <sheet name="2004_Q4" sheetId="24" r:id="rId78"/>
    <sheet name="2004_Q3" sheetId="23" r:id="rId79"/>
    <sheet name="2004_Q2" sheetId="22" r:id="rId80"/>
    <sheet name="2004_Q1" sheetId="21" r:id="rId81"/>
    <sheet name="2003_Q4" sheetId="20" r:id="rId82"/>
    <sheet name="2003_Q3" sheetId="19" r:id="rId83"/>
    <sheet name="2003_Q2" sheetId="18" r:id="rId84"/>
    <sheet name="2003_Q1" sheetId="17" r:id="rId85"/>
    <sheet name="2002_Q4" sheetId="16" r:id="rId86"/>
    <sheet name="2002_Q3" sheetId="15" r:id="rId87"/>
    <sheet name="2002_Q2" sheetId="14" r:id="rId88"/>
    <sheet name="2002_Q1" sheetId="13" r:id="rId89"/>
    <sheet name="2001_Q4" sheetId="12" r:id="rId90"/>
    <sheet name="2001_Q3" sheetId="11" r:id="rId91"/>
    <sheet name="2001_Q2" sheetId="10" r:id="rId92"/>
    <sheet name="2001_Q1" sheetId="9" r:id="rId93"/>
    <sheet name="2000_Q4" sheetId="8" r:id="rId94"/>
    <sheet name="2000_Q3" sheetId="4" r:id="rId95"/>
    <sheet name="2000_Q2" sheetId="7" r:id="rId96"/>
    <sheet name="2000_Q1" sheetId="6" r:id="rId97"/>
    <sheet name="1999_Q4" sheetId="5" r:id="rId98"/>
  </sheets>
  <definedNames>
    <definedName name="_xlnm.Print_Area" localSheetId="97">'1999_Q4'!$A$1:$S$49</definedName>
    <definedName name="_xlnm.Print_Area" localSheetId="96">'2000_Q1'!$A$1:$S$49</definedName>
    <definedName name="_xlnm.Print_Area" localSheetId="95">'2000_Q2'!$A$1:$S$49</definedName>
    <definedName name="_xlnm.Print_Area" localSheetId="94">'2000_Q3'!$A$1:$S$53</definedName>
    <definedName name="_xlnm.Print_Area" localSheetId="93">'2000_Q4'!$A$1:$S$53</definedName>
    <definedName name="_xlnm.Print_Area" localSheetId="92">'2001_Q1'!$A$1:$S$53</definedName>
    <definedName name="_xlnm.Print_Area" localSheetId="91">'2001_Q2'!$A$1:$S$53</definedName>
    <definedName name="_xlnm.Print_Area" localSheetId="90">'2001_Q3'!$A$1:$S$53</definedName>
    <definedName name="_xlnm.Print_Area" localSheetId="89">'2001_Q4'!$A$1:$S$55</definedName>
    <definedName name="_xlnm.Print_Area" localSheetId="88">'2002_Q1'!$A$1:$S$55</definedName>
    <definedName name="_xlnm.Print_Area" localSheetId="87">'2002_Q2'!$A$1:$S$55</definedName>
    <definedName name="_xlnm.Print_Area" localSheetId="86">'2002_Q3'!$A$1:$S$55</definedName>
    <definedName name="_xlnm.Print_Area" localSheetId="85">'2002_Q4'!$A$1:$S$55</definedName>
    <definedName name="_xlnm.Print_Area" localSheetId="84">'2003_Q1'!$A$1:$S$55</definedName>
    <definedName name="_xlnm.Print_Area" localSheetId="83">'2003_Q2'!$A$1:$S$55</definedName>
    <definedName name="_xlnm.Print_Area" localSheetId="82">'2003_Q3'!$A$1:$S$55</definedName>
    <definedName name="_xlnm.Print_Area" localSheetId="81">'2003_Q4'!$A$1:$S$55</definedName>
    <definedName name="_xlnm.Print_Area" localSheetId="80">'2004_Q1'!$A$1:$S$55</definedName>
    <definedName name="_xlnm.Print_Area" localSheetId="79">'2004_Q2'!$A$1:$S$55</definedName>
    <definedName name="_xlnm.Print_Area" localSheetId="78">'2004_Q3'!$A$1:$S$55</definedName>
    <definedName name="_xlnm.Print_Area" localSheetId="77">'2004_Q4'!$A$1:$S$55</definedName>
    <definedName name="_xlnm.Print_Area" localSheetId="76">'2005_Q1'!$A$1:$S$55</definedName>
    <definedName name="_xlnm.Print_Area" localSheetId="75">'2005_Q2'!$A$1:$S$55</definedName>
    <definedName name="_xlnm.Print_Area" localSheetId="74">'2005_Q3'!$A$1:$S$55</definedName>
    <definedName name="_xlnm.Print_Area" localSheetId="73">'2005_Q4'!$A$1:$S$55</definedName>
    <definedName name="_xlnm.Print_Area" localSheetId="72">'2006_Q1'!$A$1:$S$55</definedName>
    <definedName name="_xlnm.Print_Area" localSheetId="71">'2006_Q2'!$A$1:$S$55</definedName>
    <definedName name="_xlnm.Print_Area" localSheetId="70">'2006_Q3'!$A$1:$S$55</definedName>
    <definedName name="_xlnm.Print_Area" localSheetId="69">'2006_Q4'!$A$1:$S$55</definedName>
    <definedName name="_xlnm.Print_Area" localSheetId="68">'2007_Q1'!$A$1:$S$55</definedName>
    <definedName name="_xlnm.Print_Area" localSheetId="67">'2007_Q2'!$A$1:$S$55</definedName>
    <definedName name="_xlnm.Print_Area" localSheetId="66">'2007_Q3'!$A$1:$S$55</definedName>
    <definedName name="_xlnm.Print_Area" localSheetId="65">'2007_Q4'!$A$1:$S$55</definedName>
    <definedName name="_xlnm.Print_Area" localSheetId="64">'2008_Q1'!$A$1:$S$55</definedName>
    <definedName name="_xlnm.Print_Area" localSheetId="63">'2008_Q2'!$A$1:$S$55</definedName>
    <definedName name="_xlnm.Print_Area" localSheetId="62">'2008_Q3'!$A$1:$S$55</definedName>
    <definedName name="_xlnm.Print_Area" localSheetId="61">'2008_Q4'!$A$1:$S$55</definedName>
    <definedName name="_xlnm.Print_Area" localSheetId="60">'2009_Q1'!$A$1:$S$55</definedName>
    <definedName name="_xlnm.Print_Area" localSheetId="59">'2009_Q2'!$A$1:$S$55</definedName>
    <definedName name="_xlnm.Print_Area" localSheetId="58">'2009_Q3'!$A$1:$S$55</definedName>
    <definedName name="_xlnm.Print_Area" localSheetId="57">'2009_Q4'!$A$1:$S$55</definedName>
    <definedName name="_xlnm.Print_Area" localSheetId="56">'2010_Q1'!$A$1:$S$55</definedName>
    <definedName name="_xlnm.Print_Area" localSheetId="55">'2010_Q2'!$A$1:$S$55</definedName>
    <definedName name="_xlnm.Print_Area" localSheetId="54">'2010_Q3'!$A$1:$S$55</definedName>
    <definedName name="_xlnm.Print_Area" localSheetId="53">'2010_Q4'!$A$1:$S$55</definedName>
    <definedName name="_xlnm.Print_Area" localSheetId="52">'2011_Q1'!$A$1:$S$55</definedName>
    <definedName name="_xlnm.Print_Area" localSheetId="51">'2011_Q2'!$A$1:$S$55</definedName>
    <definedName name="_xlnm.Print_Area" localSheetId="50">'2011_Q3'!$A$1:$S$55</definedName>
    <definedName name="_xlnm.Print_Area" localSheetId="49">'2011_Q4'!$A$1:$S$55</definedName>
    <definedName name="_xlnm.Print_Area" localSheetId="48">'2012_Q1'!$A$1:$S$55</definedName>
    <definedName name="_xlnm.Print_Area" localSheetId="47">'2012_Q2'!$A$1:$S$55</definedName>
    <definedName name="_xlnm.Print_Area" localSheetId="46">'2012_Q3'!$A$1:$S$55</definedName>
    <definedName name="_xlnm.Print_Area" localSheetId="45">'2012_Q4'!$A$1:$S$55</definedName>
    <definedName name="_xlnm.Print_Area" localSheetId="44">'2013_Q1'!$A$1:$S$55</definedName>
    <definedName name="_xlnm.Print_Area" localSheetId="43">'2013_Q2'!$A$1:$S$55</definedName>
    <definedName name="_xlnm.Print_Area" localSheetId="42">'2013_Q3'!$A$1:$S$55</definedName>
    <definedName name="_xlnm.Print_Area" localSheetId="41">'2013_Q4'!$A$1:$S$55</definedName>
    <definedName name="_xlnm.Print_Area" localSheetId="40">'2014_Q1'!$A$1:$S$55</definedName>
    <definedName name="_xlnm.Print_Area" localSheetId="39">'2014_Q2'!$A$1:$S$55</definedName>
    <definedName name="_xlnm.Print_Area" localSheetId="38">'2014_Q3'!$A$1:$S$55</definedName>
    <definedName name="_xlnm.Print_Area" localSheetId="37">'2014_Q4'!$A$1:$S$55</definedName>
    <definedName name="_xlnm.Print_Area" localSheetId="36">'2015_Q1'!$A$1:$S$55</definedName>
    <definedName name="_xlnm.Print_Area" localSheetId="35">'2015_Q2'!$A$1:$S$55</definedName>
    <definedName name="_xlnm.Print_Area" localSheetId="34">'2015_Q3'!$A$1:$S$55</definedName>
    <definedName name="_xlnm.Print_Area" localSheetId="33">'2015_Q4'!$A$1:$S$55</definedName>
    <definedName name="_xlnm.Print_Area" localSheetId="32">'2016_Q1'!$A$1:$S$54</definedName>
    <definedName name="_xlnm.Print_Area" localSheetId="31">'2016_Q2'!$A$1:$S$54</definedName>
    <definedName name="_xlnm.Print_Area" localSheetId="30">'2016_Q3'!$A$1:$S$54</definedName>
    <definedName name="_xlnm.Print_Area" localSheetId="29">'2016_Q4'!$A$1:$S$54</definedName>
    <definedName name="_xlnm.Print_Area" localSheetId="28">'2017_Q1'!$A$1:$S$54</definedName>
    <definedName name="_xlnm.Print_Area" localSheetId="27">'2017_Q2'!$A$1:$S$54</definedName>
    <definedName name="_xlnm.Print_Area" localSheetId="26">'2017_Q3'!$A$1:$S$54</definedName>
    <definedName name="_xlnm.Print_Area" localSheetId="25">'2017_Q4'!$A$1:$S$54</definedName>
    <definedName name="_xlnm.Print_Area" localSheetId="24">'2018_Q1'!$A$1:$S$54</definedName>
    <definedName name="_xlnm.Print_Area" localSheetId="23">'2018_Q2'!$A$1:$S$54</definedName>
    <definedName name="_xlnm.Print_Area" localSheetId="22">'2018_Q3'!$A$1:$S$54</definedName>
    <definedName name="_xlnm.Print_Area" localSheetId="21">'2018_Q4'!$A$1:$S$54</definedName>
    <definedName name="_xlnm.Print_Area" localSheetId="20">'2019_Q1'!$A$1:$S$54</definedName>
    <definedName name="_xlnm.Print_Area" localSheetId="19">'2019_Q2'!$A$1:$S$54</definedName>
    <definedName name="_xlnm.Print_Area" localSheetId="18">'2019_Q3'!$A$1:$S$54</definedName>
    <definedName name="_xlnm.Print_Area" localSheetId="17">'2019_Q4'!$A$1:$S$54</definedName>
    <definedName name="_xlnm.Print_Area" localSheetId="16">'2020_Q1'!$A$1:$S$56</definedName>
    <definedName name="_xlnm.Print_Area" localSheetId="15">'2020_Q2'!$A$1:$S$54</definedName>
    <definedName name="_xlnm.Print_Area" localSheetId="14">'2020_Q3'!$A$1:$S$54</definedName>
    <definedName name="_xlnm.Print_Area" localSheetId="13">'2020_Q4'!$A$1:$S$54</definedName>
    <definedName name="_xlnm.Print_Area" localSheetId="12">'2021_Q1'!$A$1:$S$54</definedName>
    <definedName name="_xlnm.Print_Area" localSheetId="11">'2021_Q2'!$A$1:$S$54</definedName>
    <definedName name="_xlnm.Print_Area" localSheetId="10">'2021_Q3'!$A$1:$S$54</definedName>
    <definedName name="_xlnm.Print_Area" localSheetId="9">'2021_Q4'!$A$1:$S$54</definedName>
    <definedName name="_xlnm.Print_Area" localSheetId="8">'2022_Q1'!$A$1:$S$54</definedName>
    <definedName name="_xlnm.Print_Area" localSheetId="7">'2022_Q2'!$A$1:$S$54</definedName>
    <definedName name="_xlnm.Print_Area" localSheetId="6">'2022_Q3'!$A$1:$S$54</definedName>
    <definedName name="_xlnm.Print_Area" localSheetId="5">'2022_Q4'!$A$1:$S$54</definedName>
    <definedName name="_xlnm.Print_Area" localSheetId="4">'2023_Q1'!$A$1:$S$54</definedName>
    <definedName name="_xlnm.Print_Area" localSheetId="3">'2023_Q2'!$A$1:$S$54</definedName>
    <definedName name="_xlnm.Print_Area" localSheetId="2">'2023_Q3'!$A$1:$S$54</definedName>
    <definedName name="_xlnm.Print_Area" localSheetId="1">'2023_Q4'!$A$1:$S$54</definedName>
    <definedName name="_xlnm.Print_Area" localSheetId="0">'2024_Q1'!$A$1:$S$54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7" i="101" l="1"/>
  <c r="M27" i="101"/>
  <c r="J54" i="101" l="1"/>
  <c r="R20" i="101" s="1"/>
  <c r="I54" i="101"/>
  <c r="Q53" i="101" s="1"/>
  <c r="H54" i="101"/>
  <c r="F54" i="101"/>
  <c r="N40" i="101" s="1"/>
  <c r="E54" i="101"/>
  <c r="M46" i="101" s="1"/>
  <c r="D54" i="101"/>
  <c r="L32" i="101" s="1"/>
  <c r="R53" i="101"/>
  <c r="P53" i="101"/>
  <c r="K53" i="101"/>
  <c r="G53" i="101"/>
  <c r="K52" i="101"/>
  <c r="G52" i="101"/>
  <c r="K51" i="101"/>
  <c r="G51" i="101"/>
  <c r="K50" i="101"/>
  <c r="G50" i="101"/>
  <c r="Q49" i="101"/>
  <c r="P49" i="101"/>
  <c r="K49" i="101"/>
  <c r="G49" i="101"/>
  <c r="R48" i="101"/>
  <c r="Q48" i="101"/>
  <c r="P48" i="101"/>
  <c r="K48" i="101"/>
  <c r="G48" i="101"/>
  <c r="Q46" i="101"/>
  <c r="P46" i="101"/>
  <c r="K46" i="101"/>
  <c r="G46" i="101"/>
  <c r="R44" i="101"/>
  <c r="Q44" i="101"/>
  <c r="P44" i="101"/>
  <c r="K44" i="101"/>
  <c r="G44" i="101"/>
  <c r="P42" i="101"/>
  <c r="K42" i="101"/>
  <c r="G42" i="101"/>
  <c r="K41" i="101"/>
  <c r="G41" i="101"/>
  <c r="Q40" i="101"/>
  <c r="P40" i="101"/>
  <c r="K40" i="101"/>
  <c r="G40" i="101"/>
  <c r="R36" i="101"/>
  <c r="Q36" i="101"/>
  <c r="P36" i="101"/>
  <c r="K36" i="101"/>
  <c r="G36" i="101"/>
  <c r="Q34" i="101"/>
  <c r="P34" i="101"/>
  <c r="K34" i="101"/>
  <c r="G34" i="101"/>
  <c r="Q32" i="101"/>
  <c r="P32" i="101"/>
  <c r="N32" i="101"/>
  <c r="K32" i="101"/>
  <c r="G32" i="101"/>
  <c r="R31" i="101"/>
  <c r="Q31" i="101"/>
  <c r="P31" i="101"/>
  <c r="K31" i="101"/>
  <c r="G31" i="101"/>
  <c r="Q30" i="101"/>
  <c r="P30" i="101"/>
  <c r="K30" i="101"/>
  <c r="G30" i="101"/>
  <c r="Q29" i="101"/>
  <c r="P29" i="101"/>
  <c r="K29" i="101"/>
  <c r="G29" i="101"/>
  <c r="K27" i="101"/>
  <c r="G27" i="101"/>
  <c r="K26" i="101"/>
  <c r="G26" i="101"/>
  <c r="Q24" i="101"/>
  <c r="P24" i="101"/>
  <c r="K24" i="101"/>
  <c r="G24" i="101"/>
  <c r="R23" i="101"/>
  <c r="Q23" i="101"/>
  <c r="P23" i="101"/>
  <c r="K23" i="101"/>
  <c r="G23" i="101"/>
  <c r="Q22" i="101"/>
  <c r="P22" i="101"/>
  <c r="K22" i="101"/>
  <c r="G22" i="101"/>
  <c r="Q21" i="101"/>
  <c r="P21" i="101"/>
  <c r="K21" i="101"/>
  <c r="G21" i="101"/>
  <c r="Q20" i="101"/>
  <c r="P20" i="101"/>
  <c r="N20" i="101"/>
  <c r="M20" i="101"/>
  <c r="K20" i="101"/>
  <c r="G20" i="101"/>
  <c r="K18" i="101"/>
  <c r="G18" i="101"/>
  <c r="R17" i="101"/>
  <c r="Q17" i="101"/>
  <c r="P17" i="101"/>
  <c r="K17" i="101"/>
  <c r="G17" i="101"/>
  <c r="R16" i="101"/>
  <c r="Q16" i="101"/>
  <c r="P16" i="101"/>
  <c r="N16" i="101"/>
  <c r="M16" i="101"/>
  <c r="K16" i="101"/>
  <c r="G16" i="101"/>
  <c r="Q14" i="101"/>
  <c r="P14" i="101"/>
  <c r="K14" i="101"/>
  <c r="G14" i="101"/>
  <c r="Q12" i="101"/>
  <c r="P12" i="101"/>
  <c r="K12" i="101"/>
  <c r="G12" i="101"/>
  <c r="R11" i="101"/>
  <c r="Q11" i="101"/>
  <c r="P11" i="101"/>
  <c r="K11" i="101"/>
  <c r="G11" i="101"/>
  <c r="Q10" i="101"/>
  <c r="P10" i="101"/>
  <c r="N10" i="101"/>
  <c r="M10" i="101"/>
  <c r="K10" i="101"/>
  <c r="G10" i="101"/>
  <c r="Q9" i="101"/>
  <c r="P9" i="101"/>
  <c r="K9" i="101"/>
  <c r="G9" i="101"/>
  <c r="G11" i="100"/>
  <c r="G10" i="100"/>
  <c r="D54" i="100"/>
  <c r="L32" i="100" s="1"/>
  <c r="J54" i="100"/>
  <c r="R40" i="100" s="1"/>
  <c r="I54" i="100"/>
  <c r="Q49" i="100" s="1"/>
  <c r="H54" i="100"/>
  <c r="P42" i="100" s="1"/>
  <c r="F54" i="100"/>
  <c r="N44" i="100" s="1"/>
  <c r="E54" i="100"/>
  <c r="M46" i="100" s="1"/>
  <c r="K53" i="100"/>
  <c r="G53" i="100"/>
  <c r="K52" i="100"/>
  <c r="G52" i="100"/>
  <c r="K51" i="100"/>
  <c r="G51" i="100"/>
  <c r="K50" i="100"/>
  <c r="G50" i="100"/>
  <c r="K49" i="100"/>
  <c r="G49" i="100"/>
  <c r="Q48" i="100"/>
  <c r="N48" i="100"/>
  <c r="K48" i="100"/>
  <c r="G48" i="100"/>
  <c r="Q46" i="100"/>
  <c r="K46" i="100"/>
  <c r="G46" i="100"/>
  <c r="K44" i="100"/>
  <c r="G44" i="100"/>
  <c r="Q42" i="100"/>
  <c r="K42" i="100"/>
  <c r="G42" i="100"/>
  <c r="K41" i="100"/>
  <c r="G41" i="100"/>
  <c r="Q40" i="100"/>
  <c r="K40" i="100"/>
  <c r="G40" i="100"/>
  <c r="N36" i="100"/>
  <c r="K36" i="100"/>
  <c r="G36" i="100"/>
  <c r="Q34" i="100"/>
  <c r="N34" i="100"/>
  <c r="K34" i="100"/>
  <c r="G34" i="100"/>
  <c r="K32" i="100"/>
  <c r="G32" i="100"/>
  <c r="Q31" i="100"/>
  <c r="K31" i="100"/>
  <c r="G31" i="100"/>
  <c r="Q30" i="100"/>
  <c r="N30" i="100"/>
  <c r="K30" i="100"/>
  <c r="G30" i="100"/>
  <c r="K29" i="100"/>
  <c r="G29" i="100"/>
  <c r="K27" i="100"/>
  <c r="G27" i="100"/>
  <c r="K26" i="100"/>
  <c r="G26" i="100"/>
  <c r="R24" i="100"/>
  <c r="Q24" i="100"/>
  <c r="N24" i="100"/>
  <c r="K24" i="100"/>
  <c r="G24" i="100"/>
  <c r="K23" i="100"/>
  <c r="G23" i="100"/>
  <c r="Q22" i="100"/>
  <c r="K22" i="100"/>
  <c r="G22" i="100"/>
  <c r="N21" i="100"/>
  <c r="K21" i="100"/>
  <c r="G21" i="100"/>
  <c r="Q20" i="100"/>
  <c r="N20" i="100"/>
  <c r="K20" i="100"/>
  <c r="G20" i="100"/>
  <c r="K18" i="100"/>
  <c r="G18" i="100"/>
  <c r="Q17" i="100"/>
  <c r="N17" i="100"/>
  <c r="K17" i="100"/>
  <c r="G17" i="100"/>
  <c r="R16" i="100"/>
  <c r="Q16" i="100"/>
  <c r="K16" i="100"/>
  <c r="G16" i="100"/>
  <c r="N14" i="100"/>
  <c r="K14" i="100"/>
  <c r="G14" i="100"/>
  <c r="Q12" i="100"/>
  <c r="N12" i="100"/>
  <c r="K12" i="100"/>
  <c r="G12" i="100"/>
  <c r="N11" i="100"/>
  <c r="K11" i="100"/>
  <c r="Q10" i="100"/>
  <c r="N10" i="100"/>
  <c r="K10" i="100"/>
  <c r="R9" i="100"/>
  <c r="Q9" i="100"/>
  <c r="N9" i="100"/>
  <c r="K9" i="100"/>
  <c r="G9" i="100"/>
  <c r="E54" i="99"/>
  <c r="R22" i="101" l="1"/>
  <c r="R34" i="101"/>
  <c r="P54" i="101"/>
  <c r="R14" i="101"/>
  <c r="S49" i="101"/>
  <c r="Q54" i="101"/>
  <c r="R10" i="101"/>
  <c r="S17" i="101"/>
  <c r="R24" i="101"/>
  <c r="S31" i="101"/>
  <c r="S36" i="101"/>
  <c r="R40" i="101"/>
  <c r="S44" i="101"/>
  <c r="R46" i="101"/>
  <c r="S46" i="101"/>
  <c r="K54" i="101"/>
  <c r="S23" i="101" s="1"/>
  <c r="R30" i="101"/>
  <c r="R9" i="101"/>
  <c r="R54" i="101" s="1"/>
  <c r="S16" i="101"/>
  <c r="R21" i="101"/>
  <c r="R29" i="101"/>
  <c r="R32" i="101"/>
  <c r="S40" i="101"/>
  <c r="S29" i="101"/>
  <c r="S11" i="101"/>
  <c r="R12" i="101"/>
  <c r="S26" i="101"/>
  <c r="R49" i="101"/>
  <c r="S10" i="101"/>
  <c r="S22" i="101"/>
  <c r="S14" i="101"/>
  <c r="G54" i="101"/>
  <c r="O22" i="101" s="1"/>
  <c r="M24" i="101"/>
  <c r="N24" i="101"/>
  <c r="M32" i="101"/>
  <c r="N46" i="101"/>
  <c r="O32" i="101"/>
  <c r="O16" i="101"/>
  <c r="S18" i="101"/>
  <c r="S24" i="101"/>
  <c r="O27" i="101"/>
  <c r="S30" i="101"/>
  <c r="S27" i="101"/>
  <c r="S51" i="101"/>
  <c r="S41" i="101"/>
  <c r="S52" i="101"/>
  <c r="S50" i="101"/>
  <c r="S42" i="101"/>
  <c r="S21" i="101"/>
  <c r="S34" i="101"/>
  <c r="S48" i="101"/>
  <c r="S53" i="101"/>
  <c r="S12" i="101"/>
  <c r="S20" i="101"/>
  <c r="S32" i="101"/>
  <c r="L48" i="101"/>
  <c r="L17" i="101"/>
  <c r="L49" i="101"/>
  <c r="N11" i="101"/>
  <c r="L12" i="101"/>
  <c r="N17" i="101"/>
  <c r="N21" i="101"/>
  <c r="L22" i="101"/>
  <c r="N29" i="101"/>
  <c r="L30" i="101"/>
  <c r="N34" i="101"/>
  <c r="L36" i="101"/>
  <c r="L42" i="101"/>
  <c r="M49" i="101"/>
  <c r="M53" i="101"/>
  <c r="M34" i="101"/>
  <c r="S9" i="101"/>
  <c r="M12" i="101"/>
  <c r="M22" i="101"/>
  <c r="M30" i="101"/>
  <c r="M36" i="101"/>
  <c r="M42" i="101"/>
  <c r="L44" i="101"/>
  <c r="N49" i="101"/>
  <c r="M11" i="101"/>
  <c r="N48" i="101"/>
  <c r="N53" i="101"/>
  <c r="L9" i="101"/>
  <c r="N12" i="101"/>
  <c r="L14" i="101"/>
  <c r="N22" i="101"/>
  <c r="L23" i="101"/>
  <c r="N30" i="101"/>
  <c r="L31" i="101"/>
  <c r="N36" i="101"/>
  <c r="L40" i="101"/>
  <c r="N42" i="101"/>
  <c r="M44" i="101"/>
  <c r="L53" i="101"/>
  <c r="M17" i="101"/>
  <c r="M21" i="101"/>
  <c r="M9" i="101"/>
  <c r="M14" i="101"/>
  <c r="M23" i="101"/>
  <c r="M31" i="101"/>
  <c r="M40" i="101"/>
  <c r="N44" i="101"/>
  <c r="L46" i="101"/>
  <c r="L11" i="101"/>
  <c r="L21" i="101"/>
  <c r="L29" i="101"/>
  <c r="L34" i="101"/>
  <c r="M48" i="101"/>
  <c r="M29" i="101"/>
  <c r="N9" i="101"/>
  <c r="L10" i="101"/>
  <c r="N14" i="101"/>
  <c r="L16" i="101"/>
  <c r="L20" i="101"/>
  <c r="N23" i="101"/>
  <c r="L24" i="101"/>
  <c r="N31" i="101"/>
  <c r="R48" i="100"/>
  <c r="R30" i="100"/>
  <c r="N46" i="100"/>
  <c r="N53" i="100"/>
  <c r="N23" i="100"/>
  <c r="N32" i="100"/>
  <c r="N42" i="100"/>
  <c r="N49" i="100"/>
  <c r="N16" i="100"/>
  <c r="N54" i="100" s="1"/>
  <c r="N40" i="100"/>
  <c r="N22" i="100"/>
  <c r="N29" i="100"/>
  <c r="N31" i="100"/>
  <c r="Q11" i="100"/>
  <c r="Q14" i="100"/>
  <c r="Q29" i="100"/>
  <c r="Q53" i="100"/>
  <c r="Q21" i="100"/>
  <c r="Q23" i="100"/>
  <c r="Q32" i="100"/>
  <c r="Q36" i="100"/>
  <c r="M16" i="100"/>
  <c r="M20" i="100"/>
  <c r="M10" i="100"/>
  <c r="M32" i="100"/>
  <c r="M24" i="100"/>
  <c r="P31" i="100"/>
  <c r="P9" i="100"/>
  <c r="P30" i="100"/>
  <c r="P48" i="100"/>
  <c r="P22" i="100"/>
  <c r="P53" i="100"/>
  <c r="P12" i="100"/>
  <c r="P11" i="100"/>
  <c r="P16" i="100"/>
  <c r="P36" i="100"/>
  <c r="P14" i="100"/>
  <c r="P10" i="100"/>
  <c r="P44" i="100"/>
  <c r="P21" i="100"/>
  <c r="P24" i="100"/>
  <c r="P34" i="100"/>
  <c r="P46" i="100"/>
  <c r="P23" i="100"/>
  <c r="P29" i="100"/>
  <c r="P17" i="100"/>
  <c r="P20" i="100"/>
  <c r="P32" i="100"/>
  <c r="P49" i="100"/>
  <c r="R14" i="100"/>
  <c r="R36" i="100"/>
  <c r="R29" i="100"/>
  <c r="R46" i="100"/>
  <c r="R53" i="100"/>
  <c r="R12" i="100"/>
  <c r="R22" i="100"/>
  <c r="R34" i="100"/>
  <c r="Q44" i="100"/>
  <c r="R23" i="100"/>
  <c r="K54" i="100"/>
  <c r="S24" i="100" s="1"/>
  <c r="R11" i="100"/>
  <c r="R21" i="100"/>
  <c r="R32" i="100"/>
  <c r="P40" i="100"/>
  <c r="R17" i="100"/>
  <c r="R31" i="100"/>
  <c r="R49" i="100"/>
  <c r="R44" i="100"/>
  <c r="R10" i="100"/>
  <c r="R20" i="100"/>
  <c r="G54" i="100"/>
  <c r="O17" i="100" s="1"/>
  <c r="M48" i="100"/>
  <c r="M11" i="100"/>
  <c r="M17" i="100"/>
  <c r="M21" i="100"/>
  <c r="M29" i="100"/>
  <c r="M34" i="100"/>
  <c r="L49" i="100"/>
  <c r="L12" i="100"/>
  <c r="L22" i="100"/>
  <c r="L30" i="100"/>
  <c r="L36" i="100"/>
  <c r="L42" i="100"/>
  <c r="M49" i="100"/>
  <c r="L11" i="100"/>
  <c r="L21" i="100"/>
  <c r="M53" i="100"/>
  <c r="M12" i="100"/>
  <c r="M22" i="100"/>
  <c r="M30" i="100"/>
  <c r="M36" i="100"/>
  <c r="M42" i="100"/>
  <c r="L44" i="100"/>
  <c r="L29" i="100"/>
  <c r="L9" i="100"/>
  <c r="L14" i="100"/>
  <c r="L23" i="100"/>
  <c r="L31" i="100"/>
  <c r="L40" i="100"/>
  <c r="M44" i="100"/>
  <c r="L17" i="100"/>
  <c r="L34" i="100"/>
  <c r="M14" i="100"/>
  <c r="M23" i="100"/>
  <c r="M31" i="100"/>
  <c r="M40" i="100"/>
  <c r="L46" i="100"/>
  <c r="L48" i="100"/>
  <c r="L53" i="100"/>
  <c r="M9" i="100"/>
  <c r="L10" i="100"/>
  <c r="L16" i="100"/>
  <c r="L20" i="100"/>
  <c r="L24" i="100"/>
  <c r="D54" i="98"/>
  <c r="D54" i="99"/>
  <c r="L32" i="99" s="1"/>
  <c r="J54" i="99"/>
  <c r="R49" i="99" s="1"/>
  <c r="I54" i="99"/>
  <c r="Q49" i="99" s="1"/>
  <c r="H54" i="99"/>
  <c r="P53" i="99" s="1"/>
  <c r="F54" i="99"/>
  <c r="N40" i="99" s="1"/>
  <c r="M46" i="99"/>
  <c r="R53" i="99"/>
  <c r="N53" i="99"/>
  <c r="K53" i="99"/>
  <c r="G53" i="99"/>
  <c r="K52" i="99"/>
  <c r="G52" i="99"/>
  <c r="K51" i="99"/>
  <c r="G51" i="99"/>
  <c r="K50" i="99"/>
  <c r="G50" i="99"/>
  <c r="K49" i="99"/>
  <c r="G49" i="99"/>
  <c r="R48" i="99"/>
  <c r="Q48" i="99"/>
  <c r="K48" i="99"/>
  <c r="G48" i="99"/>
  <c r="R46" i="99"/>
  <c r="K46" i="99"/>
  <c r="G46" i="99"/>
  <c r="Q44" i="99"/>
  <c r="N44" i="99"/>
  <c r="K44" i="99"/>
  <c r="G44" i="99"/>
  <c r="K42" i="99"/>
  <c r="G42" i="99"/>
  <c r="K41" i="99"/>
  <c r="G41" i="99"/>
  <c r="R40" i="99"/>
  <c r="K40" i="99"/>
  <c r="G40" i="99"/>
  <c r="R36" i="99"/>
  <c r="Q36" i="99"/>
  <c r="K36" i="99"/>
  <c r="G36" i="99"/>
  <c r="Q34" i="99"/>
  <c r="K34" i="99"/>
  <c r="G34" i="99"/>
  <c r="R32" i="99"/>
  <c r="Q32" i="99"/>
  <c r="N32" i="99"/>
  <c r="M32" i="99"/>
  <c r="K32" i="99"/>
  <c r="G32" i="99"/>
  <c r="R31" i="99"/>
  <c r="Q31" i="99"/>
  <c r="N31" i="99"/>
  <c r="K31" i="99"/>
  <c r="G31" i="99"/>
  <c r="R30" i="99"/>
  <c r="Q30" i="99"/>
  <c r="K30" i="99"/>
  <c r="G30" i="99"/>
  <c r="R29" i="99"/>
  <c r="Q29" i="99"/>
  <c r="N29" i="99"/>
  <c r="K29" i="99"/>
  <c r="G29" i="99"/>
  <c r="K27" i="99"/>
  <c r="G27" i="99"/>
  <c r="K26" i="99"/>
  <c r="G26" i="99"/>
  <c r="R24" i="99"/>
  <c r="Q24" i="99"/>
  <c r="M24" i="99"/>
  <c r="K24" i="99"/>
  <c r="G24" i="99"/>
  <c r="R23" i="99"/>
  <c r="N23" i="99"/>
  <c r="K23" i="99"/>
  <c r="G23" i="99"/>
  <c r="R22" i="99"/>
  <c r="Q22" i="99"/>
  <c r="K22" i="99"/>
  <c r="G22" i="99"/>
  <c r="R21" i="99"/>
  <c r="Q21" i="99"/>
  <c r="N21" i="99"/>
  <c r="K21" i="99"/>
  <c r="G21" i="99"/>
  <c r="Q20" i="99"/>
  <c r="N20" i="99"/>
  <c r="M20" i="99"/>
  <c r="K20" i="99"/>
  <c r="G20" i="99"/>
  <c r="K18" i="99"/>
  <c r="G18" i="99"/>
  <c r="R17" i="99"/>
  <c r="Q17" i="99"/>
  <c r="N17" i="99"/>
  <c r="K17" i="99"/>
  <c r="G17" i="99"/>
  <c r="R16" i="99"/>
  <c r="Q16" i="99"/>
  <c r="M16" i="99"/>
  <c r="K16" i="99"/>
  <c r="G16" i="99"/>
  <c r="R14" i="99"/>
  <c r="Q14" i="99"/>
  <c r="N14" i="99"/>
  <c r="K14" i="99"/>
  <c r="G14" i="99"/>
  <c r="R12" i="99"/>
  <c r="Q12" i="99"/>
  <c r="N12" i="99"/>
  <c r="K12" i="99"/>
  <c r="G12" i="99"/>
  <c r="R11" i="99"/>
  <c r="Q11" i="99"/>
  <c r="N11" i="99"/>
  <c r="K11" i="99"/>
  <c r="G11" i="99"/>
  <c r="R10" i="99"/>
  <c r="Q10" i="99"/>
  <c r="N10" i="99"/>
  <c r="M10" i="99"/>
  <c r="K10" i="99"/>
  <c r="G10" i="99"/>
  <c r="R9" i="99"/>
  <c r="Q9" i="99"/>
  <c r="N9" i="99"/>
  <c r="K9" i="99"/>
  <c r="G9" i="99"/>
  <c r="Q42" i="98"/>
  <c r="N42" i="98"/>
  <c r="M42" i="98"/>
  <c r="O51" i="101" l="1"/>
  <c r="O10" i="101"/>
  <c r="O20" i="101"/>
  <c r="O41" i="101"/>
  <c r="O18" i="101"/>
  <c r="O50" i="101"/>
  <c r="O42" i="101"/>
  <c r="O21" i="101"/>
  <c r="O54" i="101" s="1"/>
  <c r="O24" i="101"/>
  <c r="O30" i="101"/>
  <c r="O52" i="101"/>
  <c r="N54" i="101"/>
  <c r="O14" i="101"/>
  <c r="O49" i="101"/>
  <c r="O29" i="101"/>
  <c r="O53" i="101"/>
  <c r="O31" i="101"/>
  <c r="O9" i="101"/>
  <c r="O11" i="101"/>
  <c r="O44" i="101"/>
  <c r="O12" i="101"/>
  <c r="O48" i="101"/>
  <c r="O40" i="101"/>
  <c r="O26" i="101"/>
  <c r="O36" i="101"/>
  <c r="O17" i="101"/>
  <c r="O34" i="101"/>
  <c r="O23" i="101"/>
  <c r="O46" i="101"/>
  <c r="L54" i="101"/>
  <c r="M54" i="101"/>
  <c r="S54" i="101"/>
  <c r="R54" i="100"/>
  <c r="Q54" i="100"/>
  <c r="P54" i="100"/>
  <c r="O49" i="100"/>
  <c r="O18" i="100"/>
  <c r="O51" i="100"/>
  <c r="O40" i="100"/>
  <c r="O41" i="100"/>
  <c r="O50" i="100"/>
  <c r="O32" i="100"/>
  <c r="O36" i="100"/>
  <c r="O44" i="100"/>
  <c r="O46" i="100"/>
  <c r="O10" i="100"/>
  <c r="O48" i="100"/>
  <c r="O11" i="100"/>
  <c r="O26" i="100"/>
  <c r="O30" i="100"/>
  <c r="O52" i="100"/>
  <c r="O22" i="100"/>
  <c r="O29" i="100"/>
  <c r="O24" i="100"/>
  <c r="O21" i="100"/>
  <c r="O12" i="100"/>
  <c r="O34" i="100"/>
  <c r="O16" i="100"/>
  <c r="O27" i="100"/>
  <c r="O20" i="100"/>
  <c r="O53" i="100"/>
  <c r="O9" i="100"/>
  <c r="O14" i="100"/>
  <c r="O42" i="100"/>
  <c r="O23" i="100"/>
  <c r="O31" i="100"/>
  <c r="S46" i="100"/>
  <c r="S9" i="100"/>
  <c r="S10" i="100"/>
  <c r="S16" i="100"/>
  <c r="S44" i="100"/>
  <c r="S42" i="100"/>
  <c r="S20" i="100"/>
  <c r="S23" i="100"/>
  <c r="S12" i="100"/>
  <c r="S51" i="100"/>
  <c r="S11" i="100"/>
  <c r="S21" i="100"/>
  <c r="S30" i="100"/>
  <c r="S26" i="100"/>
  <c r="S29" i="100"/>
  <c r="S32" i="100"/>
  <c r="S50" i="100"/>
  <c r="S49" i="100"/>
  <c r="S14" i="100"/>
  <c r="S18" i="100"/>
  <c r="S48" i="100"/>
  <c r="S27" i="100"/>
  <c r="S31" i="100"/>
  <c r="S22" i="100"/>
  <c r="S41" i="100"/>
  <c r="S36" i="100"/>
  <c r="S17" i="100"/>
  <c r="S52" i="100"/>
  <c r="S40" i="100"/>
  <c r="S34" i="100"/>
  <c r="S53" i="100"/>
  <c r="M54" i="100"/>
  <c r="L54" i="100"/>
  <c r="R34" i="99"/>
  <c r="R44" i="99"/>
  <c r="R54" i="99" s="1"/>
  <c r="R20" i="99"/>
  <c r="N48" i="99"/>
  <c r="N36" i="99"/>
  <c r="N22" i="99"/>
  <c r="N30" i="99"/>
  <c r="N34" i="99"/>
  <c r="N42" i="99"/>
  <c r="N46" i="99"/>
  <c r="N49" i="99"/>
  <c r="N16" i="99"/>
  <c r="N24" i="99"/>
  <c r="Q53" i="99"/>
  <c r="Q42" i="99"/>
  <c r="Q40" i="99"/>
  <c r="Q46" i="99"/>
  <c r="Q54" i="99" s="1"/>
  <c r="Q23" i="99"/>
  <c r="P17" i="99"/>
  <c r="P34" i="99"/>
  <c r="P40" i="99"/>
  <c r="P22" i="99"/>
  <c r="P31" i="99"/>
  <c r="P46" i="99"/>
  <c r="P44" i="99"/>
  <c r="P10" i="99"/>
  <c r="P42" i="99"/>
  <c r="P12" i="99"/>
  <c r="P11" i="99"/>
  <c r="P20" i="99"/>
  <c r="P29" i="99"/>
  <c r="P49" i="99"/>
  <c r="P21" i="99"/>
  <c r="P32" i="99"/>
  <c r="K54" i="99"/>
  <c r="S16" i="99" s="1"/>
  <c r="P9" i="99"/>
  <c r="P16" i="99"/>
  <c r="P24" i="99"/>
  <c r="P30" i="99"/>
  <c r="P48" i="99"/>
  <c r="P14" i="99"/>
  <c r="P23" i="99"/>
  <c r="P36" i="99"/>
  <c r="G54" i="99"/>
  <c r="O32" i="99" s="1"/>
  <c r="S20" i="99"/>
  <c r="L34" i="99"/>
  <c r="M11" i="99"/>
  <c r="M17" i="99"/>
  <c r="M21" i="99"/>
  <c r="M29" i="99"/>
  <c r="M34" i="99"/>
  <c r="L49" i="99"/>
  <c r="M53" i="99"/>
  <c r="L12" i="99"/>
  <c r="L22" i="99"/>
  <c r="L30" i="99"/>
  <c r="L36" i="99"/>
  <c r="L42" i="99"/>
  <c r="M49" i="99"/>
  <c r="L48" i="99"/>
  <c r="L53" i="99"/>
  <c r="L17" i="99"/>
  <c r="M12" i="99"/>
  <c r="M22" i="99"/>
  <c r="M30" i="99"/>
  <c r="M36" i="99"/>
  <c r="M42" i="99"/>
  <c r="L44" i="99"/>
  <c r="M48" i="99"/>
  <c r="L9" i="99"/>
  <c r="L14" i="99"/>
  <c r="L23" i="99"/>
  <c r="L31" i="99"/>
  <c r="L40" i="99"/>
  <c r="M44" i="99"/>
  <c r="L11" i="99"/>
  <c r="L21" i="99"/>
  <c r="L29" i="99"/>
  <c r="M14" i="99"/>
  <c r="M23" i="99"/>
  <c r="M31" i="99"/>
  <c r="M40" i="99"/>
  <c r="L46" i="99"/>
  <c r="M9" i="99"/>
  <c r="L10" i="99"/>
  <c r="L16" i="99"/>
  <c r="L20" i="99"/>
  <c r="L24" i="99"/>
  <c r="J54" i="98"/>
  <c r="R32" i="98" s="1"/>
  <c r="I54" i="98"/>
  <c r="Q53" i="98" s="1"/>
  <c r="H54" i="98"/>
  <c r="P53" i="98" s="1"/>
  <c r="F54" i="98"/>
  <c r="N44" i="98" s="1"/>
  <c r="E54" i="98"/>
  <c r="M46" i="98" s="1"/>
  <c r="L12" i="98"/>
  <c r="K53" i="98"/>
  <c r="G53" i="98"/>
  <c r="K52" i="98"/>
  <c r="G52" i="98"/>
  <c r="K51" i="98"/>
  <c r="G51" i="98"/>
  <c r="K50" i="98"/>
  <c r="G50" i="98"/>
  <c r="K49" i="98"/>
  <c r="G49" i="98"/>
  <c r="R48" i="98"/>
  <c r="K48" i="98"/>
  <c r="G48" i="98"/>
  <c r="K46" i="98"/>
  <c r="G46" i="98"/>
  <c r="K44" i="98"/>
  <c r="G44" i="98"/>
  <c r="K42" i="98"/>
  <c r="G42" i="98"/>
  <c r="K41" i="98"/>
  <c r="G41" i="98"/>
  <c r="P40" i="98"/>
  <c r="K40" i="98"/>
  <c r="G40" i="98"/>
  <c r="K36" i="98"/>
  <c r="G36" i="98"/>
  <c r="K32" i="98"/>
  <c r="G32" i="98"/>
  <c r="P31" i="98"/>
  <c r="K31" i="98"/>
  <c r="G31" i="98"/>
  <c r="K30" i="98"/>
  <c r="G30" i="98"/>
  <c r="K29" i="98"/>
  <c r="G29" i="98"/>
  <c r="R34" i="98"/>
  <c r="P34" i="98"/>
  <c r="K34" i="98"/>
  <c r="G34" i="98"/>
  <c r="K27" i="98"/>
  <c r="G27" i="98"/>
  <c r="K26" i="98"/>
  <c r="G26" i="98"/>
  <c r="K24" i="98"/>
  <c r="G24" i="98"/>
  <c r="P23" i="98"/>
  <c r="K23" i="98"/>
  <c r="G23" i="98"/>
  <c r="K22" i="98"/>
  <c r="G22" i="98"/>
  <c r="K21" i="98"/>
  <c r="G21" i="98"/>
  <c r="R20" i="98"/>
  <c r="P20" i="98"/>
  <c r="K20" i="98"/>
  <c r="G20" i="98"/>
  <c r="K18" i="98"/>
  <c r="G18" i="98"/>
  <c r="R17" i="98"/>
  <c r="P17" i="98"/>
  <c r="K17" i="98"/>
  <c r="G17" i="98"/>
  <c r="K16" i="98"/>
  <c r="G16" i="98"/>
  <c r="K14" i="98"/>
  <c r="G14" i="98"/>
  <c r="R12" i="98"/>
  <c r="K12" i="98"/>
  <c r="G12" i="98"/>
  <c r="P11" i="98"/>
  <c r="K11" i="98"/>
  <c r="G11" i="98"/>
  <c r="K10" i="98"/>
  <c r="G10" i="98"/>
  <c r="K9" i="98"/>
  <c r="G9" i="98"/>
  <c r="S54" i="100" l="1"/>
  <c r="O54" i="100"/>
  <c r="S17" i="99"/>
  <c r="N54" i="99"/>
  <c r="S23" i="99"/>
  <c r="S36" i="99"/>
  <c r="S14" i="99"/>
  <c r="S50" i="99"/>
  <c r="S52" i="99"/>
  <c r="S34" i="99"/>
  <c r="S51" i="99"/>
  <c r="S49" i="99"/>
  <c r="S24" i="99"/>
  <c r="S10" i="99"/>
  <c r="S48" i="99"/>
  <c r="S21" i="99"/>
  <c r="S30" i="99"/>
  <c r="S27" i="99"/>
  <c r="S11" i="99"/>
  <c r="S18" i="99"/>
  <c r="S12" i="99"/>
  <c r="S9" i="99"/>
  <c r="S29" i="99"/>
  <c r="S41" i="99"/>
  <c r="S31" i="99"/>
  <c r="S32" i="99"/>
  <c r="P54" i="99"/>
  <c r="S22" i="99"/>
  <c r="S46" i="99"/>
  <c r="S40" i="99"/>
  <c r="S44" i="99"/>
  <c r="S53" i="99"/>
  <c r="S42" i="99"/>
  <c r="S26" i="99"/>
  <c r="O9" i="99"/>
  <c r="O48" i="99"/>
  <c r="O34" i="99"/>
  <c r="O53" i="99"/>
  <c r="O20" i="99"/>
  <c r="O26" i="99"/>
  <c r="O16" i="99"/>
  <c r="O12" i="99"/>
  <c r="O23" i="99"/>
  <c r="O31" i="99"/>
  <c r="O40" i="99"/>
  <c r="O46" i="99"/>
  <c r="O11" i="99"/>
  <c r="O29" i="99"/>
  <c r="O41" i="99"/>
  <c r="O50" i="99"/>
  <c r="O52" i="99"/>
  <c r="O30" i="99"/>
  <c r="O18" i="99"/>
  <c r="O14" i="99"/>
  <c r="O42" i="99"/>
  <c r="O44" i="99"/>
  <c r="O17" i="99"/>
  <c r="O51" i="99"/>
  <c r="O49" i="99"/>
  <c r="O22" i="99"/>
  <c r="O36" i="99"/>
  <c r="O21" i="99"/>
  <c r="O27" i="99"/>
  <c r="O24" i="99"/>
  <c r="O10" i="99"/>
  <c r="L54" i="99"/>
  <c r="M54" i="99"/>
  <c r="P9" i="98"/>
  <c r="P48" i="98"/>
  <c r="P42" i="98"/>
  <c r="Q12" i="98"/>
  <c r="R40" i="98"/>
  <c r="R44" i="98"/>
  <c r="R29" i="98"/>
  <c r="R22" i="98"/>
  <c r="N11" i="98"/>
  <c r="N30" i="98"/>
  <c r="N16" i="98"/>
  <c r="N24" i="98"/>
  <c r="N36" i="98"/>
  <c r="N20" i="98"/>
  <c r="N40" i="98"/>
  <c r="N21" i="98"/>
  <c r="N10" i="98"/>
  <c r="N17" i="98"/>
  <c r="N29" i="98"/>
  <c r="Q34" i="98"/>
  <c r="Q46" i="98"/>
  <c r="R53" i="98"/>
  <c r="Q9" i="98"/>
  <c r="R11" i="98"/>
  <c r="R14" i="98"/>
  <c r="R21" i="98"/>
  <c r="R23" i="98"/>
  <c r="R30" i="98"/>
  <c r="Q32" i="98"/>
  <c r="Q21" i="98"/>
  <c r="R46" i="98"/>
  <c r="Q10" i="98"/>
  <c r="Q11" i="98"/>
  <c r="Q14" i="98"/>
  <c r="Q23" i="98"/>
  <c r="R10" i="98"/>
  <c r="Q17" i="98"/>
  <c r="Q20" i="98"/>
  <c r="Q40" i="98"/>
  <c r="Q29" i="98"/>
  <c r="Q16" i="98"/>
  <c r="Q24" i="98"/>
  <c r="Q31" i="98"/>
  <c r="Q36" i="98"/>
  <c r="R9" i="98"/>
  <c r="R16" i="98"/>
  <c r="R24" i="98"/>
  <c r="R31" i="98"/>
  <c r="R36" i="98"/>
  <c r="P30" i="98"/>
  <c r="N46" i="98"/>
  <c r="M11" i="98"/>
  <c r="P16" i="98"/>
  <c r="Q22" i="98"/>
  <c r="Q30" i="98"/>
  <c r="P46" i="98"/>
  <c r="P10" i="98"/>
  <c r="P22" i="98"/>
  <c r="P14" i="98"/>
  <c r="P36" i="98"/>
  <c r="P21" i="98"/>
  <c r="P24" i="98"/>
  <c r="P12" i="98"/>
  <c r="P29" i="98"/>
  <c r="P32" i="98"/>
  <c r="K54" i="98"/>
  <c r="S24" i="98" s="1"/>
  <c r="Q49" i="98"/>
  <c r="L17" i="98"/>
  <c r="L21" i="98"/>
  <c r="L11" i="98"/>
  <c r="M17" i="98"/>
  <c r="M21" i="98"/>
  <c r="M30" i="98"/>
  <c r="P49" i="98"/>
  <c r="P44" i="98"/>
  <c r="Q44" i="98"/>
  <c r="R49" i="98"/>
  <c r="S10" i="98"/>
  <c r="Q48" i="98"/>
  <c r="L30" i="98"/>
  <c r="L40" i="98"/>
  <c r="S34" i="98"/>
  <c r="S51" i="98"/>
  <c r="S18" i="98"/>
  <c r="S21" i="98"/>
  <c r="L48" i="98"/>
  <c r="M48" i="98"/>
  <c r="M53" i="98"/>
  <c r="L22" i="98"/>
  <c r="M49" i="98"/>
  <c r="L9" i="98"/>
  <c r="N12" i="98"/>
  <c r="L14" i="98"/>
  <c r="N22" i="98"/>
  <c r="L23" i="98"/>
  <c r="L34" i="98"/>
  <c r="N31" i="98"/>
  <c r="L32" i="98"/>
  <c r="L44" i="98"/>
  <c r="N49" i="98"/>
  <c r="L53" i="98"/>
  <c r="L31" i="98"/>
  <c r="L49" i="98"/>
  <c r="N53" i="98"/>
  <c r="M22" i="98"/>
  <c r="M9" i="98"/>
  <c r="M14" i="98"/>
  <c r="M23" i="98"/>
  <c r="M34" i="98"/>
  <c r="M32" i="98"/>
  <c r="M44" i="98"/>
  <c r="M40" i="98"/>
  <c r="N48" i="98"/>
  <c r="M12" i="98"/>
  <c r="N9" i="98"/>
  <c r="L10" i="98"/>
  <c r="N14" i="98"/>
  <c r="L16" i="98"/>
  <c r="L20" i="98"/>
  <c r="N23" i="98"/>
  <c r="L24" i="98"/>
  <c r="N34" i="98"/>
  <c r="L29" i="98"/>
  <c r="N32" i="98"/>
  <c r="L36" i="98"/>
  <c r="L42" i="98"/>
  <c r="L46" i="98"/>
  <c r="M31" i="98"/>
  <c r="G54" i="98"/>
  <c r="O12" i="98" s="1"/>
  <c r="M10" i="98"/>
  <c r="M16" i="98"/>
  <c r="M20" i="98"/>
  <c r="M24" i="98"/>
  <c r="M29" i="98"/>
  <c r="M36" i="98"/>
  <c r="S54" i="99" l="1"/>
  <c r="O54" i="99"/>
  <c r="S27" i="98"/>
  <c r="S40" i="98"/>
  <c r="S9" i="98"/>
  <c r="S30" i="98"/>
  <c r="S53" i="98"/>
  <c r="S17" i="98"/>
  <c r="S12" i="98"/>
  <c r="S46" i="98"/>
  <c r="S14" i="98"/>
  <c r="S16" i="98"/>
  <c r="S48" i="98"/>
  <c r="S26" i="98"/>
  <c r="S29" i="98"/>
  <c r="S41" i="98"/>
  <c r="S42" i="98"/>
  <c r="S20" i="98"/>
  <c r="S32" i="98"/>
  <c r="S50" i="98"/>
  <c r="S31" i="98"/>
  <c r="R54" i="98"/>
  <c r="Q54" i="98"/>
  <c r="S52" i="98"/>
  <c r="S11" i="98"/>
  <c r="S49" i="98"/>
  <c r="S36" i="98"/>
  <c r="P54" i="98"/>
  <c r="S22" i="98"/>
  <c r="S44" i="98"/>
  <c r="S23" i="98"/>
  <c r="O22" i="98"/>
  <c r="O18" i="98"/>
  <c r="O44" i="98"/>
  <c r="O23" i="98"/>
  <c r="O49" i="98"/>
  <c r="O50" i="98"/>
  <c r="N54" i="98"/>
  <c r="O52" i="98"/>
  <c r="O48" i="98"/>
  <c r="O11" i="98"/>
  <c r="O29" i="98"/>
  <c r="O24" i="98"/>
  <c r="O17" i="98"/>
  <c r="O46" i="98"/>
  <c r="O51" i="98"/>
  <c r="O53" i="98"/>
  <c r="O40" i="98"/>
  <c r="O30" i="98"/>
  <c r="O10" i="98"/>
  <c r="O21" i="98"/>
  <c r="O36" i="98"/>
  <c r="O20" i="98"/>
  <c r="O16" i="98"/>
  <c r="O26" i="98"/>
  <c r="O42" i="98"/>
  <c r="L54" i="98"/>
  <c r="O31" i="98"/>
  <c r="O32" i="98"/>
  <c r="O14" i="98"/>
  <c r="M54" i="98"/>
  <c r="O27" i="98"/>
  <c r="O9" i="98"/>
  <c r="O34" i="98"/>
  <c r="O41" i="98"/>
  <c r="S54" i="98" l="1"/>
  <c r="O54" i="98"/>
  <c r="J54" i="97" l="1"/>
  <c r="R53" i="97" s="1"/>
  <c r="I54" i="97"/>
  <c r="H54" i="97"/>
  <c r="P49" i="97" s="1"/>
  <c r="F54" i="97"/>
  <c r="N48" i="97" s="1"/>
  <c r="E54" i="97"/>
  <c r="D54" i="97"/>
  <c r="L49" i="97" s="1"/>
  <c r="K53" i="97"/>
  <c r="G53" i="97"/>
  <c r="K52" i="97"/>
  <c r="G52" i="97"/>
  <c r="K51" i="97"/>
  <c r="G51" i="97"/>
  <c r="K50" i="97"/>
  <c r="G50" i="97"/>
  <c r="K49" i="97"/>
  <c r="G49" i="97"/>
  <c r="R48" i="97"/>
  <c r="K48" i="97"/>
  <c r="G48" i="97"/>
  <c r="K46" i="97"/>
  <c r="G46" i="97"/>
  <c r="R44" i="97"/>
  <c r="P44" i="97"/>
  <c r="K44" i="97"/>
  <c r="G44" i="97"/>
  <c r="K42" i="97"/>
  <c r="G42" i="97"/>
  <c r="K41" i="97"/>
  <c r="G41" i="97"/>
  <c r="R40" i="97"/>
  <c r="P40" i="97"/>
  <c r="K40" i="97"/>
  <c r="G40" i="97"/>
  <c r="R36" i="97"/>
  <c r="K36" i="97"/>
  <c r="G36" i="97"/>
  <c r="P34" i="97"/>
  <c r="K34" i="97"/>
  <c r="G34" i="97"/>
  <c r="K33" i="97"/>
  <c r="G33" i="97"/>
  <c r="P32" i="97"/>
  <c r="M32" i="97"/>
  <c r="K32" i="97"/>
  <c r="G32" i="97"/>
  <c r="K31" i="97"/>
  <c r="G31" i="97"/>
  <c r="P29" i="97"/>
  <c r="M29" i="97"/>
  <c r="K29" i="97"/>
  <c r="G29" i="97"/>
  <c r="R20" i="97"/>
  <c r="M20" i="97"/>
  <c r="K20" i="97"/>
  <c r="G20" i="97"/>
  <c r="R27" i="97"/>
  <c r="K27" i="97"/>
  <c r="G27" i="97"/>
  <c r="K26" i="97"/>
  <c r="G26" i="97"/>
  <c r="R24" i="97"/>
  <c r="K24" i="97"/>
  <c r="G24" i="97"/>
  <c r="R23" i="97"/>
  <c r="P23" i="97"/>
  <c r="K23" i="97"/>
  <c r="G23" i="97"/>
  <c r="K22" i="97"/>
  <c r="G22" i="97"/>
  <c r="P21" i="97"/>
  <c r="K21" i="97"/>
  <c r="G21" i="97"/>
  <c r="K18" i="97"/>
  <c r="G18" i="97"/>
  <c r="R17" i="97"/>
  <c r="K17" i="97"/>
  <c r="G17" i="97"/>
  <c r="R16" i="97"/>
  <c r="P16" i="97"/>
  <c r="K16" i="97"/>
  <c r="G16" i="97"/>
  <c r="K14" i="97"/>
  <c r="G14" i="97"/>
  <c r="P12" i="97"/>
  <c r="M12" i="97"/>
  <c r="K12" i="97"/>
  <c r="G12" i="97"/>
  <c r="M11" i="97"/>
  <c r="K11" i="97"/>
  <c r="G11" i="97"/>
  <c r="P10" i="97"/>
  <c r="M10" i="97"/>
  <c r="K10" i="97"/>
  <c r="G10" i="97"/>
  <c r="R9" i="97"/>
  <c r="M9" i="97"/>
  <c r="K9" i="97"/>
  <c r="G9" i="97"/>
  <c r="Q44" i="97" l="1"/>
  <c r="Q27" i="97"/>
  <c r="R46" i="97"/>
  <c r="M49" i="97"/>
  <c r="M27" i="97"/>
  <c r="M31" i="97"/>
  <c r="M21" i="97"/>
  <c r="R34" i="97"/>
  <c r="R10" i="97"/>
  <c r="R11" i="97"/>
  <c r="M14" i="97"/>
  <c r="M16" i="97"/>
  <c r="M22" i="97"/>
  <c r="M23" i="97"/>
  <c r="R29" i="97"/>
  <c r="R31" i="97"/>
  <c r="M33" i="97"/>
  <c r="M34" i="97"/>
  <c r="M44" i="97"/>
  <c r="K54" i="97"/>
  <c r="S12" i="97" s="1"/>
  <c r="R12" i="97"/>
  <c r="R14" i="97"/>
  <c r="M17" i="97"/>
  <c r="R21" i="97"/>
  <c r="R22" i="97"/>
  <c r="M24" i="97"/>
  <c r="R32" i="97"/>
  <c r="R33" i="97"/>
  <c r="M36" i="97"/>
  <c r="M40" i="97"/>
  <c r="M46" i="97"/>
  <c r="M48" i="97"/>
  <c r="R49" i="97"/>
  <c r="M53" i="97"/>
  <c r="P48" i="97"/>
  <c r="G54" i="97"/>
  <c r="O53" i="97" s="1"/>
  <c r="N9" i="97"/>
  <c r="N14" i="97"/>
  <c r="N24" i="97"/>
  <c r="N20" i="97"/>
  <c r="N33" i="97"/>
  <c r="N46" i="97"/>
  <c r="Q9" i="97"/>
  <c r="L10" i="97"/>
  <c r="Q10" i="97"/>
  <c r="N12" i="97"/>
  <c r="Q14" i="97"/>
  <c r="L16" i="97"/>
  <c r="Q16" i="97"/>
  <c r="L21" i="97"/>
  <c r="Q21" i="97"/>
  <c r="N23" i="97"/>
  <c r="Q24" i="97"/>
  <c r="Q20" i="97"/>
  <c r="L29" i="97"/>
  <c r="Q29" i="97"/>
  <c r="N32" i="97"/>
  <c r="Q33" i="97"/>
  <c r="L34" i="97"/>
  <c r="Q34" i="97"/>
  <c r="N40" i="97"/>
  <c r="N44" i="97"/>
  <c r="Q46" i="97"/>
  <c r="L48" i="97"/>
  <c r="Q48" i="97"/>
  <c r="N49" i="97"/>
  <c r="N53" i="97"/>
  <c r="N11" i="97"/>
  <c r="N17" i="97"/>
  <c r="N22" i="97"/>
  <c r="N31" i="97"/>
  <c r="N36" i="97"/>
  <c r="Q49" i="97"/>
  <c r="Q53" i="97"/>
  <c r="N10" i="97"/>
  <c r="Q11" i="97"/>
  <c r="L12" i="97"/>
  <c r="Q12" i="97"/>
  <c r="N16" i="97"/>
  <c r="Q17" i="97"/>
  <c r="N21" i="97"/>
  <c r="Q22" i="97"/>
  <c r="L23" i="97"/>
  <c r="Q23" i="97"/>
  <c r="N27" i="97"/>
  <c r="N29" i="97"/>
  <c r="Q31" i="97"/>
  <c r="L32" i="97"/>
  <c r="Q32" i="97"/>
  <c r="N34" i="97"/>
  <c r="Q36" i="97"/>
  <c r="L40" i="97"/>
  <c r="Q40" i="97"/>
  <c r="L44" i="97"/>
  <c r="O16" i="97"/>
  <c r="O42" i="97"/>
  <c r="S51" i="97"/>
  <c r="S23" i="97"/>
  <c r="S46" i="97"/>
  <c r="S17" i="97"/>
  <c r="S31" i="97"/>
  <c r="S48" i="97"/>
  <c r="S32" i="97"/>
  <c r="O20" i="97"/>
  <c r="S9" i="97"/>
  <c r="L53" i="97"/>
  <c r="P53" i="97"/>
  <c r="L9" i="97"/>
  <c r="P9" i="97"/>
  <c r="L11" i="97"/>
  <c r="P11" i="97"/>
  <c r="L14" i="97"/>
  <c r="P14" i="97"/>
  <c r="L17" i="97"/>
  <c r="P17" i="97"/>
  <c r="L22" i="97"/>
  <c r="P22" i="97"/>
  <c r="L24" i="97"/>
  <c r="P24" i="97"/>
  <c r="L20" i="97"/>
  <c r="P20" i="97"/>
  <c r="L31" i="97"/>
  <c r="P31" i="97"/>
  <c r="L33" i="97"/>
  <c r="P33" i="97"/>
  <c r="L36" i="97"/>
  <c r="P36" i="97"/>
  <c r="L42" i="97"/>
  <c r="P42" i="97"/>
  <c r="L46" i="97"/>
  <c r="P46" i="97"/>
  <c r="S29" i="97" l="1"/>
  <c r="S52" i="97"/>
  <c r="S33" i="97"/>
  <c r="S49" i="97"/>
  <c r="S34" i="97"/>
  <c r="S21" i="97"/>
  <c r="S10" i="97"/>
  <c r="S27" i="97"/>
  <c r="S50" i="97"/>
  <c r="S42" i="97"/>
  <c r="S41" i="97"/>
  <c r="S24" i="97"/>
  <c r="M54" i="97"/>
  <c r="S20" i="97"/>
  <c r="S16" i="97"/>
  <c r="S14" i="97"/>
  <c r="S44" i="97"/>
  <c r="S18" i="97"/>
  <c r="S36" i="97"/>
  <c r="S22" i="97"/>
  <c r="S11" i="97"/>
  <c r="S40" i="97"/>
  <c r="S26" i="97"/>
  <c r="S53" i="97"/>
  <c r="R54" i="97"/>
  <c r="O52" i="97"/>
  <c r="O34" i="97"/>
  <c r="O46" i="97"/>
  <c r="O26" i="97"/>
  <c r="O41" i="97"/>
  <c r="O14" i="97"/>
  <c r="O29" i="97"/>
  <c r="O24" i="97"/>
  <c r="O33" i="97"/>
  <c r="O50" i="97"/>
  <c r="O49" i="97"/>
  <c r="O21" i="97"/>
  <c r="O9" i="97"/>
  <c r="O40" i="97"/>
  <c r="O27" i="97"/>
  <c r="O12" i="97"/>
  <c r="O18" i="97"/>
  <c r="O48" i="97"/>
  <c r="O31" i="97"/>
  <c r="O17" i="97"/>
  <c r="O11" i="97"/>
  <c r="O44" i="97"/>
  <c r="O32" i="97"/>
  <c r="O23" i="97"/>
  <c r="O51" i="97"/>
  <c r="O36" i="97"/>
  <c r="O22" i="97"/>
  <c r="O10" i="97"/>
  <c r="Q54" i="97"/>
  <c r="N54" i="97"/>
  <c r="L54" i="97"/>
  <c r="P54" i="97"/>
  <c r="S54" i="97" l="1"/>
  <c r="O54" i="97"/>
  <c r="J54" i="96" l="1"/>
  <c r="R49" i="96" s="1"/>
  <c r="I54" i="96"/>
  <c r="Q48" i="96" s="1"/>
  <c r="H54" i="96"/>
  <c r="P48" i="96" s="1"/>
  <c r="F54" i="96"/>
  <c r="N53" i="96" s="1"/>
  <c r="E54" i="96"/>
  <c r="M48" i="96" s="1"/>
  <c r="D54" i="96"/>
  <c r="L48" i="96" s="1"/>
  <c r="K53" i="96"/>
  <c r="G53" i="96"/>
  <c r="K52" i="96"/>
  <c r="G52" i="96"/>
  <c r="K51" i="96"/>
  <c r="G51" i="96"/>
  <c r="K50" i="96"/>
  <c r="G50" i="96"/>
  <c r="K49" i="96"/>
  <c r="G49" i="96"/>
  <c r="K48" i="96"/>
  <c r="G48" i="96"/>
  <c r="K46" i="96"/>
  <c r="G46" i="96"/>
  <c r="R44" i="96"/>
  <c r="K44" i="96"/>
  <c r="G44" i="96"/>
  <c r="R42" i="96"/>
  <c r="K42" i="96"/>
  <c r="G42" i="96"/>
  <c r="K41" i="96"/>
  <c r="G41" i="96"/>
  <c r="K40" i="96"/>
  <c r="G40" i="96"/>
  <c r="K36" i="96"/>
  <c r="G36" i="96"/>
  <c r="P34" i="96"/>
  <c r="M34" i="96"/>
  <c r="K34" i="96"/>
  <c r="G34" i="96"/>
  <c r="K33" i="96"/>
  <c r="G33" i="96"/>
  <c r="K32" i="96"/>
  <c r="G32" i="96"/>
  <c r="K31" i="96"/>
  <c r="G31" i="96"/>
  <c r="P29" i="96"/>
  <c r="K29" i="96"/>
  <c r="G29" i="96"/>
  <c r="K25" i="96"/>
  <c r="G25" i="96"/>
  <c r="K24" i="96"/>
  <c r="G24" i="96"/>
  <c r="K22" i="96"/>
  <c r="G22" i="96"/>
  <c r="K21" i="96"/>
  <c r="G21" i="96"/>
  <c r="P20" i="96"/>
  <c r="N20" i="96"/>
  <c r="K20" i="96"/>
  <c r="G20" i="96"/>
  <c r="R19" i="96"/>
  <c r="K19" i="96"/>
  <c r="G19" i="96"/>
  <c r="K27" i="96"/>
  <c r="G27" i="96"/>
  <c r="K18" i="96"/>
  <c r="G18" i="96"/>
  <c r="K17" i="96"/>
  <c r="G17" i="96"/>
  <c r="P16" i="96"/>
  <c r="M16" i="96"/>
  <c r="K16" i="96"/>
  <c r="G16" i="96"/>
  <c r="K14" i="96"/>
  <c r="G14" i="96"/>
  <c r="K12" i="96"/>
  <c r="G12" i="96"/>
  <c r="K11" i="96"/>
  <c r="G11" i="96"/>
  <c r="P10" i="96"/>
  <c r="K10" i="96"/>
  <c r="G10" i="96"/>
  <c r="R9" i="96"/>
  <c r="K9" i="96"/>
  <c r="G9" i="96"/>
  <c r="R42" i="95"/>
  <c r="Q27" i="95"/>
  <c r="M27" i="95"/>
  <c r="Q27" i="96" l="1"/>
  <c r="R27" i="96"/>
  <c r="R20" i="96"/>
  <c r="R25" i="96"/>
  <c r="R22" i="96"/>
  <c r="R46" i="96"/>
  <c r="M29" i="96"/>
  <c r="M40" i="96"/>
  <c r="M44" i="96"/>
  <c r="N25" i="96"/>
  <c r="M10" i="96"/>
  <c r="M20" i="96"/>
  <c r="L12" i="96"/>
  <c r="L32" i="96"/>
  <c r="Q10" i="96"/>
  <c r="R11" i="96"/>
  <c r="M12" i="96"/>
  <c r="R14" i="96"/>
  <c r="R17" i="96"/>
  <c r="L22" i="96"/>
  <c r="Q29" i="96"/>
  <c r="R31" i="96"/>
  <c r="M32" i="96"/>
  <c r="R33" i="96"/>
  <c r="R36" i="96"/>
  <c r="Q40" i="96"/>
  <c r="M53" i="96"/>
  <c r="L10" i="96"/>
  <c r="R10" i="96"/>
  <c r="R12" i="96"/>
  <c r="R16" i="96"/>
  <c r="R54" i="96" s="1"/>
  <c r="M27" i="96"/>
  <c r="L20" i="96"/>
  <c r="Q20" i="96"/>
  <c r="R21" i="96"/>
  <c r="M22" i="96"/>
  <c r="L29" i="96"/>
  <c r="R29" i="96"/>
  <c r="R32" i="96"/>
  <c r="R34" i="96"/>
  <c r="R40" i="96"/>
  <c r="L44" i="96"/>
  <c r="R48" i="96"/>
  <c r="Q53" i="96"/>
  <c r="R53" i="96"/>
  <c r="N12" i="96"/>
  <c r="N42" i="96"/>
  <c r="N10" i="96"/>
  <c r="N31" i="96"/>
  <c r="N22" i="96"/>
  <c r="N9" i="96"/>
  <c r="N11" i="96"/>
  <c r="N19" i="96"/>
  <c r="N21" i="96"/>
  <c r="N29" i="96"/>
  <c r="N32" i="96"/>
  <c r="N44" i="96"/>
  <c r="N16" i="96"/>
  <c r="L27" i="96"/>
  <c r="N34" i="96"/>
  <c r="N40" i="96"/>
  <c r="N48" i="96"/>
  <c r="L53" i="96"/>
  <c r="Q12" i="96"/>
  <c r="N14" i="96"/>
  <c r="L16" i="96"/>
  <c r="Q16" i="96"/>
  <c r="N17" i="96"/>
  <c r="N27" i="96"/>
  <c r="Q22" i="96"/>
  <c r="Q32" i="96"/>
  <c r="N33" i="96"/>
  <c r="L34" i="96"/>
  <c r="Q34" i="96"/>
  <c r="N36" i="96"/>
  <c r="L40" i="96"/>
  <c r="Q44" i="96"/>
  <c r="N46" i="96"/>
  <c r="N49" i="96"/>
  <c r="G54" i="96"/>
  <c r="O49" i="96" s="1"/>
  <c r="P49" i="96"/>
  <c r="P46" i="96"/>
  <c r="P42" i="96"/>
  <c r="P36" i="96"/>
  <c r="P33" i="96"/>
  <c r="P31" i="96"/>
  <c r="P21" i="96"/>
  <c r="P19" i="96"/>
  <c r="P17" i="96"/>
  <c r="P14" i="96"/>
  <c r="P11" i="96"/>
  <c r="P9" i="96"/>
  <c r="K54" i="96"/>
  <c r="S17" i="96" s="1"/>
  <c r="L49" i="96"/>
  <c r="L46" i="96"/>
  <c r="L42" i="96"/>
  <c r="L36" i="96"/>
  <c r="L33" i="96"/>
  <c r="L31" i="96"/>
  <c r="L21" i="96"/>
  <c r="L19" i="96"/>
  <c r="L17" i="96"/>
  <c r="L14" i="96"/>
  <c r="L11" i="96"/>
  <c r="Q49" i="96"/>
  <c r="Q46" i="96"/>
  <c r="Q42" i="96"/>
  <c r="Q36" i="96"/>
  <c r="Q33" i="96"/>
  <c r="Q31" i="96"/>
  <c r="Q21" i="96"/>
  <c r="Q19" i="96"/>
  <c r="Q17" i="96"/>
  <c r="Q14" i="96"/>
  <c r="Q11" i="96"/>
  <c r="Q9" i="96"/>
  <c r="L9" i="96"/>
  <c r="P12" i="96"/>
  <c r="P27" i="96"/>
  <c r="P22" i="96"/>
  <c r="P32" i="96"/>
  <c r="P40" i="96"/>
  <c r="P44" i="96"/>
  <c r="P53" i="96"/>
  <c r="M49" i="96"/>
  <c r="M46" i="96"/>
  <c r="M42" i="96"/>
  <c r="M36" i="96"/>
  <c r="M33" i="96"/>
  <c r="M31" i="96"/>
  <c r="M21" i="96"/>
  <c r="M19" i="96"/>
  <c r="M17" i="96"/>
  <c r="M14" i="96"/>
  <c r="M11" i="96"/>
  <c r="M9" i="96"/>
  <c r="J54" i="95"/>
  <c r="R53" i="95" s="1"/>
  <c r="I54" i="95"/>
  <c r="Q42" i="95" s="1"/>
  <c r="H54" i="95"/>
  <c r="F54" i="95"/>
  <c r="N53" i="95" s="1"/>
  <c r="E54" i="95"/>
  <c r="M53" i="95" s="1"/>
  <c r="D54" i="95"/>
  <c r="P53" i="95"/>
  <c r="L53" i="95"/>
  <c r="K53" i="95"/>
  <c r="G53" i="95"/>
  <c r="K52" i="95"/>
  <c r="G52" i="95"/>
  <c r="K51" i="95"/>
  <c r="G51" i="95"/>
  <c r="K50" i="95"/>
  <c r="G50" i="95"/>
  <c r="R49" i="95"/>
  <c r="P49" i="95"/>
  <c r="N49" i="95"/>
  <c r="M49" i="95"/>
  <c r="L49" i="95"/>
  <c r="K49" i="95"/>
  <c r="G49" i="95"/>
  <c r="R48" i="95"/>
  <c r="P48" i="95"/>
  <c r="N48" i="95"/>
  <c r="M48" i="95"/>
  <c r="L48" i="95"/>
  <c r="K48" i="95"/>
  <c r="G48" i="95"/>
  <c r="R46" i="95"/>
  <c r="P46" i="95"/>
  <c r="N46" i="95"/>
  <c r="M46" i="95"/>
  <c r="L46" i="95"/>
  <c r="K46" i="95"/>
  <c r="G46" i="95"/>
  <c r="R44" i="95"/>
  <c r="P44" i="95"/>
  <c r="N44" i="95"/>
  <c r="M44" i="95"/>
  <c r="L44" i="95"/>
  <c r="K44" i="95"/>
  <c r="G44" i="95"/>
  <c r="P42" i="95"/>
  <c r="N42" i="95"/>
  <c r="M42" i="95"/>
  <c r="L42" i="95"/>
  <c r="K42" i="95"/>
  <c r="G42" i="95"/>
  <c r="K41" i="95"/>
  <c r="G41" i="95"/>
  <c r="R40" i="95"/>
  <c r="P40" i="95"/>
  <c r="N40" i="95"/>
  <c r="M40" i="95"/>
  <c r="L40" i="95"/>
  <c r="K40" i="95"/>
  <c r="G40" i="95"/>
  <c r="R36" i="95"/>
  <c r="P36" i="95"/>
  <c r="N36" i="95"/>
  <c r="M36" i="95"/>
  <c r="L36" i="95"/>
  <c r="K36" i="95"/>
  <c r="G36" i="95"/>
  <c r="R34" i="95"/>
  <c r="P34" i="95"/>
  <c r="N34" i="95"/>
  <c r="M34" i="95"/>
  <c r="L34" i="95"/>
  <c r="K34" i="95"/>
  <c r="G34" i="95"/>
  <c r="R33" i="95"/>
  <c r="P33" i="95"/>
  <c r="N33" i="95"/>
  <c r="M33" i="95"/>
  <c r="L33" i="95"/>
  <c r="K33" i="95"/>
  <c r="G33" i="95"/>
  <c r="R32" i="95"/>
  <c r="P32" i="95"/>
  <c r="N32" i="95"/>
  <c r="M32" i="95"/>
  <c r="L32" i="95"/>
  <c r="K32" i="95"/>
  <c r="G32" i="95"/>
  <c r="R31" i="95"/>
  <c r="P31" i="95"/>
  <c r="N31" i="95"/>
  <c r="M31" i="95"/>
  <c r="L31" i="95"/>
  <c r="K31" i="95"/>
  <c r="G31" i="95"/>
  <c r="R29" i="95"/>
  <c r="P29" i="95"/>
  <c r="N29" i="95"/>
  <c r="M29" i="95"/>
  <c r="L29" i="95"/>
  <c r="K29" i="95"/>
  <c r="G29" i="95"/>
  <c r="K27" i="95"/>
  <c r="G27" i="95"/>
  <c r="K26" i="95"/>
  <c r="G26" i="95"/>
  <c r="R24" i="95"/>
  <c r="P24" i="95"/>
  <c r="N24" i="95"/>
  <c r="M24" i="95"/>
  <c r="L24" i="95"/>
  <c r="K24" i="95"/>
  <c r="G24" i="95"/>
  <c r="R23" i="95"/>
  <c r="P23" i="95"/>
  <c r="N23" i="95"/>
  <c r="M23" i="95"/>
  <c r="L23" i="95"/>
  <c r="K23" i="95"/>
  <c r="G23" i="95"/>
  <c r="R22" i="95"/>
  <c r="P22" i="95"/>
  <c r="N22" i="95"/>
  <c r="M22" i="95"/>
  <c r="L22" i="95"/>
  <c r="K22" i="95"/>
  <c r="G22" i="95"/>
  <c r="R21" i="95"/>
  <c r="P21" i="95"/>
  <c r="N21" i="95"/>
  <c r="M21" i="95"/>
  <c r="L21" i="95"/>
  <c r="K21" i="95"/>
  <c r="G21" i="95"/>
  <c r="R20" i="95"/>
  <c r="P20" i="95"/>
  <c r="N20" i="95"/>
  <c r="M20" i="95"/>
  <c r="L20" i="95"/>
  <c r="K20" i="95"/>
  <c r="G20" i="95"/>
  <c r="K18" i="95"/>
  <c r="G18" i="95"/>
  <c r="R17" i="95"/>
  <c r="P17" i="95"/>
  <c r="N17" i="95"/>
  <c r="M17" i="95"/>
  <c r="L17" i="95"/>
  <c r="K17" i="95"/>
  <c r="G17" i="95"/>
  <c r="R16" i="95"/>
  <c r="P16" i="95"/>
  <c r="N16" i="95"/>
  <c r="M16" i="95"/>
  <c r="L16" i="95"/>
  <c r="K16" i="95"/>
  <c r="G16" i="95"/>
  <c r="R14" i="95"/>
  <c r="P14" i="95"/>
  <c r="N14" i="95"/>
  <c r="M14" i="95"/>
  <c r="L14" i="95"/>
  <c r="K14" i="95"/>
  <c r="G14" i="95"/>
  <c r="R12" i="95"/>
  <c r="P12" i="95"/>
  <c r="N12" i="95"/>
  <c r="M12" i="95"/>
  <c r="L12" i="95"/>
  <c r="K12" i="95"/>
  <c r="G12" i="95"/>
  <c r="R11" i="95"/>
  <c r="P11" i="95"/>
  <c r="N11" i="95"/>
  <c r="M11" i="95"/>
  <c r="L11" i="95"/>
  <c r="K11" i="95"/>
  <c r="G11" i="95"/>
  <c r="R10" i="95"/>
  <c r="P10" i="95"/>
  <c r="N10" i="95"/>
  <c r="M10" i="95"/>
  <c r="L10" i="95"/>
  <c r="K10" i="95"/>
  <c r="G10" i="95"/>
  <c r="R9" i="95"/>
  <c r="P9" i="95"/>
  <c r="N9" i="95"/>
  <c r="M9" i="95"/>
  <c r="L9" i="95"/>
  <c r="L54" i="95" s="1"/>
  <c r="K9" i="95"/>
  <c r="G9" i="95"/>
  <c r="Q42" i="94"/>
  <c r="O41" i="96" l="1"/>
  <c r="Q54" i="96"/>
  <c r="O22" i="96"/>
  <c r="N54" i="96"/>
  <c r="S44" i="96"/>
  <c r="S40" i="96"/>
  <c r="O44" i="96"/>
  <c r="O24" i="96"/>
  <c r="S29" i="96"/>
  <c r="O9" i="96"/>
  <c r="O29" i="96"/>
  <c r="O10" i="96"/>
  <c r="S19" i="96"/>
  <c r="O42" i="96"/>
  <c r="O21" i="96"/>
  <c r="S22" i="96"/>
  <c r="S20" i="96"/>
  <c r="O46" i="96"/>
  <c r="O33" i="96"/>
  <c r="O19" i="96"/>
  <c r="O14" i="96"/>
  <c r="O52" i="96"/>
  <c r="O51" i="96"/>
  <c r="O50" i="96"/>
  <c r="O18" i="96"/>
  <c r="O25" i="96"/>
  <c r="S42" i="96"/>
  <c r="S11" i="96"/>
  <c r="S36" i="96"/>
  <c r="O36" i="96"/>
  <c r="S52" i="96"/>
  <c r="S51" i="96"/>
  <c r="S50" i="96"/>
  <c r="S18" i="96"/>
  <c r="M54" i="96"/>
  <c r="S41" i="96"/>
  <c r="S32" i="96"/>
  <c r="S9" i="96"/>
  <c r="O40" i="96"/>
  <c r="O27" i="96"/>
  <c r="P54" i="96"/>
  <c r="S48" i="96"/>
  <c r="S16" i="96"/>
  <c r="O48" i="96"/>
  <c r="O20" i="96"/>
  <c r="S31" i="96"/>
  <c r="S49" i="96"/>
  <c r="S33" i="96"/>
  <c r="S14" i="96"/>
  <c r="O17" i="96"/>
  <c r="S12" i="96"/>
  <c r="S53" i="96"/>
  <c r="S24" i="96"/>
  <c r="S27" i="96"/>
  <c r="L54" i="96"/>
  <c r="O53" i="96"/>
  <c r="O32" i="96"/>
  <c r="O12" i="96"/>
  <c r="S34" i="96"/>
  <c r="S10" i="96"/>
  <c r="O34" i="96"/>
  <c r="O16" i="96"/>
  <c r="S21" i="96"/>
  <c r="S46" i="96"/>
  <c r="O31" i="96"/>
  <c r="O11" i="96"/>
  <c r="S25" i="96"/>
  <c r="R54" i="95"/>
  <c r="S29" i="95"/>
  <c r="S34" i="95"/>
  <c r="Q20" i="95"/>
  <c r="Q21" i="95"/>
  <c r="Q22" i="95"/>
  <c r="Q23" i="95"/>
  <c r="Q24" i="95"/>
  <c r="Q29" i="95"/>
  <c r="Q31" i="95"/>
  <c r="Q32" i="95"/>
  <c r="Q33" i="95"/>
  <c r="Q34" i="95"/>
  <c r="Q36" i="95"/>
  <c r="Q40" i="95"/>
  <c r="S20" i="95"/>
  <c r="P54" i="95"/>
  <c r="Q49" i="95"/>
  <c r="S21" i="95"/>
  <c r="K54" i="95"/>
  <c r="S31" i="95" s="1"/>
  <c r="Q44" i="95"/>
  <c r="Q46" i="95"/>
  <c r="Q48" i="95"/>
  <c r="Q53" i="95"/>
  <c r="Q9" i="95"/>
  <c r="Q10" i="95"/>
  <c r="Q11" i="95"/>
  <c r="Q12" i="95"/>
  <c r="Q14" i="95"/>
  <c r="Q16" i="95"/>
  <c r="Q17" i="95"/>
  <c r="N54" i="95"/>
  <c r="O20" i="95"/>
  <c r="M54" i="95"/>
  <c r="O46" i="95"/>
  <c r="G54" i="95"/>
  <c r="O22" i="95" s="1"/>
  <c r="O48" i="95"/>
  <c r="O50" i="95"/>
  <c r="O52" i="95"/>
  <c r="O10" i="95"/>
  <c r="O12" i="95"/>
  <c r="O14" i="95"/>
  <c r="O16" i="95"/>
  <c r="O18" i="95"/>
  <c r="O27" i="95"/>
  <c r="S46" i="95"/>
  <c r="S49" i="95"/>
  <c r="O42" i="95"/>
  <c r="O33" i="95"/>
  <c r="O31" i="95"/>
  <c r="O24" i="95"/>
  <c r="O34" i="95"/>
  <c r="O32" i="95"/>
  <c r="O29" i="95"/>
  <c r="S52" i="95"/>
  <c r="S50" i="95"/>
  <c r="S11" i="95"/>
  <c r="S14" i="95"/>
  <c r="S17" i="95"/>
  <c r="S27" i="95"/>
  <c r="O53" i="95"/>
  <c r="O9" i="95"/>
  <c r="S9" i="95"/>
  <c r="J54" i="94"/>
  <c r="R53" i="94" s="1"/>
  <c r="I54" i="94"/>
  <c r="Q49" i="94" s="1"/>
  <c r="H54" i="94"/>
  <c r="P33" i="94" s="1"/>
  <c r="F54" i="94"/>
  <c r="N53" i="94" s="1"/>
  <c r="E54" i="94"/>
  <c r="M49" i="94" s="1"/>
  <c r="D54" i="94"/>
  <c r="L46" i="94" s="1"/>
  <c r="K53" i="94"/>
  <c r="G53" i="94"/>
  <c r="K52" i="94"/>
  <c r="G52" i="94"/>
  <c r="K51" i="94"/>
  <c r="G51" i="94"/>
  <c r="K50" i="94"/>
  <c r="G50" i="94"/>
  <c r="N49" i="94"/>
  <c r="K49" i="94"/>
  <c r="G49" i="94"/>
  <c r="K46" i="94"/>
  <c r="G46" i="94"/>
  <c r="N48" i="94"/>
  <c r="K48" i="94"/>
  <c r="G48" i="94"/>
  <c r="K42" i="94"/>
  <c r="G42" i="94"/>
  <c r="K41" i="94"/>
  <c r="G41" i="94"/>
  <c r="N40" i="94"/>
  <c r="K40" i="94"/>
  <c r="G40" i="94"/>
  <c r="N44" i="94"/>
  <c r="K44" i="94"/>
  <c r="G44" i="94"/>
  <c r="N36" i="94"/>
  <c r="K36" i="94"/>
  <c r="G36" i="94"/>
  <c r="K34" i="94"/>
  <c r="G34" i="94"/>
  <c r="N33" i="94"/>
  <c r="K33" i="94"/>
  <c r="G33" i="94"/>
  <c r="N32" i="94"/>
  <c r="K32" i="94"/>
  <c r="G32" i="94"/>
  <c r="N31" i="94"/>
  <c r="M31" i="94"/>
  <c r="K31" i="94"/>
  <c r="G31" i="94"/>
  <c r="N29" i="94"/>
  <c r="K29" i="94"/>
  <c r="G29" i="94"/>
  <c r="K27" i="94"/>
  <c r="G27" i="94"/>
  <c r="K26" i="94"/>
  <c r="G26" i="94"/>
  <c r="N24" i="94"/>
  <c r="K24" i="94"/>
  <c r="G24" i="94"/>
  <c r="M23" i="94"/>
  <c r="K23" i="94"/>
  <c r="G23" i="94"/>
  <c r="K22" i="94"/>
  <c r="G22" i="94"/>
  <c r="N21" i="94"/>
  <c r="K21" i="94"/>
  <c r="G21" i="94"/>
  <c r="K20" i="94"/>
  <c r="G20" i="94"/>
  <c r="K18" i="94"/>
  <c r="G18" i="94"/>
  <c r="N17" i="94"/>
  <c r="K17" i="94"/>
  <c r="G17" i="94"/>
  <c r="K16" i="94"/>
  <c r="G16" i="94"/>
  <c r="N14" i="94"/>
  <c r="K14" i="94"/>
  <c r="G14" i="94"/>
  <c r="K12" i="94"/>
  <c r="G12" i="94"/>
  <c r="N11" i="94"/>
  <c r="K11" i="94"/>
  <c r="G11" i="94"/>
  <c r="K10" i="94"/>
  <c r="G10" i="94"/>
  <c r="N9" i="94"/>
  <c r="K9" i="94"/>
  <c r="G9" i="94"/>
  <c r="S54" i="96" l="1"/>
  <c r="O54" i="96"/>
  <c r="S42" i="95"/>
  <c r="S16" i="95"/>
  <c r="S10" i="95"/>
  <c r="S48" i="95"/>
  <c r="Q54" i="95"/>
  <c r="S41" i="95"/>
  <c r="S33" i="95"/>
  <c r="S26" i="95"/>
  <c r="S40" i="95"/>
  <c r="S32" i="95"/>
  <c r="S22" i="95"/>
  <c r="S53" i="95"/>
  <c r="S18" i="95"/>
  <c r="S12" i="95"/>
  <c r="S51" i="95"/>
  <c r="S44" i="95"/>
  <c r="S54" i="95" s="1"/>
  <c r="S24" i="95"/>
  <c r="S23" i="95"/>
  <c r="S36" i="95"/>
  <c r="O23" i="95"/>
  <c r="O26" i="95"/>
  <c r="O21" i="95"/>
  <c r="O54" i="95" s="1"/>
  <c r="O51" i="95"/>
  <c r="O40" i="95"/>
  <c r="O36" i="95"/>
  <c r="O17" i="95"/>
  <c r="O11" i="95"/>
  <c r="O49" i="95"/>
  <c r="O44" i="95"/>
  <c r="O41" i="95"/>
  <c r="R31" i="94"/>
  <c r="R32" i="94"/>
  <c r="R36" i="94"/>
  <c r="R44" i="94"/>
  <c r="N10" i="94"/>
  <c r="N16" i="94"/>
  <c r="N20" i="94"/>
  <c r="N34" i="94"/>
  <c r="N42" i="94"/>
  <c r="N12" i="94"/>
  <c r="N22" i="94"/>
  <c r="N23" i="94"/>
  <c r="N27" i="94"/>
  <c r="N46" i="94"/>
  <c r="P27" i="94"/>
  <c r="P31" i="94"/>
  <c r="P36" i="94"/>
  <c r="P10" i="94"/>
  <c r="M9" i="94"/>
  <c r="R20" i="94"/>
  <c r="R21" i="94"/>
  <c r="R22" i="94"/>
  <c r="M36" i="94"/>
  <c r="R11" i="94"/>
  <c r="R12" i="94"/>
  <c r="R9" i="94"/>
  <c r="M11" i="94"/>
  <c r="R23" i="94"/>
  <c r="R24" i="94"/>
  <c r="R27" i="94"/>
  <c r="R29" i="94"/>
  <c r="R33" i="94"/>
  <c r="R34" i="94"/>
  <c r="R40" i="94"/>
  <c r="Q40" i="94"/>
  <c r="K54" i="94"/>
  <c r="S34" i="94" s="1"/>
  <c r="R10" i="94"/>
  <c r="M14" i="94"/>
  <c r="R17" i="94"/>
  <c r="M33" i="94"/>
  <c r="M40" i="94"/>
  <c r="R48" i="94"/>
  <c r="R46" i="94"/>
  <c r="L17" i="94"/>
  <c r="L27" i="94"/>
  <c r="L31" i="94"/>
  <c r="Q31" i="94"/>
  <c r="L33" i="94"/>
  <c r="Q33" i="94"/>
  <c r="L36" i="94"/>
  <c r="Q36" i="94"/>
  <c r="L40" i="94"/>
  <c r="Q21" i="94"/>
  <c r="R49" i="94"/>
  <c r="L11" i="94"/>
  <c r="Q14" i="94"/>
  <c r="Q17" i="94"/>
  <c r="M53" i="94"/>
  <c r="M46" i="94"/>
  <c r="S44" i="94"/>
  <c r="N54" i="94"/>
  <c r="Q9" i="94"/>
  <c r="Q11" i="94"/>
  <c r="L14" i="94"/>
  <c r="R14" i="94"/>
  <c r="R16" i="94"/>
  <c r="M17" i="94"/>
  <c r="M21" i="94"/>
  <c r="Q23" i="94"/>
  <c r="Q46" i="94"/>
  <c r="Q53" i="94"/>
  <c r="P49" i="94"/>
  <c r="P48" i="94"/>
  <c r="P42" i="94"/>
  <c r="P44" i="94"/>
  <c r="P34" i="94"/>
  <c r="P32" i="94"/>
  <c r="P29" i="94"/>
  <c r="P24" i="94"/>
  <c r="P22" i="94"/>
  <c r="P20" i="94"/>
  <c r="P16" i="94"/>
  <c r="P12" i="94"/>
  <c r="L9" i="94"/>
  <c r="L10" i="94"/>
  <c r="L21" i="94"/>
  <c r="L23" i="94"/>
  <c r="P53" i="94"/>
  <c r="G54" i="94"/>
  <c r="O11" i="94" s="1"/>
  <c r="P40" i="94"/>
  <c r="S26" i="94"/>
  <c r="P9" i="94"/>
  <c r="P21" i="94"/>
  <c r="P23" i="94"/>
  <c r="P46" i="94"/>
  <c r="L49" i="94"/>
  <c r="L48" i="94"/>
  <c r="L42" i="94"/>
  <c r="L44" i="94"/>
  <c r="L34" i="94"/>
  <c r="L32" i="94"/>
  <c r="L29" i="94"/>
  <c r="L24" i="94"/>
  <c r="L22" i="94"/>
  <c r="L20" i="94"/>
  <c r="L16" i="94"/>
  <c r="L12" i="94"/>
  <c r="P11" i="94"/>
  <c r="P14" i="94"/>
  <c r="S17" i="94"/>
  <c r="P17" i="94"/>
  <c r="L53" i="94"/>
  <c r="M10" i="94"/>
  <c r="Q10" i="94"/>
  <c r="M12" i="94"/>
  <c r="Q12" i="94"/>
  <c r="M16" i="94"/>
  <c r="Q16" i="94"/>
  <c r="M20" i="94"/>
  <c r="Q20" i="94"/>
  <c r="M22" i="94"/>
  <c r="Q22" i="94"/>
  <c r="M24" i="94"/>
  <c r="Q24" i="94"/>
  <c r="M29" i="94"/>
  <c r="Q29" i="94"/>
  <c r="M32" i="94"/>
  <c r="Q32" i="94"/>
  <c r="M34" i="94"/>
  <c r="Q34" i="94"/>
  <c r="M44" i="94"/>
  <c r="Q44" i="94"/>
  <c r="M42" i="94"/>
  <c r="M48" i="94"/>
  <c r="Q48" i="94"/>
  <c r="S49" i="94" l="1"/>
  <c r="O42" i="94"/>
  <c r="S9" i="94"/>
  <c r="S36" i="94"/>
  <c r="S12" i="94"/>
  <c r="S21" i="94"/>
  <c r="S29" i="94"/>
  <c r="S24" i="94"/>
  <c r="O44" i="94"/>
  <c r="S14" i="94"/>
  <c r="S52" i="94"/>
  <c r="S23" i="94"/>
  <c r="S41" i="94"/>
  <c r="S31" i="94"/>
  <c r="O46" i="94"/>
  <c r="O29" i="94"/>
  <c r="S16" i="94"/>
  <c r="S46" i="94"/>
  <c r="S50" i="94"/>
  <c r="S53" i="94"/>
  <c r="O12" i="94"/>
  <c r="S33" i="94"/>
  <c r="S27" i="94"/>
  <c r="O32" i="94"/>
  <c r="S20" i="94"/>
  <c r="O41" i="94"/>
  <c r="S18" i="94"/>
  <c r="S11" i="94"/>
  <c r="S48" i="94"/>
  <c r="S22" i="94"/>
  <c r="S10" i="94"/>
  <c r="S51" i="94"/>
  <c r="O10" i="94"/>
  <c r="S42" i="94"/>
  <c r="S40" i="94"/>
  <c r="S32" i="94"/>
  <c r="R54" i="94"/>
  <c r="M54" i="94"/>
  <c r="O34" i="94"/>
  <c r="O21" i="94"/>
  <c r="O18" i="94"/>
  <c r="Q54" i="94"/>
  <c r="P54" i="94"/>
  <c r="L54" i="94"/>
  <c r="O36" i="94"/>
  <c r="O31" i="94"/>
  <c r="O49" i="94"/>
  <c r="O24" i="94"/>
  <c r="O9" i="94"/>
  <c r="O17" i="94"/>
  <c r="O51" i="94"/>
  <c r="O52" i="94"/>
  <c r="O50" i="94"/>
  <c r="O26" i="94"/>
  <c r="O16" i="94"/>
  <c r="O23" i="94"/>
  <c r="O40" i="94"/>
  <c r="O33" i="94"/>
  <c r="O27" i="94"/>
  <c r="O53" i="94"/>
  <c r="O48" i="94"/>
  <c r="O20" i="94"/>
  <c r="O14" i="94"/>
  <c r="O22" i="94"/>
  <c r="S54" i="94" l="1"/>
  <c r="O54" i="94"/>
  <c r="J54" i="93" l="1"/>
  <c r="R53" i="93" s="1"/>
  <c r="I54" i="93"/>
  <c r="Q53" i="93" s="1"/>
  <c r="H54" i="93"/>
  <c r="P48" i="93" s="1"/>
  <c r="F54" i="93"/>
  <c r="N48" i="93" s="1"/>
  <c r="E54" i="93"/>
  <c r="M53" i="93" s="1"/>
  <c r="D54" i="93"/>
  <c r="L48" i="93" s="1"/>
  <c r="P53" i="93"/>
  <c r="K53" i="93"/>
  <c r="G53" i="93"/>
  <c r="K48" i="93"/>
  <c r="G48" i="93"/>
  <c r="K52" i="93"/>
  <c r="G52" i="93"/>
  <c r="K51" i="93"/>
  <c r="G51" i="93"/>
  <c r="K50" i="93"/>
  <c r="G50" i="93"/>
  <c r="K49" i="93"/>
  <c r="G49" i="93"/>
  <c r="K46" i="93"/>
  <c r="G46" i="93"/>
  <c r="N44" i="93"/>
  <c r="K44" i="93"/>
  <c r="G44" i="93"/>
  <c r="K43" i="93"/>
  <c r="G43" i="93"/>
  <c r="K42" i="93"/>
  <c r="G42" i="93"/>
  <c r="P40" i="93"/>
  <c r="K40" i="93"/>
  <c r="G40" i="93"/>
  <c r="K36" i="93"/>
  <c r="G36" i="93"/>
  <c r="K34" i="93"/>
  <c r="G34" i="93"/>
  <c r="K33" i="93"/>
  <c r="G33" i="93"/>
  <c r="K32" i="93"/>
  <c r="G32" i="93"/>
  <c r="K31" i="93"/>
  <c r="G31" i="93"/>
  <c r="P27" i="93"/>
  <c r="K27" i="93"/>
  <c r="G27" i="93"/>
  <c r="K26" i="93"/>
  <c r="G26" i="93"/>
  <c r="K24" i="93"/>
  <c r="G24" i="93"/>
  <c r="K23" i="93"/>
  <c r="G23" i="93"/>
  <c r="K22" i="93"/>
  <c r="G22" i="93"/>
  <c r="P21" i="93"/>
  <c r="K21" i="93"/>
  <c r="G21" i="93"/>
  <c r="K20" i="93"/>
  <c r="G20" i="93"/>
  <c r="P29" i="93"/>
  <c r="K29" i="93"/>
  <c r="G29" i="93"/>
  <c r="K18" i="93"/>
  <c r="G18" i="93"/>
  <c r="K17" i="93"/>
  <c r="G17" i="93"/>
  <c r="P16" i="93"/>
  <c r="K16" i="93"/>
  <c r="G16" i="93"/>
  <c r="P14" i="93"/>
  <c r="K14" i="93"/>
  <c r="G14" i="93"/>
  <c r="P12" i="93"/>
  <c r="K12" i="93"/>
  <c r="G12" i="93"/>
  <c r="P11" i="93"/>
  <c r="K11" i="93"/>
  <c r="G11" i="93"/>
  <c r="P10" i="93"/>
  <c r="K10" i="93"/>
  <c r="G10" i="93"/>
  <c r="K9" i="93"/>
  <c r="G9" i="93"/>
  <c r="R41" i="89"/>
  <c r="J54" i="92"/>
  <c r="R53" i="92" s="1"/>
  <c r="I54" i="92"/>
  <c r="Q40" i="92" s="1"/>
  <c r="H54" i="92"/>
  <c r="P52" i="92" s="1"/>
  <c r="F54" i="92"/>
  <c r="N52" i="92" s="1"/>
  <c r="E54" i="92"/>
  <c r="M40" i="92" s="1"/>
  <c r="D54" i="92"/>
  <c r="L52" i="92" s="1"/>
  <c r="K53" i="92"/>
  <c r="G53" i="92"/>
  <c r="K52" i="92"/>
  <c r="G52" i="92"/>
  <c r="K46" i="92"/>
  <c r="G46" i="92"/>
  <c r="K50" i="92"/>
  <c r="G50" i="92"/>
  <c r="K49" i="92"/>
  <c r="G49" i="92"/>
  <c r="K48" i="92"/>
  <c r="G48" i="92"/>
  <c r="K47" i="92"/>
  <c r="G47" i="92"/>
  <c r="K40" i="92"/>
  <c r="G40" i="92"/>
  <c r="K44" i="92"/>
  <c r="G44" i="92"/>
  <c r="K43" i="92"/>
  <c r="G43" i="92"/>
  <c r="K42" i="92"/>
  <c r="G42" i="92"/>
  <c r="K36" i="92"/>
  <c r="G36" i="92"/>
  <c r="K34" i="92"/>
  <c r="G34" i="92"/>
  <c r="P33" i="92"/>
  <c r="K33" i="92"/>
  <c r="G33" i="92"/>
  <c r="R32" i="92"/>
  <c r="K32" i="92"/>
  <c r="G32" i="92"/>
  <c r="R31" i="92"/>
  <c r="K31" i="92"/>
  <c r="G31" i="92"/>
  <c r="K20" i="92"/>
  <c r="G20" i="92"/>
  <c r="K22" i="92"/>
  <c r="G22" i="92"/>
  <c r="K29" i="92"/>
  <c r="G29" i="92"/>
  <c r="K28" i="92"/>
  <c r="G28" i="92"/>
  <c r="K26" i="92"/>
  <c r="G26" i="92"/>
  <c r="K25" i="92"/>
  <c r="G25" i="92"/>
  <c r="K24" i="92"/>
  <c r="G24" i="92"/>
  <c r="K23" i="92"/>
  <c r="G23" i="92"/>
  <c r="K18" i="92"/>
  <c r="G18" i="92"/>
  <c r="R17" i="92"/>
  <c r="P17" i="92"/>
  <c r="K17" i="92"/>
  <c r="G17" i="92"/>
  <c r="R16" i="92"/>
  <c r="K16" i="92"/>
  <c r="G16" i="92"/>
  <c r="K14" i="92"/>
  <c r="G14" i="92"/>
  <c r="P12" i="92"/>
  <c r="K12" i="92"/>
  <c r="G12" i="92"/>
  <c r="K11" i="92"/>
  <c r="G11" i="92"/>
  <c r="K10" i="92"/>
  <c r="G10" i="92"/>
  <c r="K9" i="92"/>
  <c r="G9" i="92"/>
  <c r="R42" i="91"/>
  <c r="N11" i="93" l="1"/>
  <c r="N12" i="93"/>
  <c r="N14" i="93"/>
  <c r="M16" i="93"/>
  <c r="N21" i="93"/>
  <c r="N22" i="93"/>
  <c r="N36" i="93"/>
  <c r="N16" i="93"/>
  <c r="N29" i="93"/>
  <c r="M20" i="93"/>
  <c r="R10" i="93"/>
  <c r="N20" i="93"/>
  <c r="M33" i="93"/>
  <c r="N34" i="93"/>
  <c r="N53" i="93"/>
  <c r="N9" i="93"/>
  <c r="M10" i="93"/>
  <c r="N17" i="93"/>
  <c r="N24" i="93"/>
  <c r="N32" i="93"/>
  <c r="N33" i="93"/>
  <c r="N49" i="93"/>
  <c r="P9" i="93"/>
  <c r="N10" i="93"/>
  <c r="R16" i="93"/>
  <c r="P17" i="93"/>
  <c r="N23" i="93"/>
  <c r="N27" i="93"/>
  <c r="N31" i="93"/>
  <c r="N40" i="93"/>
  <c r="N42" i="93"/>
  <c r="N46" i="93"/>
  <c r="R12" i="93"/>
  <c r="M22" i="93"/>
  <c r="M23" i="93"/>
  <c r="R27" i="93"/>
  <c r="R31" i="93"/>
  <c r="M12" i="93"/>
  <c r="R21" i="93"/>
  <c r="R24" i="93"/>
  <c r="M44" i="93"/>
  <c r="M46" i="93"/>
  <c r="R32" i="93"/>
  <c r="R49" i="93"/>
  <c r="M27" i="93"/>
  <c r="M40" i="93"/>
  <c r="R9" i="93"/>
  <c r="R11" i="93"/>
  <c r="R14" i="93"/>
  <c r="R17" i="93"/>
  <c r="R29" i="93"/>
  <c r="M21" i="93"/>
  <c r="R22" i="93"/>
  <c r="M24" i="93"/>
  <c r="R33" i="93"/>
  <c r="R34" i="93"/>
  <c r="R36" i="93"/>
  <c r="M48" i="93"/>
  <c r="M9" i="93"/>
  <c r="M11" i="93"/>
  <c r="M14" i="93"/>
  <c r="M17" i="93"/>
  <c r="M29" i="93"/>
  <c r="R20" i="93"/>
  <c r="R23" i="93"/>
  <c r="M32" i="93"/>
  <c r="R42" i="93"/>
  <c r="L9" i="93"/>
  <c r="Q9" i="93"/>
  <c r="L10" i="93"/>
  <c r="Q10" i="93"/>
  <c r="L11" i="93"/>
  <c r="Q11" i="93"/>
  <c r="L12" i="93"/>
  <c r="Q12" i="93"/>
  <c r="L14" i="93"/>
  <c r="Q14" i="93"/>
  <c r="L16" i="93"/>
  <c r="Q16" i="93"/>
  <c r="L17" i="93"/>
  <c r="Q17" i="93"/>
  <c r="M34" i="93"/>
  <c r="M42" i="93"/>
  <c r="M49" i="93"/>
  <c r="M31" i="93"/>
  <c r="M36" i="93"/>
  <c r="R40" i="93"/>
  <c r="R46" i="93"/>
  <c r="R48" i="93"/>
  <c r="P34" i="93"/>
  <c r="P44" i="93"/>
  <c r="P23" i="93"/>
  <c r="P32" i="93"/>
  <c r="P46" i="93"/>
  <c r="Q31" i="93"/>
  <c r="L32" i="93"/>
  <c r="Q32" i="93"/>
  <c r="L44" i="93"/>
  <c r="Q20" i="93"/>
  <c r="L21" i="93"/>
  <c r="Q21" i="93"/>
  <c r="Q36" i="93"/>
  <c r="L40" i="93"/>
  <c r="Q40" i="93"/>
  <c r="Q24" i="93"/>
  <c r="Q49" i="93"/>
  <c r="L29" i="93"/>
  <c r="Q29" i="93"/>
  <c r="Q22" i="93"/>
  <c r="L23" i="93"/>
  <c r="Q23" i="93"/>
  <c r="L27" i="93"/>
  <c r="Q27" i="93"/>
  <c r="Q33" i="93"/>
  <c r="L34" i="93"/>
  <c r="Q34" i="93"/>
  <c r="Q42" i="93"/>
  <c r="Q48" i="93"/>
  <c r="L46" i="93"/>
  <c r="Q46" i="93"/>
  <c r="K54" i="93"/>
  <c r="S29" i="93" s="1"/>
  <c r="L53" i="93"/>
  <c r="G54" i="93"/>
  <c r="O33" i="93" s="1"/>
  <c r="L20" i="93"/>
  <c r="P20" i="93"/>
  <c r="L22" i="93"/>
  <c r="P22" i="93"/>
  <c r="L24" i="93"/>
  <c r="P24" i="93"/>
  <c r="L31" i="93"/>
  <c r="P31" i="93"/>
  <c r="L33" i="93"/>
  <c r="P33" i="93"/>
  <c r="L36" i="93"/>
  <c r="P36" i="93"/>
  <c r="L42" i="93"/>
  <c r="P42" i="93"/>
  <c r="L49" i="93"/>
  <c r="P49" i="93"/>
  <c r="L29" i="92"/>
  <c r="M29" i="92"/>
  <c r="N29" i="92"/>
  <c r="P29" i="92"/>
  <c r="Q10" i="92"/>
  <c r="L42" i="92"/>
  <c r="L11" i="92"/>
  <c r="Q22" i="92"/>
  <c r="P16" i="92"/>
  <c r="P44" i="92"/>
  <c r="P9" i="92"/>
  <c r="P24" i="92"/>
  <c r="L22" i="92"/>
  <c r="L31" i="92"/>
  <c r="L12" i="92"/>
  <c r="P23" i="92"/>
  <c r="P26" i="92"/>
  <c r="P22" i="92"/>
  <c r="L20" i="92"/>
  <c r="P31" i="92"/>
  <c r="P32" i="92"/>
  <c r="L33" i="92"/>
  <c r="M46" i="92"/>
  <c r="P53" i="92"/>
  <c r="P36" i="92"/>
  <c r="N23" i="92"/>
  <c r="R10" i="92"/>
  <c r="M12" i="92"/>
  <c r="M16" i="92"/>
  <c r="R14" i="92"/>
  <c r="N16" i="92"/>
  <c r="R24" i="92"/>
  <c r="R29" i="92"/>
  <c r="M22" i="92"/>
  <c r="R22" i="92"/>
  <c r="R20" i="92"/>
  <c r="M31" i="92"/>
  <c r="R36" i="92"/>
  <c r="R42" i="92"/>
  <c r="R47" i="92"/>
  <c r="R11" i="92"/>
  <c r="M25" i="92"/>
  <c r="R12" i="92"/>
  <c r="N22" i="92"/>
  <c r="R40" i="92"/>
  <c r="M52" i="92"/>
  <c r="L9" i="92"/>
  <c r="Q25" i="92"/>
  <c r="L26" i="92"/>
  <c r="Q46" i="92"/>
  <c r="L10" i="92"/>
  <c r="L23" i="92"/>
  <c r="Q23" i="92"/>
  <c r="L24" i="92"/>
  <c r="R25" i="92"/>
  <c r="Q33" i="92"/>
  <c r="L34" i="92"/>
  <c r="L36" i="92"/>
  <c r="L44" i="92"/>
  <c r="R46" i="92"/>
  <c r="Q52" i="92"/>
  <c r="R9" i="92"/>
  <c r="M10" i="92"/>
  <c r="Q12" i="92"/>
  <c r="L14" i="92"/>
  <c r="L16" i="92"/>
  <c r="Q16" i="92"/>
  <c r="L17" i="92"/>
  <c r="M23" i="92"/>
  <c r="R23" i="92"/>
  <c r="L25" i="92"/>
  <c r="R26" i="92"/>
  <c r="Q31" i="92"/>
  <c r="L32" i="92"/>
  <c r="R33" i="92"/>
  <c r="R34" i="92"/>
  <c r="N36" i="92"/>
  <c r="L40" i="92"/>
  <c r="L47" i="92"/>
  <c r="Q50" i="92"/>
  <c r="L46" i="92"/>
  <c r="R52" i="92"/>
  <c r="Q53" i="92"/>
  <c r="N11" i="92"/>
  <c r="N10" i="92"/>
  <c r="P11" i="92"/>
  <c r="P14" i="92"/>
  <c r="P25" i="92"/>
  <c r="P42" i="92"/>
  <c r="P40" i="92"/>
  <c r="P46" i="92"/>
  <c r="P10" i="92"/>
  <c r="N17" i="92"/>
  <c r="N24" i="92"/>
  <c r="P20" i="92"/>
  <c r="N32" i="92"/>
  <c r="P34" i="92"/>
  <c r="P47" i="92"/>
  <c r="L53" i="92"/>
  <c r="N46" i="92"/>
  <c r="N9" i="92"/>
  <c r="N14" i="92"/>
  <c r="N26" i="92"/>
  <c r="N31" i="92"/>
  <c r="N34" i="92"/>
  <c r="N42" i="92"/>
  <c r="N44" i="92"/>
  <c r="N47" i="92"/>
  <c r="K54" i="92"/>
  <c r="S24" i="92" s="1"/>
  <c r="M53" i="92"/>
  <c r="N12" i="92"/>
  <c r="N25" i="92"/>
  <c r="N20" i="92"/>
  <c r="N33" i="92"/>
  <c r="N53" i="92"/>
  <c r="N40" i="92"/>
  <c r="G54" i="92"/>
  <c r="M33" i="92"/>
  <c r="M36" i="92"/>
  <c r="Q36" i="92"/>
  <c r="M44" i="92"/>
  <c r="Q44" i="92"/>
  <c r="M47" i="92"/>
  <c r="Q47" i="92"/>
  <c r="M9" i="92"/>
  <c r="Q9" i="92"/>
  <c r="M11" i="92"/>
  <c r="Q11" i="92"/>
  <c r="M14" i="92"/>
  <c r="Q14" i="92"/>
  <c r="M17" i="92"/>
  <c r="Q17" i="92"/>
  <c r="M24" i="92"/>
  <c r="Q24" i="92"/>
  <c r="M26" i="92"/>
  <c r="Q26" i="92"/>
  <c r="Q29" i="92"/>
  <c r="M20" i="92"/>
  <c r="Q20" i="92"/>
  <c r="M32" i="92"/>
  <c r="Q32" i="92"/>
  <c r="M34" i="92"/>
  <c r="Q34" i="92"/>
  <c r="M42" i="92"/>
  <c r="Q42" i="92"/>
  <c r="P50" i="92"/>
  <c r="J54" i="91"/>
  <c r="R45" i="91" s="1"/>
  <c r="I54" i="91"/>
  <c r="Q52" i="91" s="1"/>
  <c r="H54" i="91"/>
  <c r="P52" i="91" s="1"/>
  <c r="F54" i="91"/>
  <c r="N52" i="91" s="1"/>
  <c r="E54" i="91"/>
  <c r="M52" i="91" s="1"/>
  <c r="D54" i="91"/>
  <c r="L52" i="91" s="1"/>
  <c r="R53" i="91"/>
  <c r="M53" i="91"/>
  <c r="K53" i="91"/>
  <c r="G53" i="91"/>
  <c r="R52" i="91"/>
  <c r="K52" i="91"/>
  <c r="G52" i="91"/>
  <c r="M50" i="91"/>
  <c r="K50" i="91"/>
  <c r="G50" i="91"/>
  <c r="K44" i="91"/>
  <c r="G44" i="91"/>
  <c r="R48" i="91"/>
  <c r="K48" i="91"/>
  <c r="G48" i="91"/>
  <c r="K47" i="91"/>
  <c r="G47" i="91"/>
  <c r="K46" i="91"/>
  <c r="G46" i="91"/>
  <c r="K45" i="91"/>
  <c r="G45" i="91"/>
  <c r="M42" i="91"/>
  <c r="K42" i="91"/>
  <c r="G42" i="91"/>
  <c r="K41" i="91"/>
  <c r="G41" i="91"/>
  <c r="K40" i="91"/>
  <c r="G40" i="91"/>
  <c r="Q36" i="91"/>
  <c r="M36" i="91"/>
  <c r="K36" i="91"/>
  <c r="G36" i="91"/>
  <c r="K34" i="91"/>
  <c r="G34" i="91"/>
  <c r="Q33" i="91"/>
  <c r="M33" i="91"/>
  <c r="K33" i="91"/>
  <c r="G33" i="91"/>
  <c r="K32" i="91"/>
  <c r="G32" i="91"/>
  <c r="Q31" i="91"/>
  <c r="P31" i="91"/>
  <c r="M31" i="91"/>
  <c r="K31" i="91"/>
  <c r="G31" i="91"/>
  <c r="K29" i="91"/>
  <c r="G29" i="91"/>
  <c r="Q27" i="91"/>
  <c r="P27" i="91"/>
  <c r="M27" i="91"/>
  <c r="K27" i="91"/>
  <c r="G27" i="91"/>
  <c r="K25" i="91"/>
  <c r="G25" i="91"/>
  <c r="K24" i="91"/>
  <c r="G24" i="91"/>
  <c r="R22" i="91"/>
  <c r="M22" i="91"/>
  <c r="K22" i="91"/>
  <c r="G22" i="91"/>
  <c r="R21" i="91"/>
  <c r="K21" i="91"/>
  <c r="G21" i="91"/>
  <c r="R20" i="91"/>
  <c r="M20" i="91"/>
  <c r="K20" i="91"/>
  <c r="G20" i="91"/>
  <c r="R19" i="91"/>
  <c r="K19" i="91"/>
  <c r="G19" i="91"/>
  <c r="K18" i="91"/>
  <c r="G18" i="91"/>
  <c r="Q17" i="91"/>
  <c r="P17" i="91"/>
  <c r="M17" i="91"/>
  <c r="K17" i="91"/>
  <c r="G17" i="91"/>
  <c r="K16" i="91"/>
  <c r="G16" i="91"/>
  <c r="Q14" i="91"/>
  <c r="P14" i="91"/>
  <c r="M14" i="91"/>
  <c r="K14" i="91"/>
  <c r="G14" i="91"/>
  <c r="K12" i="91"/>
  <c r="G12" i="91"/>
  <c r="Q11" i="91"/>
  <c r="M11" i="91"/>
  <c r="K11" i="91"/>
  <c r="G11" i="91"/>
  <c r="K10" i="91"/>
  <c r="G10" i="91"/>
  <c r="Q9" i="91"/>
  <c r="M9" i="91"/>
  <c r="K9" i="91"/>
  <c r="G9" i="91"/>
  <c r="N54" i="93" l="1"/>
  <c r="M54" i="93"/>
  <c r="R54" i="93"/>
  <c r="S16" i="93"/>
  <c r="Q54" i="93"/>
  <c r="S40" i="93"/>
  <c r="S43" i="93"/>
  <c r="S12" i="93"/>
  <c r="S50" i="93"/>
  <c r="S42" i="93"/>
  <c r="S21" i="93"/>
  <c r="S49" i="93"/>
  <c r="S24" i="93"/>
  <c r="S46" i="93"/>
  <c r="S11" i="93"/>
  <c r="S32" i="93"/>
  <c r="S14" i="93"/>
  <c r="S26" i="93"/>
  <c r="S36" i="93"/>
  <c r="S44" i="93"/>
  <c r="S22" i="93"/>
  <c r="S10" i="93"/>
  <c r="S9" i="93"/>
  <c r="S34" i="93"/>
  <c r="P54" i="93"/>
  <c r="S23" i="93"/>
  <c r="L54" i="93"/>
  <c r="S31" i="93"/>
  <c r="S20" i="93"/>
  <c r="S52" i="93"/>
  <c r="S48" i="93"/>
  <c r="S33" i="93"/>
  <c r="S17" i="93"/>
  <c r="S51" i="93"/>
  <c r="S18" i="93"/>
  <c r="S53" i="93"/>
  <c r="S27" i="93"/>
  <c r="O24" i="93"/>
  <c r="O9" i="93"/>
  <c r="O42" i="93"/>
  <c r="O20" i="93"/>
  <c r="O44" i="93"/>
  <c r="O40" i="93"/>
  <c r="O34" i="93"/>
  <c r="O32" i="93"/>
  <c r="O27" i="93"/>
  <c r="O23" i="93"/>
  <c r="O21" i="93"/>
  <c r="O29" i="93"/>
  <c r="O16" i="93"/>
  <c r="O12" i="93"/>
  <c r="O10" i="93"/>
  <c r="O26" i="93"/>
  <c r="O53" i="93"/>
  <c r="O43" i="93"/>
  <c r="O52" i="93"/>
  <c r="O51" i="93"/>
  <c r="O50" i="93"/>
  <c r="O46" i="93"/>
  <c r="O18" i="93"/>
  <c r="O36" i="93"/>
  <c r="O17" i="93"/>
  <c r="O48" i="93"/>
  <c r="O22" i="93"/>
  <c r="O49" i="93"/>
  <c r="O31" i="93"/>
  <c r="O14" i="93"/>
  <c r="O11" i="93"/>
  <c r="O31" i="92"/>
  <c r="O29" i="92"/>
  <c r="L54" i="92"/>
  <c r="R54" i="92"/>
  <c r="P54" i="92"/>
  <c r="S52" i="92"/>
  <c r="S49" i="92"/>
  <c r="S32" i="92"/>
  <c r="O49" i="92"/>
  <c r="O48" i="92"/>
  <c r="S22" i="92"/>
  <c r="S34" i="92"/>
  <c r="O25" i="92"/>
  <c r="O11" i="92"/>
  <c r="S25" i="92"/>
  <c r="S23" i="92"/>
  <c r="O36" i="92"/>
  <c r="O10" i="92"/>
  <c r="O33" i="92"/>
  <c r="O47" i="92"/>
  <c r="O12" i="92"/>
  <c r="S50" i="92"/>
  <c r="S48" i="92"/>
  <c r="N54" i="92"/>
  <c r="S46" i="92"/>
  <c r="S33" i="92"/>
  <c r="O23" i="92"/>
  <c r="S44" i="92"/>
  <c r="O20" i="92"/>
  <c r="S12" i="92"/>
  <c r="O42" i="92"/>
  <c r="S28" i="92"/>
  <c r="O32" i="92"/>
  <c r="S10" i="92"/>
  <c r="S36" i="92"/>
  <c r="S16" i="92"/>
  <c r="S43" i="92"/>
  <c r="S11" i="92"/>
  <c r="O24" i="92"/>
  <c r="S47" i="92"/>
  <c r="S14" i="92"/>
  <c r="S31" i="92"/>
  <c r="S18" i="92"/>
  <c r="S17" i="92"/>
  <c r="O50" i="92"/>
  <c r="S20" i="92"/>
  <c r="O17" i="92"/>
  <c r="S53" i="92"/>
  <c r="S42" i="92"/>
  <c r="S26" i="92"/>
  <c r="S9" i="92"/>
  <c r="O34" i="92"/>
  <c r="O26" i="92"/>
  <c r="O9" i="92"/>
  <c r="S29" i="92"/>
  <c r="S40" i="92"/>
  <c r="Q54" i="92"/>
  <c r="M54" i="92"/>
  <c r="O52" i="92"/>
  <c r="O53" i="92"/>
  <c r="O46" i="92"/>
  <c r="O43" i="92"/>
  <c r="O28" i="92"/>
  <c r="O18" i="92"/>
  <c r="O40" i="92"/>
  <c r="O16" i="92"/>
  <c r="O22" i="92"/>
  <c r="O44" i="92"/>
  <c r="O14" i="92"/>
  <c r="P11" i="91"/>
  <c r="P36" i="91"/>
  <c r="R44" i="91"/>
  <c r="R50" i="91"/>
  <c r="P9" i="91"/>
  <c r="P33" i="91"/>
  <c r="L36" i="91"/>
  <c r="L9" i="91"/>
  <c r="L11" i="91"/>
  <c r="L14" i="91"/>
  <c r="L17" i="91"/>
  <c r="N33" i="91"/>
  <c r="L27" i="91"/>
  <c r="L31" i="91"/>
  <c r="L33" i="91"/>
  <c r="N11" i="91"/>
  <c r="N20" i="91"/>
  <c r="N21" i="91"/>
  <c r="K54" i="91"/>
  <c r="S47" i="91" s="1"/>
  <c r="N17" i="91"/>
  <c r="N45" i="91"/>
  <c r="N27" i="91"/>
  <c r="N12" i="91"/>
  <c r="N22" i="91"/>
  <c r="N29" i="91"/>
  <c r="N34" i="91"/>
  <c r="N42" i="91"/>
  <c r="N53" i="91"/>
  <c r="N9" i="91"/>
  <c r="N14" i="91"/>
  <c r="N31" i="91"/>
  <c r="N36" i="91"/>
  <c r="N44" i="91"/>
  <c r="N10" i="91"/>
  <c r="N16" i="91"/>
  <c r="N19" i="91"/>
  <c r="N25" i="91"/>
  <c r="N32" i="91"/>
  <c r="N40" i="91"/>
  <c r="N50" i="91"/>
  <c r="R9" i="91"/>
  <c r="R10" i="91"/>
  <c r="R11" i="91"/>
  <c r="R12" i="91"/>
  <c r="R14" i="91"/>
  <c r="R16" i="91"/>
  <c r="R17" i="91"/>
  <c r="P20" i="91"/>
  <c r="P22" i="91"/>
  <c r="R25" i="91"/>
  <c r="R27" i="91"/>
  <c r="R29" i="91"/>
  <c r="R31" i="91"/>
  <c r="R32" i="91"/>
  <c r="R33" i="91"/>
  <c r="R34" i="91"/>
  <c r="R36" i="91"/>
  <c r="R40" i="91"/>
  <c r="P42" i="91"/>
  <c r="P48" i="91"/>
  <c r="P50" i="91"/>
  <c r="P53" i="91"/>
  <c r="G54" i="91"/>
  <c r="O16" i="91" s="1"/>
  <c r="L20" i="91"/>
  <c r="Q20" i="91"/>
  <c r="L22" i="91"/>
  <c r="Q22" i="91"/>
  <c r="L42" i="91"/>
  <c r="Q42" i="91"/>
  <c r="Q48" i="91"/>
  <c r="L50" i="91"/>
  <c r="Q50" i="91"/>
  <c r="L53" i="91"/>
  <c r="Q53" i="91"/>
  <c r="S41" i="91"/>
  <c r="S46" i="91"/>
  <c r="S34" i="91"/>
  <c r="O46" i="91"/>
  <c r="O52" i="91"/>
  <c r="O53" i="91"/>
  <c r="O10" i="91"/>
  <c r="O25" i="91"/>
  <c r="O29" i="91"/>
  <c r="O36" i="91"/>
  <c r="S33" i="91"/>
  <c r="S36" i="91"/>
  <c r="O19" i="91"/>
  <c r="O20" i="91"/>
  <c r="S19" i="91"/>
  <c r="S20" i="91"/>
  <c r="O47" i="91"/>
  <c r="S52" i="91"/>
  <c r="S53" i="91"/>
  <c r="L45" i="91"/>
  <c r="P45" i="91"/>
  <c r="L10" i="91"/>
  <c r="P10" i="91"/>
  <c r="L12" i="91"/>
  <c r="P12" i="91"/>
  <c r="L16" i="91"/>
  <c r="P16" i="91"/>
  <c r="L19" i="91"/>
  <c r="P19" i="91"/>
  <c r="L21" i="91"/>
  <c r="P21" i="91"/>
  <c r="L29" i="91"/>
  <c r="P29" i="91"/>
  <c r="L32" i="91"/>
  <c r="P32" i="91"/>
  <c r="L34" i="91"/>
  <c r="P34" i="91"/>
  <c r="L40" i="91"/>
  <c r="P40" i="91"/>
  <c r="M45" i="91"/>
  <c r="Q45" i="91"/>
  <c r="L44" i="91"/>
  <c r="P44" i="91"/>
  <c r="O9" i="91"/>
  <c r="S9" i="91"/>
  <c r="M10" i="91"/>
  <c r="Q10" i="91"/>
  <c r="M12" i="91"/>
  <c r="Q12" i="91"/>
  <c r="M16" i="91"/>
  <c r="Q16" i="91"/>
  <c r="M19" i="91"/>
  <c r="Q19" i="91"/>
  <c r="M21" i="91"/>
  <c r="Q21" i="91"/>
  <c r="M25" i="91"/>
  <c r="Q25" i="91"/>
  <c r="M29" i="91"/>
  <c r="Q29" i="91"/>
  <c r="M32" i="91"/>
  <c r="Q32" i="91"/>
  <c r="M34" i="91"/>
  <c r="Q34" i="91"/>
  <c r="M40" i="91"/>
  <c r="Q40" i="91"/>
  <c r="M44" i="91"/>
  <c r="Q44" i="91"/>
  <c r="Q42" i="90"/>
  <c r="R50" i="90"/>
  <c r="S54" i="93" l="1"/>
  <c r="O54" i="93"/>
  <c r="S54" i="92"/>
  <c r="O54" i="92"/>
  <c r="S48" i="91"/>
  <c r="S18" i="91"/>
  <c r="S27" i="91"/>
  <c r="S24" i="91"/>
  <c r="S17" i="91"/>
  <c r="S45" i="91"/>
  <c r="S16" i="91"/>
  <c r="O40" i="91"/>
  <c r="O11" i="91"/>
  <c r="S50" i="91"/>
  <c r="S22" i="91"/>
  <c r="O24" i="91"/>
  <c r="O48" i="91"/>
  <c r="S31" i="91"/>
  <c r="S14" i="91"/>
  <c r="O34" i="91"/>
  <c r="O17" i="91"/>
  <c r="O41" i="91"/>
  <c r="O50" i="91"/>
  <c r="O42" i="91"/>
  <c r="S32" i="91"/>
  <c r="S12" i="91"/>
  <c r="S42" i="91"/>
  <c r="O27" i="91"/>
  <c r="O31" i="91"/>
  <c r="O12" i="91"/>
  <c r="M54" i="91"/>
  <c r="S44" i="91"/>
  <c r="S21" i="91"/>
  <c r="O22" i="91"/>
  <c r="S40" i="91"/>
  <c r="S25" i="91"/>
  <c r="S11" i="91"/>
  <c r="O33" i="91"/>
  <c r="O14" i="91"/>
  <c r="O45" i="91"/>
  <c r="O44" i="91"/>
  <c r="O21" i="91"/>
  <c r="S29" i="91"/>
  <c r="S10" i="91"/>
  <c r="O18" i="91"/>
  <c r="N54" i="91"/>
  <c r="O32" i="91"/>
  <c r="P54" i="91"/>
  <c r="Q54" i="91"/>
  <c r="L54" i="91"/>
  <c r="R54" i="91"/>
  <c r="S54" i="91"/>
  <c r="O54" i="91"/>
  <c r="J54" i="90"/>
  <c r="R46" i="90" s="1"/>
  <c r="I54" i="90"/>
  <c r="Q52" i="90" s="1"/>
  <c r="H54" i="90"/>
  <c r="P46" i="90" s="1"/>
  <c r="F54" i="90"/>
  <c r="N50" i="90" s="1"/>
  <c r="E54" i="90"/>
  <c r="M52" i="90" s="1"/>
  <c r="D54" i="90"/>
  <c r="L12" i="90" s="1"/>
  <c r="R53" i="90"/>
  <c r="K53" i="90"/>
  <c r="G53" i="90"/>
  <c r="R52" i="90"/>
  <c r="K52" i="90"/>
  <c r="G52" i="90"/>
  <c r="K50" i="90"/>
  <c r="G50" i="90"/>
  <c r="K46" i="90"/>
  <c r="G46" i="90"/>
  <c r="K45" i="90"/>
  <c r="G45" i="90"/>
  <c r="K44" i="90"/>
  <c r="G44" i="90"/>
  <c r="R43" i="90"/>
  <c r="M43" i="90"/>
  <c r="K43" i="90"/>
  <c r="G43" i="90"/>
  <c r="R48" i="90"/>
  <c r="M48" i="90"/>
  <c r="K48" i="90"/>
  <c r="G48" i="90"/>
  <c r="M42" i="90"/>
  <c r="K42" i="90"/>
  <c r="G42" i="90"/>
  <c r="K41" i="90"/>
  <c r="G41" i="90"/>
  <c r="R40" i="90"/>
  <c r="M40" i="90"/>
  <c r="K40" i="90"/>
  <c r="G40" i="90"/>
  <c r="R36" i="90"/>
  <c r="N36" i="90"/>
  <c r="M36" i="90"/>
  <c r="K36" i="90"/>
  <c r="G36" i="90"/>
  <c r="M34" i="90"/>
  <c r="K34" i="90"/>
  <c r="G34" i="90"/>
  <c r="M33" i="90"/>
  <c r="K33" i="90"/>
  <c r="G33" i="90"/>
  <c r="M32" i="90"/>
  <c r="K32" i="90"/>
  <c r="G32" i="90"/>
  <c r="R31" i="90"/>
  <c r="M31" i="90"/>
  <c r="K31" i="90"/>
  <c r="G31" i="90"/>
  <c r="R29" i="90"/>
  <c r="M29" i="90"/>
  <c r="K29" i="90"/>
  <c r="G29" i="90"/>
  <c r="R27" i="90"/>
  <c r="M27" i="90"/>
  <c r="K27" i="90"/>
  <c r="G27" i="90"/>
  <c r="R25" i="90"/>
  <c r="M25" i="90"/>
  <c r="K25" i="90"/>
  <c r="G25" i="90"/>
  <c r="K24" i="90"/>
  <c r="G24" i="90"/>
  <c r="R22" i="90"/>
  <c r="M22" i="90"/>
  <c r="K22" i="90"/>
  <c r="G22" i="90"/>
  <c r="R21" i="90"/>
  <c r="M21" i="90"/>
  <c r="K21" i="90"/>
  <c r="G21" i="90"/>
  <c r="R20" i="90"/>
  <c r="M20" i="90"/>
  <c r="K20" i="90"/>
  <c r="G20" i="90"/>
  <c r="M19" i="90"/>
  <c r="K19" i="90"/>
  <c r="G19" i="90"/>
  <c r="K18" i="90"/>
  <c r="G18" i="90"/>
  <c r="R17" i="90"/>
  <c r="M17" i="90"/>
  <c r="K17" i="90"/>
  <c r="G17" i="90"/>
  <c r="R16" i="90"/>
  <c r="M16" i="90"/>
  <c r="K16" i="90"/>
  <c r="G16" i="90"/>
  <c r="R14" i="90"/>
  <c r="P14" i="90"/>
  <c r="M14" i="90"/>
  <c r="K14" i="90"/>
  <c r="G14" i="90"/>
  <c r="R12" i="90"/>
  <c r="M12" i="90"/>
  <c r="K12" i="90"/>
  <c r="G12" i="90"/>
  <c r="R11" i="90"/>
  <c r="M11" i="90"/>
  <c r="K11" i="90"/>
  <c r="G11" i="90"/>
  <c r="M10" i="90"/>
  <c r="K10" i="90"/>
  <c r="G10" i="90"/>
  <c r="M9" i="90"/>
  <c r="K9" i="90"/>
  <c r="G9" i="90"/>
  <c r="P29" i="90" l="1"/>
  <c r="P32" i="90"/>
  <c r="R9" i="90"/>
  <c r="R10" i="90"/>
  <c r="P11" i="90"/>
  <c r="R19" i="90"/>
  <c r="R54" i="90" s="1"/>
  <c r="P20" i="90"/>
  <c r="R32" i="90"/>
  <c r="R33" i="90"/>
  <c r="R34" i="90"/>
  <c r="P53" i="90"/>
  <c r="N29" i="90"/>
  <c r="N11" i="90"/>
  <c r="N9" i="90"/>
  <c r="N42" i="90"/>
  <c r="P9" i="90"/>
  <c r="N12" i="90"/>
  <c r="N17" i="90"/>
  <c r="N19" i="90"/>
  <c r="N22" i="90"/>
  <c r="P25" i="90"/>
  <c r="N31" i="90"/>
  <c r="N34" i="90"/>
  <c r="P40" i="90"/>
  <c r="N43" i="90"/>
  <c r="N16" i="90"/>
  <c r="N21" i="90"/>
  <c r="N25" i="90"/>
  <c r="N33" i="90"/>
  <c r="N40" i="90"/>
  <c r="N48" i="90"/>
  <c r="K54" i="90"/>
  <c r="S46" i="90" s="1"/>
  <c r="N10" i="90"/>
  <c r="N14" i="90"/>
  <c r="P17" i="90"/>
  <c r="N20" i="90"/>
  <c r="P22" i="90"/>
  <c r="N27" i="90"/>
  <c r="N32" i="90"/>
  <c r="P34" i="90"/>
  <c r="P43" i="90"/>
  <c r="N52" i="90"/>
  <c r="N53" i="90"/>
  <c r="M50" i="90"/>
  <c r="L9" i="90"/>
  <c r="Q9" i="90"/>
  <c r="Q12" i="90"/>
  <c r="L14" i="90"/>
  <c r="Q14" i="90"/>
  <c r="Q21" i="90"/>
  <c r="L22" i="90"/>
  <c r="Q22" i="90"/>
  <c r="Q27" i="90"/>
  <c r="L29" i="90"/>
  <c r="Q29" i="90"/>
  <c r="Q33" i="90"/>
  <c r="L34" i="90"/>
  <c r="Q34" i="90"/>
  <c r="L53" i="90"/>
  <c r="Q53" i="90"/>
  <c r="G54" i="90"/>
  <c r="O50" i="90" s="1"/>
  <c r="N54" i="90"/>
  <c r="Q10" i="90"/>
  <c r="L11" i="90"/>
  <c r="Q11" i="90"/>
  <c r="Q16" i="90"/>
  <c r="L17" i="90"/>
  <c r="Q17" i="90"/>
  <c r="Q19" i="90"/>
  <c r="L20" i="90"/>
  <c r="Q20" i="90"/>
  <c r="L25" i="90"/>
  <c r="Q25" i="90"/>
  <c r="Q31" i="90"/>
  <c r="L32" i="90"/>
  <c r="Q32" i="90"/>
  <c r="Q36" i="90"/>
  <c r="L40" i="90"/>
  <c r="Q40" i="90"/>
  <c r="Q48" i="90"/>
  <c r="L43" i="90"/>
  <c r="Q43" i="90"/>
  <c r="Q46" i="90"/>
  <c r="Q50" i="90"/>
  <c r="M53" i="90"/>
  <c r="M54" i="90" s="1"/>
  <c r="S10" i="90"/>
  <c r="S14" i="90"/>
  <c r="S16" i="90"/>
  <c r="S22" i="90"/>
  <c r="S24" i="90"/>
  <c r="S29" i="90"/>
  <c r="S34" i="90"/>
  <c r="S36" i="90"/>
  <c r="S42" i="90"/>
  <c r="S45" i="90"/>
  <c r="O11" i="90"/>
  <c r="O33" i="90"/>
  <c r="S52" i="90"/>
  <c r="S53" i="90"/>
  <c r="S11" i="90"/>
  <c r="S17" i="90"/>
  <c r="S18" i="90"/>
  <c r="S20" i="90"/>
  <c r="S25" i="90"/>
  <c r="S27" i="90"/>
  <c r="S32" i="90"/>
  <c r="S40" i="90"/>
  <c r="S41" i="90"/>
  <c r="S43" i="90"/>
  <c r="L50" i="90"/>
  <c r="P50" i="90"/>
  <c r="P12" i="90"/>
  <c r="L16" i="90"/>
  <c r="P16" i="90"/>
  <c r="L19" i="90"/>
  <c r="P19" i="90"/>
  <c r="L21" i="90"/>
  <c r="L27" i="90"/>
  <c r="P27" i="90"/>
  <c r="L31" i="90"/>
  <c r="P31" i="90"/>
  <c r="L33" i="90"/>
  <c r="P33" i="90"/>
  <c r="L36" i="90"/>
  <c r="P36" i="90"/>
  <c r="L42" i="90"/>
  <c r="P42" i="90"/>
  <c r="L48" i="90"/>
  <c r="P48" i="90"/>
  <c r="L52" i="90"/>
  <c r="P52" i="90"/>
  <c r="L10" i="90"/>
  <c r="P10" i="90"/>
  <c r="P21" i="90"/>
  <c r="O9" i="90"/>
  <c r="S9" i="90"/>
  <c r="P48" i="89"/>
  <c r="R25" i="89"/>
  <c r="N25" i="89"/>
  <c r="J54" i="89"/>
  <c r="R45" i="89" s="1"/>
  <c r="I54" i="89"/>
  <c r="Q29" i="89" s="1"/>
  <c r="H54" i="89"/>
  <c r="P44" i="89" s="1"/>
  <c r="F54" i="89"/>
  <c r="N50" i="89" s="1"/>
  <c r="E54" i="89"/>
  <c r="M17" i="89" s="1"/>
  <c r="D54" i="89"/>
  <c r="L44" i="89" s="1"/>
  <c r="K53" i="89"/>
  <c r="G53" i="89"/>
  <c r="L52" i="89"/>
  <c r="K52" i="89"/>
  <c r="G52" i="89"/>
  <c r="L50" i="89"/>
  <c r="K50" i="89"/>
  <c r="G50" i="89"/>
  <c r="R48" i="89"/>
  <c r="K48" i="89"/>
  <c r="G48" i="89"/>
  <c r="K47" i="89"/>
  <c r="G47" i="89"/>
  <c r="K46" i="89"/>
  <c r="G46" i="89"/>
  <c r="L45" i="89"/>
  <c r="K45" i="89"/>
  <c r="G45" i="89"/>
  <c r="K44" i="89"/>
  <c r="G44" i="89"/>
  <c r="L42" i="89"/>
  <c r="K42" i="89"/>
  <c r="G42" i="89"/>
  <c r="K41" i="89"/>
  <c r="G41" i="89"/>
  <c r="R40" i="89"/>
  <c r="K40" i="89"/>
  <c r="G40" i="89"/>
  <c r="L36" i="89"/>
  <c r="K36" i="89"/>
  <c r="G36" i="89"/>
  <c r="K34" i="89"/>
  <c r="G34" i="89"/>
  <c r="P33" i="89"/>
  <c r="L33" i="89"/>
  <c r="K33" i="89"/>
  <c r="G33" i="89"/>
  <c r="K32" i="89"/>
  <c r="G32" i="89"/>
  <c r="L31" i="89"/>
  <c r="K31" i="89"/>
  <c r="G31" i="89"/>
  <c r="R29" i="89"/>
  <c r="M29" i="89"/>
  <c r="K29" i="89"/>
  <c r="G29" i="89"/>
  <c r="L27" i="89"/>
  <c r="K27" i="89"/>
  <c r="G27" i="89"/>
  <c r="L25" i="89"/>
  <c r="K25" i="89"/>
  <c r="G25" i="89"/>
  <c r="R24" i="89"/>
  <c r="Q24" i="89"/>
  <c r="K24" i="89"/>
  <c r="G24" i="89"/>
  <c r="L22" i="89"/>
  <c r="K22" i="89"/>
  <c r="G22" i="89"/>
  <c r="R21" i="89"/>
  <c r="K21" i="89"/>
  <c r="G21" i="89"/>
  <c r="Q20" i="89"/>
  <c r="L20" i="89"/>
  <c r="K20" i="89"/>
  <c r="G20" i="89"/>
  <c r="K19" i="89"/>
  <c r="G19" i="89"/>
  <c r="K18" i="89"/>
  <c r="G18" i="89"/>
  <c r="L17" i="89"/>
  <c r="K17" i="89"/>
  <c r="G17" i="89"/>
  <c r="R16" i="89"/>
  <c r="K16" i="89"/>
  <c r="G16" i="89"/>
  <c r="Q14" i="89"/>
  <c r="L14" i="89"/>
  <c r="K14" i="89"/>
  <c r="G14" i="89"/>
  <c r="K12" i="89"/>
  <c r="G12" i="89"/>
  <c r="P11" i="89"/>
  <c r="L11" i="89"/>
  <c r="K11" i="89"/>
  <c r="G11" i="89"/>
  <c r="R10" i="89"/>
  <c r="K10" i="89"/>
  <c r="G10" i="89"/>
  <c r="P9" i="89"/>
  <c r="L9" i="89"/>
  <c r="K9" i="89"/>
  <c r="G9" i="89"/>
  <c r="S44" i="90" l="1"/>
  <c r="S33" i="90"/>
  <c r="S21" i="90"/>
  <c r="S12" i="90"/>
  <c r="S50" i="90"/>
  <c r="S48" i="90"/>
  <c r="S54" i="90" s="1"/>
  <c r="S31" i="90"/>
  <c r="S19" i="90"/>
  <c r="O32" i="90"/>
  <c r="O42" i="90"/>
  <c r="O12" i="90"/>
  <c r="O34" i="90"/>
  <c r="Q54" i="90"/>
  <c r="O44" i="90"/>
  <c r="O21" i="90"/>
  <c r="O52" i="90"/>
  <c r="O22" i="90"/>
  <c r="O43" i="90"/>
  <c r="O20" i="90"/>
  <c r="O19" i="90"/>
  <c r="P54" i="90"/>
  <c r="O41" i="90"/>
  <c r="O27" i="90"/>
  <c r="O18" i="90"/>
  <c r="O45" i="90"/>
  <c r="O31" i="90"/>
  <c r="O16" i="90"/>
  <c r="O46" i="90"/>
  <c r="O40" i="90"/>
  <c r="O25" i="90"/>
  <c r="O17" i="90"/>
  <c r="O53" i="90"/>
  <c r="O48" i="90"/>
  <c r="O29" i="90"/>
  <c r="O10" i="90"/>
  <c r="L54" i="90"/>
  <c r="O36" i="90"/>
  <c r="O24" i="90"/>
  <c r="O14" i="90"/>
  <c r="P53" i="89"/>
  <c r="P17" i="89"/>
  <c r="P20" i="89"/>
  <c r="P22" i="89"/>
  <c r="P25" i="89"/>
  <c r="P31" i="89"/>
  <c r="P36" i="89"/>
  <c r="P14" i="89"/>
  <c r="P27" i="89"/>
  <c r="P42" i="89"/>
  <c r="P50" i="89"/>
  <c r="P52" i="89"/>
  <c r="P45" i="89"/>
  <c r="Q10" i="89"/>
  <c r="Q17" i="89"/>
  <c r="Q22" i="89"/>
  <c r="Q9" i="89"/>
  <c r="Q12" i="89"/>
  <c r="Q19" i="89"/>
  <c r="Q25" i="89"/>
  <c r="R34" i="89"/>
  <c r="R44" i="89"/>
  <c r="R52" i="89"/>
  <c r="Q53" i="89"/>
  <c r="Q11" i="89"/>
  <c r="R12" i="89"/>
  <c r="Q16" i="89"/>
  <c r="R19" i="89"/>
  <c r="Q21" i="89"/>
  <c r="Q27" i="89"/>
  <c r="R32" i="89"/>
  <c r="R53" i="89"/>
  <c r="N10" i="89"/>
  <c r="N16" i="89"/>
  <c r="N19" i="89"/>
  <c r="N24" i="89"/>
  <c r="N29" i="89"/>
  <c r="L53" i="89"/>
  <c r="N44" i="89"/>
  <c r="G54" i="89"/>
  <c r="O52" i="89" s="1"/>
  <c r="O29" i="89"/>
  <c r="N32" i="89"/>
  <c r="N34" i="89"/>
  <c r="N40" i="89"/>
  <c r="N53" i="89"/>
  <c r="N52" i="89"/>
  <c r="N12" i="89"/>
  <c r="O16" i="89"/>
  <c r="O19" i="89"/>
  <c r="N21" i="89"/>
  <c r="O24" i="89"/>
  <c r="O11" i="89"/>
  <c r="O18" i="89"/>
  <c r="O48" i="89"/>
  <c r="K54" i="89"/>
  <c r="S27" i="89" s="1"/>
  <c r="M19" i="89"/>
  <c r="M21" i="89"/>
  <c r="M24" i="89"/>
  <c r="M27" i="89"/>
  <c r="O34" i="89"/>
  <c r="O40" i="89"/>
  <c r="M10" i="89"/>
  <c r="M12" i="89"/>
  <c r="M16" i="89"/>
  <c r="M20" i="89"/>
  <c r="M22" i="89"/>
  <c r="M25" i="89"/>
  <c r="O27" i="89"/>
  <c r="O47" i="89"/>
  <c r="M53" i="89"/>
  <c r="M9" i="89"/>
  <c r="M11" i="89"/>
  <c r="M14" i="89"/>
  <c r="O20" i="89"/>
  <c r="O22" i="89"/>
  <c r="O25" i="89"/>
  <c r="O41" i="89"/>
  <c r="O53" i="89"/>
  <c r="Q52" i="89"/>
  <c r="Q50" i="89"/>
  <c r="Q45" i="89"/>
  <c r="Q36" i="89"/>
  <c r="Q33" i="89"/>
  <c r="Q31" i="89"/>
  <c r="Q48" i="89"/>
  <c r="Q44" i="89"/>
  <c r="Q40" i="89"/>
  <c r="Q34" i="89"/>
  <c r="Q32" i="89"/>
  <c r="O50" i="89"/>
  <c r="O45" i="89"/>
  <c r="O42" i="89"/>
  <c r="O36" i="89"/>
  <c r="O33" i="89"/>
  <c r="O31" i="89"/>
  <c r="O14" i="89"/>
  <c r="O17" i="89"/>
  <c r="O46" i="89"/>
  <c r="M52" i="89"/>
  <c r="M50" i="89"/>
  <c r="M45" i="89"/>
  <c r="M42" i="89"/>
  <c r="M36" i="89"/>
  <c r="M33" i="89"/>
  <c r="M31" i="89"/>
  <c r="M44" i="89"/>
  <c r="M40" i="89"/>
  <c r="M34" i="89"/>
  <c r="M32" i="89"/>
  <c r="O9" i="89"/>
  <c r="O44" i="89"/>
  <c r="O32" i="89"/>
  <c r="N9" i="89"/>
  <c r="R9" i="89"/>
  <c r="L10" i="89"/>
  <c r="P10" i="89"/>
  <c r="N11" i="89"/>
  <c r="R11" i="89"/>
  <c r="L12" i="89"/>
  <c r="P12" i="89"/>
  <c r="N14" i="89"/>
  <c r="R14" i="89"/>
  <c r="L16" i="89"/>
  <c r="P16" i="89"/>
  <c r="N17" i="89"/>
  <c r="R17" i="89"/>
  <c r="L19" i="89"/>
  <c r="P19" i="89"/>
  <c r="N20" i="89"/>
  <c r="R20" i="89"/>
  <c r="L21" i="89"/>
  <c r="P21" i="89"/>
  <c r="N22" i="89"/>
  <c r="R22" i="89"/>
  <c r="L24" i="89"/>
  <c r="P24" i="89"/>
  <c r="N27" i="89"/>
  <c r="R27" i="89"/>
  <c r="L29" i="89"/>
  <c r="P29" i="89"/>
  <c r="N31" i="89"/>
  <c r="R31" i="89"/>
  <c r="L32" i="89"/>
  <c r="P32" i="89"/>
  <c r="N33" i="89"/>
  <c r="R33" i="89"/>
  <c r="L34" i="89"/>
  <c r="P34" i="89"/>
  <c r="N36" i="89"/>
  <c r="R36" i="89"/>
  <c r="L40" i="89"/>
  <c r="P40" i="89"/>
  <c r="N42" i="89"/>
  <c r="N45" i="89"/>
  <c r="O54" i="90" l="1"/>
  <c r="S29" i="89"/>
  <c r="S36" i="89"/>
  <c r="S25" i="89"/>
  <c r="Q54" i="89"/>
  <c r="S45" i="89"/>
  <c r="S31" i="89"/>
  <c r="S46" i="89"/>
  <c r="S16" i="89"/>
  <c r="P54" i="89"/>
  <c r="S21" i="89"/>
  <c r="S17" i="89"/>
  <c r="S10" i="89"/>
  <c r="S12" i="89"/>
  <c r="S47" i="89"/>
  <c r="S9" i="89"/>
  <c r="S41" i="89"/>
  <c r="S33" i="89"/>
  <c r="S42" i="89"/>
  <c r="S53" i="89"/>
  <c r="S11" i="89"/>
  <c r="S22" i="89"/>
  <c r="S34" i="89"/>
  <c r="S44" i="89"/>
  <c r="S48" i="89"/>
  <c r="S40" i="89"/>
  <c r="S32" i="89"/>
  <c r="S50" i="89"/>
  <c r="S18" i="89"/>
  <c r="S24" i="89"/>
  <c r="S52" i="89"/>
  <c r="L54" i="89"/>
  <c r="O54" i="89"/>
  <c r="O12" i="89"/>
  <c r="O10" i="89"/>
  <c r="O21" i="89"/>
  <c r="R54" i="89"/>
  <c r="N54" i="89"/>
  <c r="M54" i="89"/>
  <c r="S20" i="89"/>
  <c r="S19" i="89"/>
  <c r="S14" i="89"/>
  <c r="S54" i="89" l="1"/>
  <c r="P25" i="88" l="1"/>
  <c r="L25" i="88"/>
  <c r="J54" i="88" l="1"/>
  <c r="R44" i="88" s="1"/>
  <c r="I54" i="88"/>
  <c r="Q34" i="88" s="1"/>
  <c r="H54" i="88"/>
  <c r="P45" i="88" s="1"/>
  <c r="F54" i="88"/>
  <c r="N44" i="88" s="1"/>
  <c r="E54" i="88"/>
  <c r="M52" i="88" s="1"/>
  <c r="D54" i="88"/>
  <c r="L45" i="88" s="1"/>
  <c r="R53" i="88"/>
  <c r="Q53" i="88"/>
  <c r="M53" i="88"/>
  <c r="L53" i="88"/>
  <c r="K53" i="88"/>
  <c r="G53" i="88"/>
  <c r="R52" i="88"/>
  <c r="Q52" i="88"/>
  <c r="K52" i="88"/>
  <c r="G52" i="88"/>
  <c r="Q50" i="88"/>
  <c r="L50" i="88"/>
  <c r="K50" i="88"/>
  <c r="G50" i="88"/>
  <c r="R48" i="88"/>
  <c r="Q48" i="88"/>
  <c r="K48" i="88"/>
  <c r="G48" i="88"/>
  <c r="K47" i="88"/>
  <c r="G47" i="88"/>
  <c r="K46" i="88"/>
  <c r="G46" i="88"/>
  <c r="Q45" i="88"/>
  <c r="M45" i="88"/>
  <c r="K45" i="88"/>
  <c r="G45" i="88"/>
  <c r="Q44" i="88"/>
  <c r="M44" i="88"/>
  <c r="K44" i="88"/>
  <c r="G44" i="88"/>
  <c r="Q42" i="88"/>
  <c r="M42" i="88"/>
  <c r="K42" i="88"/>
  <c r="G42" i="88"/>
  <c r="K41" i="88"/>
  <c r="G41" i="88"/>
  <c r="R40" i="88"/>
  <c r="Q40" i="88"/>
  <c r="M40" i="88"/>
  <c r="K40" i="88"/>
  <c r="G40" i="88"/>
  <c r="R36" i="88"/>
  <c r="Q36" i="88"/>
  <c r="M36" i="88"/>
  <c r="L36" i="88"/>
  <c r="K36" i="88"/>
  <c r="G36" i="88"/>
  <c r="R29" i="88"/>
  <c r="M29" i="88"/>
  <c r="K29" i="88"/>
  <c r="G29" i="88"/>
  <c r="R34" i="88"/>
  <c r="M34" i="88"/>
  <c r="L34" i="88"/>
  <c r="K34" i="88"/>
  <c r="G34" i="88"/>
  <c r="R33" i="88"/>
  <c r="Q33" i="88"/>
  <c r="M33" i="88"/>
  <c r="K33" i="88"/>
  <c r="G33" i="88"/>
  <c r="R32" i="88"/>
  <c r="Q32" i="88"/>
  <c r="M32" i="88"/>
  <c r="L32" i="88"/>
  <c r="K32" i="88"/>
  <c r="G32" i="88"/>
  <c r="R31" i="88"/>
  <c r="Q31" i="88"/>
  <c r="M31" i="88"/>
  <c r="K31" i="88"/>
  <c r="G31" i="88"/>
  <c r="R27" i="88"/>
  <c r="M27" i="88"/>
  <c r="L27" i="88"/>
  <c r="K27" i="88"/>
  <c r="G27" i="88"/>
  <c r="Q25" i="88"/>
  <c r="M25" i="88"/>
  <c r="K25" i="88"/>
  <c r="G25" i="88"/>
  <c r="R24" i="88"/>
  <c r="M24" i="88"/>
  <c r="K24" i="88"/>
  <c r="G24" i="88"/>
  <c r="R22" i="88"/>
  <c r="M22" i="88"/>
  <c r="L22" i="88"/>
  <c r="K22" i="88"/>
  <c r="G22" i="88"/>
  <c r="R21" i="88"/>
  <c r="Q21" i="88"/>
  <c r="M21" i="88"/>
  <c r="K21" i="88"/>
  <c r="G21" i="88"/>
  <c r="R20" i="88"/>
  <c r="Q20" i="88"/>
  <c r="M20" i="88"/>
  <c r="L20" i="88"/>
  <c r="K20" i="88"/>
  <c r="G20" i="88"/>
  <c r="R19" i="88"/>
  <c r="Q19" i="88"/>
  <c r="M19" i="88"/>
  <c r="K19" i="88"/>
  <c r="G19" i="88"/>
  <c r="K18" i="88"/>
  <c r="G18" i="88"/>
  <c r="R17" i="88"/>
  <c r="M17" i="88"/>
  <c r="L17" i="88"/>
  <c r="K17" i="88"/>
  <c r="G17" i="88"/>
  <c r="R16" i="88"/>
  <c r="Q16" i="88"/>
  <c r="M16" i="88"/>
  <c r="K16" i="88"/>
  <c r="G16" i="88"/>
  <c r="R14" i="88"/>
  <c r="M14" i="88"/>
  <c r="L14" i="88"/>
  <c r="K14" i="88"/>
  <c r="G14" i="88"/>
  <c r="R12" i="88"/>
  <c r="Q12" i="88"/>
  <c r="M12" i="88"/>
  <c r="K12" i="88"/>
  <c r="G12" i="88"/>
  <c r="R11" i="88"/>
  <c r="Q11" i="88"/>
  <c r="M11" i="88"/>
  <c r="L11" i="88"/>
  <c r="K11" i="88"/>
  <c r="G11" i="88"/>
  <c r="R10" i="88"/>
  <c r="Q10" i="88"/>
  <c r="M10" i="88"/>
  <c r="K10" i="88"/>
  <c r="G10" i="88"/>
  <c r="R9" i="88"/>
  <c r="M9" i="88"/>
  <c r="L9" i="88"/>
  <c r="K9" i="88"/>
  <c r="G9" i="88"/>
  <c r="P17" i="88" l="1"/>
  <c r="Q14" i="88"/>
  <c r="Q17" i="88"/>
  <c r="Q24" i="88"/>
  <c r="Q29" i="88"/>
  <c r="M50" i="88"/>
  <c r="P11" i="88"/>
  <c r="P10" i="88"/>
  <c r="P9" i="88"/>
  <c r="N20" i="88"/>
  <c r="N32" i="88"/>
  <c r="N36" i="88"/>
  <c r="K54" i="88"/>
  <c r="S41" i="88" s="1"/>
  <c r="Q9" i="88"/>
  <c r="L10" i="88"/>
  <c r="N17" i="88"/>
  <c r="P20" i="88"/>
  <c r="Q22" i="88"/>
  <c r="Q27" i="88"/>
  <c r="P32" i="88"/>
  <c r="P36" i="88"/>
  <c r="N16" i="88"/>
  <c r="N19" i="88"/>
  <c r="N24" i="88"/>
  <c r="N29" i="88"/>
  <c r="M54" i="88"/>
  <c r="N12" i="88"/>
  <c r="N14" i="88"/>
  <c r="N22" i="88"/>
  <c r="N27" i="88"/>
  <c r="N34" i="88"/>
  <c r="P50" i="88"/>
  <c r="N53" i="88"/>
  <c r="N31" i="88"/>
  <c r="S40" i="88"/>
  <c r="N50" i="88"/>
  <c r="G54" i="88"/>
  <c r="O19" i="88" s="1"/>
  <c r="N9" i="88"/>
  <c r="N10" i="88"/>
  <c r="N11" i="88"/>
  <c r="P12" i="88"/>
  <c r="P14" i="88"/>
  <c r="N21" i="88"/>
  <c r="P22" i="88"/>
  <c r="S27" i="88"/>
  <c r="P27" i="88"/>
  <c r="N33" i="88"/>
  <c r="P34" i="88"/>
  <c r="N40" i="88"/>
  <c r="N52" i="88"/>
  <c r="P53" i="88"/>
  <c r="N42" i="88"/>
  <c r="R42" i="88"/>
  <c r="L44" i="88"/>
  <c r="P44" i="88"/>
  <c r="N45" i="88"/>
  <c r="R45" i="88"/>
  <c r="R54" i="88" s="1"/>
  <c r="P16" i="88"/>
  <c r="L19" i="88"/>
  <c r="L24" i="88"/>
  <c r="L31" i="88"/>
  <c r="P31" i="88"/>
  <c r="L33" i="88"/>
  <c r="P33" i="88"/>
  <c r="L29" i="88"/>
  <c r="P29" i="88"/>
  <c r="L40" i="88"/>
  <c r="P40" i="88"/>
  <c r="L52" i="88"/>
  <c r="P52" i="88"/>
  <c r="L12" i="88"/>
  <c r="L16" i="88"/>
  <c r="P19" i="88"/>
  <c r="L21" i="88"/>
  <c r="P21" i="88"/>
  <c r="P24" i="88"/>
  <c r="L42" i="88"/>
  <c r="P42" i="88"/>
  <c r="R42" i="87"/>
  <c r="Q42" i="87"/>
  <c r="P42" i="87"/>
  <c r="R41" i="87"/>
  <c r="Q41" i="87"/>
  <c r="P41" i="87"/>
  <c r="O48" i="88" l="1"/>
  <c r="O18" i="88"/>
  <c r="S34" i="88"/>
  <c r="S17" i="88"/>
  <c r="S48" i="88"/>
  <c r="S44" i="88"/>
  <c r="O32" i="88"/>
  <c r="S14" i="88"/>
  <c r="S36" i="88"/>
  <c r="S42" i="88"/>
  <c r="S10" i="88"/>
  <c r="S22" i="88"/>
  <c r="S50" i="88"/>
  <c r="S9" i="88"/>
  <c r="S31" i="88"/>
  <c r="S24" i="88"/>
  <c r="S52" i="88"/>
  <c r="S46" i="88"/>
  <c r="S32" i="88"/>
  <c r="S20" i="88"/>
  <c r="S33" i="88"/>
  <c r="S21" i="88"/>
  <c r="S12" i="88"/>
  <c r="S29" i="88"/>
  <c r="S19" i="88"/>
  <c r="O9" i="88"/>
  <c r="S47" i="88"/>
  <c r="S11" i="88"/>
  <c r="S53" i="88"/>
  <c r="S16" i="88"/>
  <c r="S18" i="88"/>
  <c r="S45" i="88"/>
  <c r="N54" i="88"/>
  <c r="S25" i="88"/>
  <c r="Q54" i="88"/>
  <c r="O34" i="88"/>
  <c r="O16" i="88"/>
  <c r="O40" i="88"/>
  <c r="O17" i="88"/>
  <c r="O42" i="88"/>
  <c r="O31" i="88"/>
  <c r="O52" i="88"/>
  <c r="O21" i="88"/>
  <c r="O11" i="88"/>
  <c r="O46" i="88"/>
  <c r="O45" i="88"/>
  <c r="O50" i="88"/>
  <c r="O29" i="88"/>
  <c r="O22" i="88"/>
  <c r="O14" i="88"/>
  <c r="P54" i="88"/>
  <c r="O24" i="88"/>
  <c r="L54" i="88"/>
  <c r="O25" i="88"/>
  <c r="O12" i="88"/>
  <c r="O41" i="88"/>
  <c r="O53" i="88"/>
  <c r="O36" i="88"/>
  <c r="O33" i="88"/>
  <c r="O20" i="88"/>
  <c r="O10" i="88"/>
  <c r="O47" i="88"/>
  <c r="O44" i="88"/>
  <c r="O27" i="88"/>
  <c r="J54" i="87"/>
  <c r="R52" i="87" s="1"/>
  <c r="I54" i="87"/>
  <c r="Q52" i="87" s="1"/>
  <c r="H54" i="87"/>
  <c r="P36" i="87" s="1"/>
  <c r="F54" i="87"/>
  <c r="N53" i="87" s="1"/>
  <c r="E54" i="87"/>
  <c r="M52" i="87" s="1"/>
  <c r="D54" i="87"/>
  <c r="L36" i="87" s="1"/>
  <c r="K53" i="87"/>
  <c r="G53" i="87"/>
  <c r="K52" i="87"/>
  <c r="G52" i="87"/>
  <c r="K50" i="87"/>
  <c r="G50" i="87"/>
  <c r="K44" i="87"/>
  <c r="G44" i="87"/>
  <c r="K42" i="87"/>
  <c r="G42" i="87"/>
  <c r="K41" i="87"/>
  <c r="G41" i="87"/>
  <c r="K40" i="87"/>
  <c r="G40" i="87"/>
  <c r="K48" i="87"/>
  <c r="G48" i="87"/>
  <c r="K47" i="87"/>
  <c r="G47" i="87"/>
  <c r="K46" i="87"/>
  <c r="G46" i="87"/>
  <c r="R45" i="87"/>
  <c r="K45" i="87"/>
  <c r="G45" i="87"/>
  <c r="R36" i="87"/>
  <c r="K36" i="87"/>
  <c r="G36" i="87"/>
  <c r="K34" i="87"/>
  <c r="G34" i="87"/>
  <c r="Q32" i="87"/>
  <c r="K32" i="87"/>
  <c r="G32" i="87"/>
  <c r="R31" i="87"/>
  <c r="K31" i="87"/>
  <c r="G31" i="87"/>
  <c r="R30" i="87"/>
  <c r="K30" i="87"/>
  <c r="G30" i="87"/>
  <c r="K29" i="87"/>
  <c r="G29" i="87"/>
  <c r="Q27" i="87"/>
  <c r="K27" i="87"/>
  <c r="G27" i="87"/>
  <c r="R25" i="87"/>
  <c r="K25" i="87"/>
  <c r="G25" i="87"/>
  <c r="R24" i="87"/>
  <c r="K24" i="87"/>
  <c r="G24" i="87"/>
  <c r="K22" i="87"/>
  <c r="G22" i="87"/>
  <c r="K21" i="87"/>
  <c r="G21" i="87"/>
  <c r="R20" i="87"/>
  <c r="K20" i="87"/>
  <c r="G20" i="87"/>
  <c r="R19" i="87"/>
  <c r="K19" i="87"/>
  <c r="G19" i="87"/>
  <c r="K18" i="87"/>
  <c r="G18" i="87"/>
  <c r="R17" i="87"/>
  <c r="K17" i="87"/>
  <c r="G17" i="87"/>
  <c r="R16" i="87"/>
  <c r="K16" i="87"/>
  <c r="G16" i="87"/>
  <c r="K14" i="87"/>
  <c r="G14" i="87"/>
  <c r="K12" i="87"/>
  <c r="G12" i="87"/>
  <c r="R11" i="87"/>
  <c r="K11" i="87"/>
  <c r="G11" i="87"/>
  <c r="R10" i="87"/>
  <c r="K10" i="87"/>
  <c r="G10" i="87"/>
  <c r="K9" i="87"/>
  <c r="G9" i="87"/>
  <c r="S54" i="88" l="1"/>
  <c r="O54" i="88"/>
  <c r="Q10" i="87"/>
  <c r="Q16" i="87"/>
  <c r="Q48" i="87"/>
  <c r="Q50" i="87"/>
  <c r="P53" i="87"/>
  <c r="Q12" i="87"/>
  <c r="Q21" i="87"/>
  <c r="N9" i="87"/>
  <c r="Q53" i="87"/>
  <c r="N17" i="87"/>
  <c r="N11" i="87"/>
  <c r="N12" i="87"/>
  <c r="N14" i="87"/>
  <c r="N42" i="87"/>
  <c r="N44" i="87"/>
  <c r="N50" i="87"/>
  <c r="N52" i="87"/>
  <c r="N19" i="87"/>
  <c r="N24" i="87"/>
  <c r="N30" i="87"/>
  <c r="N36" i="87"/>
  <c r="N10" i="87"/>
  <c r="N16" i="87"/>
  <c r="Q19" i="87"/>
  <c r="N20" i="87"/>
  <c r="N21" i="87"/>
  <c r="N22" i="87"/>
  <c r="Q24" i="87"/>
  <c r="N25" i="87"/>
  <c r="N27" i="87"/>
  <c r="N29" i="87"/>
  <c r="Q30" i="87"/>
  <c r="N31" i="87"/>
  <c r="N32" i="87"/>
  <c r="N34" i="87"/>
  <c r="Q36" i="87"/>
  <c r="N45" i="87"/>
  <c r="P48" i="87"/>
  <c r="N40" i="87"/>
  <c r="L50" i="87"/>
  <c r="R48" i="87"/>
  <c r="R40" i="87"/>
  <c r="P50" i="87"/>
  <c r="M19" i="87"/>
  <c r="M24" i="87"/>
  <c r="M30" i="87"/>
  <c r="M36" i="87"/>
  <c r="R9" i="87"/>
  <c r="R12" i="87"/>
  <c r="R14" i="87"/>
  <c r="R21" i="87"/>
  <c r="R22" i="87"/>
  <c r="R27" i="87"/>
  <c r="R29" i="87"/>
  <c r="R32" i="87"/>
  <c r="R34" i="87"/>
  <c r="M53" i="87"/>
  <c r="R53" i="87"/>
  <c r="M10" i="87"/>
  <c r="M16" i="87"/>
  <c r="G54" i="87"/>
  <c r="O50" i="87" s="1"/>
  <c r="M12" i="87"/>
  <c r="M21" i="87"/>
  <c r="M27" i="87"/>
  <c r="M32" i="87"/>
  <c r="R44" i="87"/>
  <c r="M50" i="87"/>
  <c r="R50" i="87"/>
  <c r="O53" i="87"/>
  <c r="O44" i="87"/>
  <c r="O52" i="87"/>
  <c r="K54" i="87"/>
  <c r="S22" i="87" s="1"/>
  <c r="O24" i="87"/>
  <c r="O46" i="87"/>
  <c r="O48" i="87"/>
  <c r="O12" i="87"/>
  <c r="O16" i="87"/>
  <c r="O40" i="87"/>
  <c r="O9" i="87"/>
  <c r="O30" i="87"/>
  <c r="L53" i="87"/>
  <c r="L9" i="87"/>
  <c r="P9" i="87"/>
  <c r="L11" i="87"/>
  <c r="L20" i="87"/>
  <c r="P22" i="87"/>
  <c r="P29" i="87"/>
  <c r="L31" i="87"/>
  <c r="P31" i="87"/>
  <c r="L34" i="87"/>
  <c r="P34" i="87"/>
  <c r="L45" i="87"/>
  <c r="P45" i="87"/>
  <c r="L42" i="87"/>
  <c r="M9" i="87"/>
  <c r="Q9" i="87"/>
  <c r="M11" i="87"/>
  <c r="Q11" i="87"/>
  <c r="M14" i="87"/>
  <c r="Q14" i="87"/>
  <c r="M17" i="87"/>
  <c r="Q17" i="87"/>
  <c r="M20" i="87"/>
  <c r="Q20" i="87"/>
  <c r="M22" i="87"/>
  <c r="Q22" i="87"/>
  <c r="M25" i="87"/>
  <c r="Q25" i="87"/>
  <c r="M29" i="87"/>
  <c r="Q29" i="87"/>
  <c r="M31" i="87"/>
  <c r="Q31" i="87"/>
  <c r="M34" i="87"/>
  <c r="Q34" i="87"/>
  <c r="M45" i="87"/>
  <c r="Q45" i="87"/>
  <c r="L40" i="87"/>
  <c r="P40" i="87"/>
  <c r="M42" i="87"/>
  <c r="L44" i="87"/>
  <c r="P44" i="87"/>
  <c r="L52" i="87"/>
  <c r="P52" i="87"/>
  <c r="P11" i="87"/>
  <c r="L14" i="87"/>
  <c r="P14" i="87"/>
  <c r="L17" i="87"/>
  <c r="P17" i="87"/>
  <c r="P20" i="87"/>
  <c r="L22" i="87"/>
  <c r="L29" i="87"/>
  <c r="L10" i="87"/>
  <c r="P10" i="87"/>
  <c r="L12" i="87"/>
  <c r="P12" i="87"/>
  <c r="L16" i="87"/>
  <c r="P16" i="87"/>
  <c r="L19" i="87"/>
  <c r="P19" i="87"/>
  <c r="L21" i="87"/>
  <c r="P21" i="87"/>
  <c r="L24" i="87"/>
  <c r="P24" i="87"/>
  <c r="L27" i="87"/>
  <c r="P27" i="87"/>
  <c r="L30" i="87"/>
  <c r="P30" i="87"/>
  <c r="L32" i="87"/>
  <c r="P32" i="87"/>
  <c r="M40" i="87"/>
  <c r="Q40" i="87"/>
  <c r="M44" i="87"/>
  <c r="Q44" i="87"/>
  <c r="J54" i="86"/>
  <c r="I54" i="86"/>
  <c r="H54" i="86"/>
  <c r="F54" i="86"/>
  <c r="N24" i="86" s="1"/>
  <c r="E54" i="86"/>
  <c r="D54" i="86"/>
  <c r="K53" i="86"/>
  <c r="G53" i="86"/>
  <c r="K52" i="86"/>
  <c r="G52" i="86"/>
  <c r="K50" i="86"/>
  <c r="G50" i="86"/>
  <c r="K48" i="86"/>
  <c r="G48" i="86"/>
  <c r="K46" i="86"/>
  <c r="G46" i="86"/>
  <c r="K45" i="86"/>
  <c r="G45" i="86"/>
  <c r="K44" i="86"/>
  <c r="G44" i="86"/>
  <c r="K42" i="86"/>
  <c r="G42" i="86"/>
  <c r="K41" i="86"/>
  <c r="G41" i="86"/>
  <c r="K40" i="86"/>
  <c r="G40" i="86"/>
  <c r="K39" i="86"/>
  <c r="G39" i="86"/>
  <c r="K36" i="86"/>
  <c r="G36" i="86"/>
  <c r="K34" i="86"/>
  <c r="G34" i="86"/>
  <c r="K32" i="86"/>
  <c r="G32" i="86"/>
  <c r="K31" i="86"/>
  <c r="G31" i="86"/>
  <c r="K30" i="86"/>
  <c r="G30" i="86"/>
  <c r="K29" i="86"/>
  <c r="G29" i="86"/>
  <c r="K25" i="86"/>
  <c r="G25" i="86"/>
  <c r="K24" i="86"/>
  <c r="G24" i="86"/>
  <c r="K22" i="86"/>
  <c r="G22" i="86"/>
  <c r="K21" i="86"/>
  <c r="G21" i="86"/>
  <c r="K20" i="86"/>
  <c r="G20" i="86"/>
  <c r="K19" i="86"/>
  <c r="G19" i="86"/>
  <c r="K27" i="86"/>
  <c r="G27" i="86"/>
  <c r="K18" i="86"/>
  <c r="G18" i="86"/>
  <c r="K17" i="86"/>
  <c r="G17" i="86"/>
  <c r="K16" i="86"/>
  <c r="G16" i="86"/>
  <c r="K14" i="86"/>
  <c r="G14" i="86"/>
  <c r="K12" i="86"/>
  <c r="G12" i="86"/>
  <c r="K11" i="86"/>
  <c r="G11" i="86"/>
  <c r="K10" i="86"/>
  <c r="G10" i="86"/>
  <c r="K9" i="86"/>
  <c r="G9" i="86"/>
  <c r="S21" i="87" l="1"/>
  <c r="S31" i="87"/>
  <c r="O17" i="87"/>
  <c r="O22" i="87"/>
  <c r="S50" i="87"/>
  <c r="O21" i="87"/>
  <c r="O41" i="87"/>
  <c r="N54" i="87"/>
  <c r="O47" i="87"/>
  <c r="O14" i="87"/>
  <c r="O20" i="87"/>
  <c r="O10" i="87"/>
  <c r="O32" i="87"/>
  <c r="O19" i="87"/>
  <c r="O31" i="87"/>
  <c r="O29" i="87"/>
  <c r="O36" i="87"/>
  <c r="O11" i="87"/>
  <c r="O25" i="87"/>
  <c r="O18" i="87"/>
  <c r="O27" i="87"/>
  <c r="O34" i="87"/>
  <c r="O45" i="87"/>
  <c r="O42" i="87"/>
  <c r="S11" i="87"/>
  <c r="S29" i="87"/>
  <c r="S41" i="87"/>
  <c r="S12" i="87"/>
  <c r="S42" i="87"/>
  <c r="S27" i="87"/>
  <c r="S17" i="87"/>
  <c r="S40" i="87"/>
  <c r="S53" i="87"/>
  <c r="S16" i="87"/>
  <c r="S10" i="87"/>
  <c r="S45" i="87"/>
  <c r="S52" i="87"/>
  <c r="S30" i="87"/>
  <c r="R54" i="87"/>
  <c r="P54" i="87"/>
  <c r="L54" i="87"/>
  <c r="M54" i="87"/>
  <c r="S32" i="87"/>
  <c r="S24" i="87"/>
  <c r="S19" i="87"/>
  <c r="S44" i="87"/>
  <c r="S9" i="87"/>
  <c r="S36" i="87"/>
  <c r="S25" i="87"/>
  <c r="Q54" i="87"/>
  <c r="S48" i="87"/>
  <c r="S46" i="87"/>
  <c r="S47" i="87"/>
  <c r="S18" i="87"/>
  <c r="S34" i="87"/>
  <c r="S20" i="87"/>
  <c r="S14" i="87"/>
  <c r="R39" i="86"/>
  <c r="R42" i="86"/>
  <c r="R24" i="86"/>
  <c r="P39" i="86"/>
  <c r="P24" i="86"/>
  <c r="P42" i="86"/>
  <c r="Q53" i="86"/>
  <c r="Q24" i="86"/>
  <c r="Q42" i="86"/>
  <c r="Q46" i="86"/>
  <c r="L39" i="86"/>
  <c r="L50" i="86"/>
  <c r="L45" i="86"/>
  <c r="L24" i="86"/>
  <c r="M53" i="86"/>
  <c r="M50" i="86"/>
  <c r="M24" i="86"/>
  <c r="Q10" i="86"/>
  <c r="M16" i="86"/>
  <c r="Q48" i="86"/>
  <c r="M34" i="86"/>
  <c r="N16" i="86"/>
  <c r="Q22" i="86"/>
  <c r="R16" i="86"/>
  <c r="Q50" i="86"/>
  <c r="Q9" i="86"/>
  <c r="L44" i="86"/>
  <c r="Q27" i="86"/>
  <c r="Q29" i="86"/>
  <c r="Q36" i="86"/>
  <c r="Q25" i="86"/>
  <c r="Q34" i="86"/>
  <c r="Q44" i="86"/>
  <c r="L12" i="86"/>
  <c r="Q14" i="86"/>
  <c r="Q20" i="86"/>
  <c r="Q31" i="86"/>
  <c r="L53" i="86"/>
  <c r="Q21" i="86"/>
  <c r="Q32" i="86"/>
  <c r="L10" i="86"/>
  <c r="Q11" i="86"/>
  <c r="Q12" i="86"/>
  <c r="Q16" i="86"/>
  <c r="Q17" i="86"/>
  <c r="Q19" i="86"/>
  <c r="Q30" i="86"/>
  <c r="Q39" i="86"/>
  <c r="Q52" i="86"/>
  <c r="M36" i="86"/>
  <c r="P10" i="86"/>
  <c r="P12" i="86"/>
  <c r="P16" i="86"/>
  <c r="P44" i="86"/>
  <c r="P50" i="86"/>
  <c r="P53" i="86"/>
  <c r="K54" i="86"/>
  <c r="S16" i="86" s="1"/>
  <c r="R27" i="86"/>
  <c r="R52" i="86"/>
  <c r="R9" i="86"/>
  <c r="M10" i="86"/>
  <c r="M20" i="86"/>
  <c r="R22" i="86"/>
  <c r="R30" i="86"/>
  <c r="R48" i="86"/>
  <c r="R12" i="86"/>
  <c r="R11" i="86"/>
  <c r="M12" i="86"/>
  <c r="R14" i="86"/>
  <c r="R17" i="86"/>
  <c r="R19" i="86"/>
  <c r="M21" i="86"/>
  <c r="M25" i="86"/>
  <c r="R32" i="86"/>
  <c r="M39" i="86"/>
  <c r="M9" i="86"/>
  <c r="M11" i="86"/>
  <c r="M27" i="86"/>
  <c r="R20" i="86"/>
  <c r="M22" i="86"/>
  <c r="M29" i="86"/>
  <c r="M30" i="86"/>
  <c r="M44" i="86"/>
  <c r="R44" i="86"/>
  <c r="M48" i="86"/>
  <c r="M52" i="86"/>
  <c r="R53" i="86"/>
  <c r="R10" i="86"/>
  <c r="N11" i="86"/>
  <c r="M14" i="86"/>
  <c r="M17" i="86"/>
  <c r="M19" i="86"/>
  <c r="R21" i="86"/>
  <c r="R25" i="86"/>
  <c r="M31" i="86"/>
  <c r="M32" i="86"/>
  <c r="N44" i="86"/>
  <c r="M46" i="86"/>
  <c r="R50" i="86"/>
  <c r="R36" i="86"/>
  <c r="N9" i="86"/>
  <c r="S10" i="86"/>
  <c r="N14" i="86"/>
  <c r="N53" i="86"/>
  <c r="N50" i="86"/>
  <c r="G54" i="86"/>
  <c r="N12" i="86"/>
  <c r="N17" i="86"/>
  <c r="N27" i="86"/>
  <c r="N20" i="86"/>
  <c r="N22" i="86"/>
  <c r="N25" i="86"/>
  <c r="N32" i="86"/>
  <c r="N52" i="86"/>
  <c r="N10" i="86"/>
  <c r="N19" i="86"/>
  <c r="N21" i="86"/>
  <c r="N30" i="86"/>
  <c r="N36" i="86"/>
  <c r="N46" i="86"/>
  <c r="N48" i="86"/>
  <c r="S17" i="86"/>
  <c r="L9" i="86"/>
  <c r="P9" i="86"/>
  <c r="L11" i="86"/>
  <c r="P11" i="86"/>
  <c r="L14" i="86"/>
  <c r="P14" i="86"/>
  <c r="L17" i="86"/>
  <c r="P17" i="86"/>
  <c r="L19" i="86"/>
  <c r="P19" i="86"/>
  <c r="L21" i="86"/>
  <c r="P21" i="86"/>
  <c r="L25" i="86"/>
  <c r="P25" i="86"/>
  <c r="N29" i="86"/>
  <c r="R29" i="86"/>
  <c r="L30" i="86"/>
  <c r="P30" i="86"/>
  <c r="N31" i="86"/>
  <c r="R31" i="86"/>
  <c r="L32" i="86"/>
  <c r="P32" i="86"/>
  <c r="N34" i="86"/>
  <c r="R34" i="86"/>
  <c r="L36" i="86"/>
  <c r="P36" i="86"/>
  <c r="N39" i="86"/>
  <c r="L46" i="86"/>
  <c r="P46" i="86"/>
  <c r="L48" i="86"/>
  <c r="P48" i="86"/>
  <c r="L52" i="86"/>
  <c r="P52" i="86"/>
  <c r="L16" i="86"/>
  <c r="L27" i="86"/>
  <c r="P27" i="86"/>
  <c r="L20" i="86"/>
  <c r="P20" i="86"/>
  <c r="L22" i="86"/>
  <c r="P22" i="86"/>
  <c r="L29" i="86"/>
  <c r="P29" i="86"/>
  <c r="L31" i="86"/>
  <c r="P31" i="86"/>
  <c r="L34" i="86"/>
  <c r="P34" i="86"/>
  <c r="O54" i="87" l="1"/>
  <c r="S54" i="87"/>
  <c r="O48" i="86"/>
  <c r="O42" i="86"/>
  <c r="O24" i="86"/>
  <c r="S30" i="86"/>
  <c r="S40" i="86"/>
  <c r="O31" i="86"/>
  <c r="S53" i="86"/>
  <c r="S41" i="86"/>
  <c r="S25" i="86"/>
  <c r="Q54" i="86"/>
  <c r="S52" i="86"/>
  <c r="S39" i="86"/>
  <c r="S22" i="86"/>
  <c r="O45" i="86"/>
  <c r="S18" i="86"/>
  <c r="S50" i="86"/>
  <c r="S32" i="86"/>
  <c r="S20" i="86"/>
  <c r="S14" i="86"/>
  <c r="S45" i="86"/>
  <c r="S48" i="86"/>
  <c r="S9" i="86"/>
  <c r="S44" i="86"/>
  <c r="S31" i="86"/>
  <c r="S27" i="86"/>
  <c r="S12" i="86"/>
  <c r="S46" i="86"/>
  <c r="S19" i="86"/>
  <c r="S42" i="86"/>
  <c r="S34" i="86"/>
  <c r="S24" i="86"/>
  <c r="O11" i="86"/>
  <c r="S36" i="86"/>
  <c r="S29" i="86"/>
  <c r="S21" i="86"/>
  <c r="S11" i="86"/>
  <c r="O44" i="86"/>
  <c r="O9" i="86"/>
  <c r="O34" i="86"/>
  <c r="O30" i="86"/>
  <c r="O27" i="86"/>
  <c r="O46" i="86"/>
  <c r="O10" i="86"/>
  <c r="O14" i="86"/>
  <c r="N54" i="86"/>
  <c r="M54" i="86"/>
  <c r="R54" i="86"/>
  <c r="O17" i="86"/>
  <c r="O20" i="86"/>
  <c r="O32" i="86"/>
  <c r="O52" i="86"/>
  <c r="O21" i="86"/>
  <c r="O19" i="86"/>
  <c r="O12" i="86"/>
  <c r="O22" i="86"/>
  <c r="O39" i="86"/>
  <c r="O18" i="86"/>
  <c r="O50" i="86"/>
  <c r="O36" i="86"/>
  <c r="O25" i="86"/>
  <c r="O16" i="86"/>
  <c r="O29" i="86"/>
  <c r="O40" i="86"/>
  <c r="O41" i="86"/>
  <c r="O53" i="86"/>
  <c r="P54" i="86"/>
  <c r="L54" i="86"/>
  <c r="J54" i="85"/>
  <c r="R50" i="85" s="1"/>
  <c r="I54" i="85"/>
  <c r="Q27" i="85" s="1"/>
  <c r="H54" i="85"/>
  <c r="F54" i="85"/>
  <c r="E54" i="85"/>
  <c r="M52" i="85" s="1"/>
  <c r="D54" i="85"/>
  <c r="L46" i="85" s="1"/>
  <c r="K53" i="85"/>
  <c r="G53" i="85"/>
  <c r="K42" i="85"/>
  <c r="G42" i="85"/>
  <c r="K41" i="85"/>
  <c r="G41" i="85"/>
  <c r="K40" i="85"/>
  <c r="G40" i="85"/>
  <c r="K39" i="85"/>
  <c r="G39" i="85"/>
  <c r="Q52" i="85"/>
  <c r="K52" i="85"/>
  <c r="G52" i="85"/>
  <c r="K50" i="85"/>
  <c r="G50" i="85"/>
  <c r="P48" i="85"/>
  <c r="N48" i="85"/>
  <c r="K48" i="85"/>
  <c r="G48" i="85"/>
  <c r="K46" i="85"/>
  <c r="G46" i="85"/>
  <c r="K45" i="85"/>
  <c r="G45" i="85"/>
  <c r="K44" i="85"/>
  <c r="G44" i="85"/>
  <c r="K36" i="85"/>
  <c r="G36" i="85"/>
  <c r="N34" i="85"/>
  <c r="M34" i="85"/>
  <c r="K34" i="85"/>
  <c r="G34" i="85"/>
  <c r="N32" i="85"/>
  <c r="K32" i="85"/>
  <c r="G32" i="85"/>
  <c r="K31" i="85"/>
  <c r="G31" i="85"/>
  <c r="K30" i="85"/>
  <c r="G30" i="85"/>
  <c r="K29" i="85"/>
  <c r="G29" i="85"/>
  <c r="K27" i="85"/>
  <c r="G27" i="85"/>
  <c r="K26" i="85"/>
  <c r="G26" i="85"/>
  <c r="N24" i="85"/>
  <c r="K24" i="85"/>
  <c r="G24" i="85"/>
  <c r="K23" i="85"/>
  <c r="G23" i="85"/>
  <c r="K22" i="85"/>
  <c r="G22" i="85"/>
  <c r="K21" i="85"/>
  <c r="G21" i="85"/>
  <c r="N20" i="85"/>
  <c r="K20" i="85"/>
  <c r="G20" i="85"/>
  <c r="K18" i="85"/>
  <c r="G18" i="85"/>
  <c r="K17" i="85"/>
  <c r="G17" i="85"/>
  <c r="K16" i="85"/>
  <c r="G16" i="85"/>
  <c r="K14" i="85"/>
  <c r="G14" i="85"/>
  <c r="K12" i="85"/>
  <c r="G12" i="85"/>
  <c r="M11" i="85"/>
  <c r="K11" i="85"/>
  <c r="G11" i="85"/>
  <c r="K10" i="85"/>
  <c r="G10" i="85"/>
  <c r="K9" i="85"/>
  <c r="G9" i="85"/>
  <c r="M14" i="85" l="1"/>
  <c r="M29" i="85"/>
  <c r="N50" i="85"/>
  <c r="N27" i="85"/>
  <c r="N40" i="85"/>
  <c r="M48" i="85"/>
  <c r="M27" i="85"/>
  <c r="M17" i="85"/>
  <c r="R21" i="85"/>
  <c r="M31" i="85"/>
  <c r="M44" i="85"/>
  <c r="M39" i="85"/>
  <c r="P46" i="85"/>
  <c r="P27" i="85"/>
  <c r="R53" i="85"/>
  <c r="R40" i="85"/>
  <c r="R42" i="85"/>
  <c r="M9" i="85"/>
  <c r="R23" i="85"/>
  <c r="M46" i="85"/>
  <c r="R52" i="85"/>
  <c r="S54" i="86"/>
  <c r="O54" i="86"/>
  <c r="Q50" i="85"/>
  <c r="L52" i="85"/>
  <c r="N30" i="85"/>
  <c r="N9" i="85"/>
  <c r="N14" i="85"/>
  <c r="N31" i="85"/>
  <c r="N46" i="85"/>
  <c r="N39" i="85"/>
  <c r="N22" i="85"/>
  <c r="N29" i="85"/>
  <c r="N52" i="85"/>
  <c r="N11" i="85"/>
  <c r="N17" i="85"/>
  <c r="N36" i="85"/>
  <c r="N44" i="85"/>
  <c r="P52" i="85"/>
  <c r="Q10" i="85"/>
  <c r="Q12" i="85"/>
  <c r="Q16" i="85"/>
  <c r="R10" i="85"/>
  <c r="R12" i="85"/>
  <c r="R16" i="85"/>
  <c r="M53" i="85"/>
  <c r="M20" i="85"/>
  <c r="Q21" i="85"/>
  <c r="M22" i="85"/>
  <c r="Q23" i="85"/>
  <c r="M24" i="85"/>
  <c r="R29" i="85"/>
  <c r="R31" i="85"/>
  <c r="R34" i="85"/>
  <c r="R44" i="85"/>
  <c r="N53" i="85"/>
  <c r="Q30" i="85"/>
  <c r="Q32" i="85"/>
  <c r="Q36" i="85"/>
  <c r="G54" i="85"/>
  <c r="O42" i="85" s="1"/>
  <c r="Q9" i="85"/>
  <c r="M10" i="85"/>
  <c r="Q11" i="85"/>
  <c r="M12" i="85"/>
  <c r="Q14" i="85"/>
  <c r="M16" i="85"/>
  <c r="Q17" i="85"/>
  <c r="Q20" i="85"/>
  <c r="M21" i="85"/>
  <c r="Q22" i="85"/>
  <c r="M23" i="85"/>
  <c r="Q24" i="85"/>
  <c r="R27" i="85"/>
  <c r="R30" i="85"/>
  <c r="R32" i="85"/>
  <c r="R36" i="85"/>
  <c r="L48" i="85"/>
  <c r="Q48" i="85"/>
  <c r="M50" i="85"/>
  <c r="Q39" i="85"/>
  <c r="Q53" i="85"/>
  <c r="K54" i="85"/>
  <c r="S41" i="85" s="1"/>
  <c r="R9" i="85"/>
  <c r="N10" i="85"/>
  <c r="R11" i="85"/>
  <c r="N12" i="85"/>
  <c r="R14" i="85"/>
  <c r="N16" i="85"/>
  <c r="R17" i="85"/>
  <c r="R20" i="85"/>
  <c r="N21" i="85"/>
  <c r="R22" i="85"/>
  <c r="N23" i="85"/>
  <c r="R24" i="85"/>
  <c r="Q29" i="85"/>
  <c r="M30" i="85"/>
  <c r="Q31" i="85"/>
  <c r="M32" i="85"/>
  <c r="Q34" i="85"/>
  <c r="M36" i="85"/>
  <c r="Q44" i="85"/>
  <c r="R48" i="85"/>
  <c r="R39" i="85"/>
  <c r="O14" i="85"/>
  <c r="O26" i="85"/>
  <c r="O46" i="85"/>
  <c r="S39" i="85"/>
  <c r="O10" i="85"/>
  <c r="O50" i="85"/>
  <c r="S21" i="85"/>
  <c r="O32" i="85"/>
  <c r="O45" i="85"/>
  <c r="S50" i="85"/>
  <c r="L14" i="85"/>
  <c r="P14" i="85"/>
  <c r="L17" i="85"/>
  <c r="P17" i="85"/>
  <c r="L21" i="85"/>
  <c r="P21" i="85"/>
  <c r="L23" i="85"/>
  <c r="P23" i="85"/>
  <c r="L27" i="85"/>
  <c r="L29" i="85"/>
  <c r="P29" i="85"/>
  <c r="L31" i="85"/>
  <c r="P31" i="85"/>
  <c r="L34" i="85"/>
  <c r="P34" i="85"/>
  <c r="L44" i="85"/>
  <c r="P44" i="85"/>
  <c r="L11" i="85"/>
  <c r="L50" i="85"/>
  <c r="P50" i="85"/>
  <c r="L39" i="85"/>
  <c r="P39" i="85"/>
  <c r="L53" i="85"/>
  <c r="P53" i="85"/>
  <c r="L9" i="85"/>
  <c r="P9" i="85"/>
  <c r="P11" i="85"/>
  <c r="L10" i="85"/>
  <c r="P10" i="85"/>
  <c r="L12" i="85"/>
  <c r="P12" i="85"/>
  <c r="L16" i="85"/>
  <c r="P16" i="85"/>
  <c r="L20" i="85"/>
  <c r="P20" i="85"/>
  <c r="L22" i="85"/>
  <c r="P22" i="85"/>
  <c r="L24" i="85"/>
  <c r="P24" i="85"/>
  <c r="L30" i="85"/>
  <c r="P30" i="85"/>
  <c r="L32" i="85"/>
  <c r="P32" i="85"/>
  <c r="L36" i="85"/>
  <c r="P36" i="85"/>
  <c r="S18" i="85" l="1"/>
  <c r="S36" i="85"/>
  <c r="O40" i="85"/>
  <c r="O41" i="85"/>
  <c r="O27" i="85"/>
  <c r="S46" i="85"/>
  <c r="S26" i="85"/>
  <c r="S44" i="85"/>
  <c r="S14" i="85"/>
  <c r="O31" i="85"/>
  <c r="S9" i="85"/>
  <c r="S54" i="85" s="1"/>
  <c r="S16" i="85"/>
  <c r="S29" i="85"/>
  <c r="S24" i="85"/>
  <c r="S40" i="85"/>
  <c r="S11" i="85"/>
  <c r="S22" i="85"/>
  <c r="S45" i="85"/>
  <c r="S30" i="85"/>
  <c r="N54" i="85"/>
  <c r="M54" i="85"/>
  <c r="S12" i="85"/>
  <c r="S31" i="85"/>
  <c r="S52" i="85"/>
  <c r="S20" i="85"/>
  <c r="S42" i="85"/>
  <c r="S32" i="85"/>
  <c r="S48" i="85"/>
  <c r="S23" i="85"/>
  <c r="S10" i="85"/>
  <c r="S34" i="85"/>
  <c r="S53" i="85"/>
  <c r="S27" i="85"/>
  <c r="S17" i="85"/>
  <c r="O16" i="85"/>
  <c r="O39" i="85"/>
  <c r="O22" i="85"/>
  <c r="O29" i="85"/>
  <c r="O21" i="85"/>
  <c r="O44" i="85"/>
  <c r="R54" i="85"/>
  <c r="O30" i="85"/>
  <c r="O48" i="85"/>
  <c r="O12" i="85"/>
  <c r="O52" i="85"/>
  <c r="O20" i="85"/>
  <c r="O11" i="85"/>
  <c r="O23" i="85"/>
  <c r="Q54" i="85"/>
  <c r="O36" i="85"/>
  <c r="O18" i="85"/>
  <c r="O53" i="85"/>
  <c r="O24" i="85"/>
  <c r="O9" i="85"/>
  <c r="O17" i="85"/>
  <c r="O34" i="85"/>
  <c r="P54" i="85"/>
  <c r="L54" i="85"/>
  <c r="J54" i="84"/>
  <c r="R40" i="84" s="1"/>
  <c r="I54" i="84"/>
  <c r="Q48" i="84" s="1"/>
  <c r="H54" i="84"/>
  <c r="F54" i="84"/>
  <c r="N53" i="84" s="1"/>
  <c r="E54" i="84"/>
  <c r="M42" i="84" s="1"/>
  <c r="D54" i="84"/>
  <c r="K53" i="84"/>
  <c r="G53" i="84"/>
  <c r="K52" i="84"/>
  <c r="G52" i="84"/>
  <c r="K51" i="84"/>
  <c r="G51" i="84"/>
  <c r="K50" i="84"/>
  <c r="G50" i="84"/>
  <c r="K49" i="84"/>
  <c r="G49" i="84"/>
  <c r="K48" i="84"/>
  <c r="G48" i="84"/>
  <c r="K46" i="84"/>
  <c r="G46" i="84"/>
  <c r="K44" i="84"/>
  <c r="G44" i="84"/>
  <c r="P42" i="84"/>
  <c r="K42" i="84"/>
  <c r="G42" i="84"/>
  <c r="K41" i="84"/>
  <c r="G41" i="84"/>
  <c r="K40" i="84"/>
  <c r="G40" i="84"/>
  <c r="P34" i="84"/>
  <c r="K34" i="84"/>
  <c r="G34" i="84"/>
  <c r="K36" i="84"/>
  <c r="G36" i="84"/>
  <c r="K32" i="84"/>
  <c r="G32" i="84"/>
  <c r="M31" i="84"/>
  <c r="K31" i="84"/>
  <c r="G31" i="84"/>
  <c r="R30" i="84"/>
  <c r="K30" i="84"/>
  <c r="G30" i="84"/>
  <c r="K29" i="84"/>
  <c r="G29" i="84"/>
  <c r="K27" i="84"/>
  <c r="G27" i="84"/>
  <c r="K26" i="84"/>
  <c r="G26" i="84"/>
  <c r="K24" i="84"/>
  <c r="G24" i="84"/>
  <c r="K23" i="84"/>
  <c r="G23" i="84"/>
  <c r="K22" i="84"/>
  <c r="G22" i="84"/>
  <c r="K21" i="84"/>
  <c r="G21" i="84"/>
  <c r="K20" i="84"/>
  <c r="G20" i="84"/>
  <c r="K18" i="84"/>
  <c r="G18" i="84"/>
  <c r="K17" i="84"/>
  <c r="G17" i="84"/>
  <c r="K16" i="84"/>
  <c r="G16" i="84"/>
  <c r="P14" i="84"/>
  <c r="M14" i="84"/>
  <c r="K14" i="84"/>
  <c r="G14" i="84"/>
  <c r="R12" i="84"/>
  <c r="K12" i="84"/>
  <c r="G12" i="84"/>
  <c r="Q11" i="84"/>
  <c r="K11" i="84"/>
  <c r="G11" i="84"/>
  <c r="K10" i="84"/>
  <c r="G10" i="84"/>
  <c r="L9" i="84"/>
  <c r="K9" i="84"/>
  <c r="G9" i="84"/>
  <c r="M32" i="84" l="1"/>
  <c r="P49" i="84"/>
  <c r="P27" i="84"/>
  <c r="L49" i="84"/>
  <c r="L27" i="84"/>
  <c r="O54" i="85"/>
  <c r="P10" i="84"/>
  <c r="P24" i="84"/>
  <c r="P9" i="84"/>
  <c r="P21" i="84"/>
  <c r="P31" i="84"/>
  <c r="P32" i="84"/>
  <c r="P40" i="84"/>
  <c r="P48" i="84"/>
  <c r="N31" i="84"/>
  <c r="N9" i="84"/>
  <c r="L42" i="84"/>
  <c r="Q20" i="84"/>
  <c r="L21" i="84"/>
  <c r="L24" i="84"/>
  <c r="L29" i="84"/>
  <c r="Q46" i="84"/>
  <c r="Q12" i="84"/>
  <c r="L14" i="84"/>
  <c r="R20" i="84"/>
  <c r="R31" i="84"/>
  <c r="L10" i="84"/>
  <c r="L22" i="84"/>
  <c r="L23" i="84"/>
  <c r="L36" i="84"/>
  <c r="L34" i="84"/>
  <c r="L44" i="84"/>
  <c r="L11" i="84"/>
  <c r="L16" i="84"/>
  <c r="L17" i="84"/>
  <c r="Q21" i="84"/>
  <c r="Q22" i="84"/>
  <c r="Q32" i="84"/>
  <c r="Q36" i="84"/>
  <c r="L40" i="84"/>
  <c r="Q42" i="84"/>
  <c r="R10" i="84"/>
  <c r="M11" i="84"/>
  <c r="L12" i="84"/>
  <c r="Q14" i="84"/>
  <c r="Q16" i="84"/>
  <c r="L20" i="84"/>
  <c r="L30" i="84"/>
  <c r="L31" i="84"/>
  <c r="Q31" i="84"/>
  <c r="L32" i="84"/>
  <c r="Q34" i="84"/>
  <c r="L48" i="84"/>
  <c r="L53" i="84"/>
  <c r="R49" i="84"/>
  <c r="R9" i="84"/>
  <c r="R11" i="84"/>
  <c r="M12" i="84"/>
  <c r="M44" i="84"/>
  <c r="R46" i="84"/>
  <c r="M21" i="84"/>
  <c r="M10" i="84"/>
  <c r="M20" i="84"/>
  <c r="R29" i="84"/>
  <c r="M30" i="84"/>
  <c r="R32" i="84"/>
  <c r="M36" i="84"/>
  <c r="N30" i="84"/>
  <c r="N11" i="84"/>
  <c r="P12" i="84"/>
  <c r="P16" i="84"/>
  <c r="P20" i="84"/>
  <c r="P22" i="84"/>
  <c r="N27" i="84"/>
  <c r="N29" i="84"/>
  <c r="P30" i="84"/>
  <c r="P46" i="84"/>
  <c r="P53" i="84"/>
  <c r="K54" i="84"/>
  <c r="S17" i="84" s="1"/>
  <c r="N10" i="84"/>
  <c r="P11" i="84"/>
  <c r="P17" i="84"/>
  <c r="P23" i="84"/>
  <c r="N24" i="84"/>
  <c r="P29" i="84"/>
  <c r="P36" i="84"/>
  <c r="P44" i="84"/>
  <c r="S40" i="84"/>
  <c r="M29" i="84"/>
  <c r="M24" i="84"/>
  <c r="M9" i="84"/>
  <c r="M53" i="84"/>
  <c r="M40" i="84"/>
  <c r="M34" i="84"/>
  <c r="M23" i="84"/>
  <c r="M22" i="84"/>
  <c r="M17" i="84"/>
  <c r="M16" i="84"/>
  <c r="M49" i="84"/>
  <c r="M48" i="84"/>
  <c r="M46" i="84"/>
  <c r="Q44" i="84"/>
  <c r="Q53" i="84"/>
  <c r="N12" i="84"/>
  <c r="N14" i="84"/>
  <c r="R14" i="84"/>
  <c r="R16" i="84"/>
  <c r="Q17" i="84"/>
  <c r="N20" i="84"/>
  <c r="N21" i="84"/>
  <c r="R21" i="84"/>
  <c r="R22" i="84"/>
  <c r="Q23" i="84"/>
  <c r="Q24" i="84"/>
  <c r="N32" i="84"/>
  <c r="N36" i="84"/>
  <c r="R36" i="84"/>
  <c r="R34" i="84"/>
  <c r="Q40" i="84"/>
  <c r="N42" i="84"/>
  <c r="N44" i="84"/>
  <c r="R44" i="84"/>
  <c r="N46" i="84"/>
  <c r="N48" i="84"/>
  <c r="R48" i="84"/>
  <c r="N49" i="84"/>
  <c r="R53" i="84"/>
  <c r="G54" i="84"/>
  <c r="O41" i="84" s="1"/>
  <c r="Q9" i="84"/>
  <c r="Q10" i="84"/>
  <c r="N16" i="84"/>
  <c r="N17" i="84"/>
  <c r="R17" i="84"/>
  <c r="N22" i="84"/>
  <c r="N23" i="84"/>
  <c r="R23" i="84"/>
  <c r="R24" i="84"/>
  <c r="R27" i="84"/>
  <c r="Q29" i="84"/>
  <c r="Q30" i="84"/>
  <c r="N34" i="84"/>
  <c r="N40" i="84"/>
  <c r="Q49" i="84"/>
  <c r="S18" i="84"/>
  <c r="S30" i="84"/>
  <c r="S9" i="84"/>
  <c r="L46" i="84"/>
  <c r="S10" i="84" l="1"/>
  <c r="S32" i="84"/>
  <c r="S50" i="84"/>
  <c r="S26" i="84"/>
  <c r="S48" i="84"/>
  <c r="S27" i="84"/>
  <c r="P54" i="84"/>
  <c r="S31" i="84"/>
  <c r="S24" i="84"/>
  <c r="S42" i="84"/>
  <c r="S21" i="84"/>
  <c r="S12" i="84"/>
  <c r="S53" i="84"/>
  <c r="O16" i="84"/>
  <c r="S22" i="84"/>
  <c r="L54" i="84"/>
  <c r="O52" i="84"/>
  <c r="O49" i="84"/>
  <c r="O32" i="84"/>
  <c r="O30" i="84"/>
  <c r="O26" i="84"/>
  <c r="M54" i="84"/>
  <c r="S51" i="84"/>
  <c r="S23" i="84"/>
  <c r="S34" i="84"/>
  <c r="S16" i="84"/>
  <c r="S20" i="84"/>
  <c r="Q54" i="84"/>
  <c r="S52" i="84"/>
  <c r="S11" i="84"/>
  <c r="S29" i="84"/>
  <c r="S41" i="84"/>
  <c r="S44" i="84"/>
  <c r="S36" i="84"/>
  <c r="S14" i="84"/>
  <c r="R54" i="84"/>
  <c r="S49" i="84"/>
  <c r="S46" i="84"/>
  <c r="N54" i="84"/>
  <c r="O53" i="84"/>
  <c r="O48" i="84"/>
  <c r="O44" i="84"/>
  <c r="O21" i="84"/>
  <c r="O14" i="84"/>
  <c r="O31" i="84"/>
  <c r="O11" i="84"/>
  <c r="O17" i="84"/>
  <c r="O40" i="84"/>
  <c r="O29" i="84"/>
  <c r="O23" i="84"/>
  <c r="O9" i="84"/>
  <c r="O20" i="84"/>
  <c r="O10" i="84"/>
  <c r="O51" i="84"/>
  <c r="O46" i="84"/>
  <c r="O22" i="84"/>
  <c r="O42" i="84"/>
  <c r="O27" i="84"/>
  <c r="O36" i="84"/>
  <c r="O50" i="84"/>
  <c r="O34" i="84"/>
  <c r="O12" i="84"/>
  <c r="O24" i="84"/>
  <c r="O18" i="84"/>
  <c r="J54" i="83"/>
  <c r="I54" i="83"/>
  <c r="H54" i="83"/>
  <c r="P42" i="83" s="1"/>
  <c r="F54" i="83"/>
  <c r="E54" i="83"/>
  <c r="D54" i="83"/>
  <c r="L42" i="83" s="1"/>
  <c r="R53" i="83"/>
  <c r="M53" i="83"/>
  <c r="K53" i="83"/>
  <c r="G53" i="83"/>
  <c r="K52" i="83"/>
  <c r="G52" i="83"/>
  <c r="K51" i="83"/>
  <c r="G51" i="83"/>
  <c r="K50" i="83"/>
  <c r="G50" i="83"/>
  <c r="R49" i="83"/>
  <c r="K49" i="83"/>
  <c r="G49" i="83"/>
  <c r="R48" i="83"/>
  <c r="P48" i="83"/>
  <c r="M48" i="83"/>
  <c r="K48" i="83"/>
  <c r="G48" i="83"/>
  <c r="R46" i="83"/>
  <c r="K46" i="83"/>
  <c r="G46" i="83"/>
  <c r="R44" i="83"/>
  <c r="Q44" i="83"/>
  <c r="M44" i="83"/>
  <c r="K44" i="83"/>
  <c r="G44" i="83"/>
  <c r="M42" i="83"/>
  <c r="K42" i="83"/>
  <c r="G42" i="83"/>
  <c r="K41" i="83"/>
  <c r="G41" i="83"/>
  <c r="R40" i="83"/>
  <c r="K40" i="83"/>
  <c r="G40" i="83"/>
  <c r="R38" i="83"/>
  <c r="M38" i="83"/>
  <c r="K38" i="83"/>
  <c r="G38" i="83"/>
  <c r="R34" i="83"/>
  <c r="K34" i="83"/>
  <c r="G34" i="83"/>
  <c r="R32" i="83"/>
  <c r="M32" i="83"/>
  <c r="K32" i="83"/>
  <c r="G32" i="83"/>
  <c r="R31" i="83"/>
  <c r="K31" i="83"/>
  <c r="G31" i="83"/>
  <c r="R30" i="83"/>
  <c r="M30" i="83"/>
  <c r="K30" i="83"/>
  <c r="G30" i="83"/>
  <c r="R29" i="83"/>
  <c r="K29" i="83"/>
  <c r="G29" i="83"/>
  <c r="K27" i="83"/>
  <c r="G27" i="83"/>
  <c r="K26" i="83"/>
  <c r="G26" i="83"/>
  <c r="R24" i="83"/>
  <c r="M24" i="83"/>
  <c r="K24" i="83"/>
  <c r="G24" i="83"/>
  <c r="R23" i="83"/>
  <c r="K23" i="83"/>
  <c r="G23" i="83"/>
  <c r="R22" i="83"/>
  <c r="M22" i="83"/>
  <c r="K22" i="83"/>
  <c r="G22" i="83"/>
  <c r="R21" i="83"/>
  <c r="K21" i="83"/>
  <c r="G21" i="83"/>
  <c r="K18" i="83"/>
  <c r="G18" i="83"/>
  <c r="R17" i="83"/>
  <c r="M17" i="83"/>
  <c r="K17" i="83"/>
  <c r="G17" i="83"/>
  <c r="R16" i="83"/>
  <c r="K16" i="83"/>
  <c r="G16" i="83"/>
  <c r="R20" i="83"/>
  <c r="M20" i="83"/>
  <c r="K20" i="83"/>
  <c r="G20" i="83"/>
  <c r="R14" i="83"/>
  <c r="K14" i="83"/>
  <c r="G14" i="83"/>
  <c r="R12" i="83"/>
  <c r="M12" i="83"/>
  <c r="K12" i="83"/>
  <c r="G12" i="83"/>
  <c r="R11" i="83"/>
  <c r="K11" i="83"/>
  <c r="G11" i="83"/>
  <c r="R10" i="83"/>
  <c r="Q10" i="83"/>
  <c r="M10" i="83"/>
  <c r="K10" i="83"/>
  <c r="G10" i="83"/>
  <c r="R9" i="83"/>
  <c r="K9" i="83"/>
  <c r="G9" i="83"/>
  <c r="N53" i="83" l="1"/>
  <c r="N27" i="83"/>
  <c r="N38" i="83"/>
  <c r="Q49" i="83"/>
  <c r="Q27" i="83"/>
  <c r="N9" i="83"/>
  <c r="M49" i="83"/>
  <c r="M27" i="83"/>
  <c r="R42" i="83"/>
  <c r="R27" i="83"/>
  <c r="S54" i="84"/>
  <c r="O54" i="84"/>
  <c r="Q48" i="83"/>
  <c r="G54" i="83"/>
  <c r="O51" i="83" s="1"/>
  <c r="Q17" i="83"/>
  <c r="Q30" i="83"/>
  <c r="Q32" i="83"/>
  <c r="P44" i="83"/>
  <c r="Q53" i="83"/>
  <c r="Q42" i="83"/>
  <c r="L48" i="83"/>
  <c r="Q9" i="83"/>
  <c r="Q38" i="83"/>
  <c r="R54" i="83"/>
  <c r="N12" i="83"/>
  <c r="N22" i="83"/>
  <c r="N46" i="83"/>
  <c r="K54" i="83"/>
  <c r="S10" i="83" s="1"/>
  <c r="Q12" i="83"/>
  <c r="Q20" i="83"/>
  <c r="N17" i="83"/>
  <c r="Q22" i="83"/>
  <c r="Q24" i="83"/>
  <c r="N30" i="83"/>
  <c r="N42" i="83"/>
  <c r="L44" i="83"/>
  <c r="N49" i="83"/>
  <c r="N14" i="83"/>
  <c r="N23" i="83"/>
  <c r="N31" i="83"/>
  <c r="N40" i="83"/>
  <c r="O22" i="83"/>
  <c r="N10" i="83"/>
  <c r="N20" i="83"/>
  <c r="N24" i="83"/>
  <c r="N32" i="83"/>
  <c r="N44" i="83"/>
  <c r="N48" i="83"/>
  <c r="N11" i="83"/>
  <c r="N16" i="83"/>
  <c r="N21" i="83"/>
  <c r="N29" i="83"/>
  <c r="N34" i="83"/>
  <c r="O40" i="83"/>
  <c r="O21" i="83"/>
  <c r="S29" i="83"/>
  <c r="S41" i="83"/>
  <c r="L9" i="83"/>
  <c r="P11" i="83"/>
  <c r="L14" i="83"/>
  <c r="L21" i="83"/>
  <c r="P21" i="83"/>
  <c r="L23" i="83"/>
  <c r="P23" i="83"/>
  <c r="L29" i="83"/>
  <c r="P34" i="83"/>
  <c r="P9" i="83"/>
  <c r="L11" i="83"/>
  <c r="P14" i="83"/>
  <c r="L16" i="83"/>
  <c r="P16" i="83"/>
  <c r="P29" i="83"/>
  <c r="L31" i="83"/>
  <c r="P31" i="83"/>
  <c r="L34" i="83"/>
  <c r="L40" i="83"/>
  <c r="P40" i="83"/>
  <c r="M9" i="83"/>
  <c r="M11" i="83"/>
  <c r="Q11" i="83"/>
  <c r="M14" i="83"/>
  <c r="Q14" i="83"/>
  <c r="M16" i="83"/>
  <c r="Q16" i="83"/>
  <c r="M21" i="83"/>
  <c r="Q21" i="83"/>
  <c r="M23" i="83"/>
  <c r="Q23" i="83"/>
  <c r="M29" i="83"/>
  <c r="Q29" i="83"/>
  <c r="M31" i="83"/>
  <c r="Q31" i="83"/>
  <c r="M34" i="83"/>
  <c r="Q34" i="83"/>
  <c r="M40" i="83"/>
  <c r="Q40" i="83"/>
  <c r="L46" i="83"/>
  <c r="P46" i="83"/>
  <c r="L49" i="83"/>
  <c r="P49" i="83"/>
  <c r="L53" i="83"/>
  <c r="P53" i="83"/>
  <c r="L10" i="83"/>
  <c r="P10" i="83"/>
  <c r="L12" i="83"/>
  <c r="P12" i="83"/>
  <c r="L20" i="83"/>
  <c r="P20" i="83"/>
  <c r="L17" i="83"/>
  <c r="P17" i="83"/>
  <c r="L22" i="83"/>
  <c r="P22" i="83"/>
  <c r="L24" i="83"/>
  <c r="P24" i="83"/>
  <c r="L30" i="83"/>
  <c r="P30" i="83"/>
  <c r="L32" i="83"/>
  <c r="P32" i="83"/>
  <c r="L38" i="83"/>
  <c r="P38" i="83"/>
  <c r="M46" i="83"/>
  <c r="Q46" i="83"/>
  <c r="J54" i="82"/>
  <c r="I54" i="82"/>
  <c r="H54" i="82"/>
  <c r="F54" i="82"/>
  <c r="E54" i="82"/>
  <c r="D54" i="82"/>
  <c r="O27" i="83" l="1"/>
  <c r="S27" i="83"/>
  <c r="S52" i="83"/>
  <c r="S21" i="83"/>
  <c r="S18" i="83"/>
  <c r="S49" i="83"/>
  <c r="S42" i="83"/>
  <c r="S17" i="83"/>
  <c r="S53" i="83"/>
  <c r="S20" i="83"/>
  <c r="S44" i="83"/>
  <c r="S30" i="83"/>
  <c r="S11" i="83"/>
  <c r="S31" i="83"/>
  <c r="O11" i="83"/>
  <c r="P54" i="83"/>
  <c r="S48" i="83"/>
  <c r="S50" i="83"/>
  <c r="S38" i="83"/>
  <c r="S26" i="83"/>
  <c r="S16" i="83"/>
  <c r="S40" i="83"/>
  <c r="S24" i="83"/>
  <c r="S14" i="83"/>
  <c r="Q54" i="83"/>
  <c r="S9" i="83"/>
  <c r="S46" i="83"/>
  <c r="S51" i="83"/>
  <c r="S34" i="83"/>
  <c r="S22" i="83"/>
  <c r="S12" i="83"/>
  <c r="S32" i="83"/>
  <c r="S23" i="83"/>
  <c r="N54" i="83"/>
  <c r="O49" i="83"/>
  <c r="O31" i="83"/>
  <c r="O50" i="83"/>
  <c r="O16" i="83"/>
  <c r="O52" i="83"/>
  <c r="O10" i="83"/>
  <c r="O42" i="83"/>
  <c r="O30" i="83"/>
  <c r="O24" i="83"/>
  <c r="O46" i="83"/>
  <c r="O9" i="83"/>
  <c r="O26" i="83"/>
  <c r="O18" i="83"/>
  <c r="O23" i="83"/>
  <c r="O44" i="83"/>
  <c r="O32" i="83"/>
  <c r="O12" i="83"/>
  <c r="O53" i="83"/>
  <c r="O41" i="83"/>
  <c r="O17" i="83"/>
  <c r="O14" i="83"/>
  <c r="O34" i="83"/>
  <c r="O29" i="83"/>
  <c r="O48" i="83"/>
  <c r="O20" i="83"/>
  <c r="O38" i="83"/>
  <c r="M54" i="83"/>
  <c r="L54" i="83"/>
  <c r="K20" i="82"/>
  <c r="G20" i="82"/>
  <c r="S54" i="83" l="1"/>
  <c r="O54" i="83"/>
  <c r="K38" i="82"/>
  <c r="G38" i="82"/>
  <c r="K19" i="82"/>
  <c r="G19" i="82"/>
  <c r="R32" i="82" l="1"/>
  <c r="P49" i="82"/>
  <c r="M53" i="82"/>
  <c r="K53" i="82"/>
  <c r="G53" i="82"/>
  <c r="K52" i="82"/>
  <c r="G52" i="82"/>
  <c r="K51" i="82"/>
  <c r="G51" i="82"/>
  <c r="K50" i="82"/>
  <c r="G50" i="82"/>
  <c r="M49" i="82"/>
  <c r="K49" i="82"/>
  <c r="G49" i="82"/>
  <c r="M48" i="82"/>
  <c r="K48" i="82"/>
  <c r="G48" i="82"/>
  <c r="M46" i="82"/>
  <c r="K46" i="82"/>
  <c r="G46" i="82"/>
  <c r="M44" i="82"/>
  <c r="K44" i="82"/>
  <c r="G44" i="82"/>
  <c r="M42" i="82"/>
  <c r="K42" i="82"/>
  <c r="G42" i="82"/>
  <c r="K41" i="82"/>
  <c r="G41" i="82"/>
  <c r="R40" i="82"/>
  <c r="K40" i="82"/>
  <c r="G40" i="82"/>
  <c r="K34" i="82"/>
  <c r="G34" i="82"/>
  <c r="K32" i="82"/>
  <c r="G32" i="82"/>
  <c r="R31" i="82"/>
  <c r="K31" i="82"/>
  <c r="G31" i="82"/>
  <c r="K30" i="82"/>
  <c r="G30" i="82"/>
  <c r="K29" i="82"/>
  <c r="G29" i="82"/>
  <c r="K27" i="82"/>
  <c r="G27" i="82"/>
  <c r="K26" i="82"/>
  <c r="G26" i="82"/>
  <c r="M24" i="82"/>
  <c r="L24" i="82"/>
  <c r="K24" i="82"/>
  <c r="G24" i="82"/>
  <c r="M23" i="82"/>
  <c r="L23" i="82"/>
  <c r="K23" i="82"/>
  <c r="G23" i="82"/>
  <c r="M22" i="82"/>
  <c r="L22" i="82"/>
  <c r="K22" i="82"/>
  <c r="G22" i="82"/>
  <c r="R21" i="82"/>
  <c r="M21" i="82"/>
  <c r="K21" i="82"/>
  <c r="G21" i="82"/>
  <c r="K18" i="82"/>
  <c r="G18" i="82"/>
  <c r="L16" i="82"/>
  <c r="K16" i="82"/>
  <c r="G16" i="82"/>
  <c r="Q14" i="82"/>
  <c r="M14" i="82"/>
  <c r="L14" i="82"/>
  <c r="K14" i="82"/>
  <c r="G14" i="82"/>
  <c r="M12" i="82"/>
  <c r="L12" i="82"/>
  <c r="K12" i="82"/>
  <c r="G12" i="82"/>
  <c r="R11" i="82"/>
  <c r="M11" i="82"/>
  <c r="L11" i="82"/>
  <c r="K11" i="82"/>
  <c r="G11" i="82"/>
  <c r="M10" i="82"/>
  <c r="L10" i="82"/>
  <c r="K10" i="82"/>
  <c r="G10" i="82"/>
  <c r="M9" i="82"/>
  <c r="L9" i="82"/>
  <c r="K9" i="82"/>
  <c r="G9" i="82"/>
  <c r="K54" i="82" l="1"/>
  <c r="G54" i="82"/>
  <c r="R22" i="82"/>
  <c r="R14" i="82"/>
  <c r="R16" i="82"/>
  <c r="R9" i="82"/>
  <c r="P38" i="82"/>
  <c r="Q49" i="82"/>
  <c r="Q42" i="82"/>
  <c r="P14" i="82"/>
  <c r="P29" i="82"/>
  <c r="P9" i="82"/>
  <c r="N38" i="82"/>
  <c r="N18" i="82"/>
  <c r="N19" i="82"/>
  <c r="L46" i="82"/>
  <c r="L38" i="82"/>
  <c r="L18" i="82"/>
  <c r="L19" i="82"/>
  <c r="P12" i="82"/>
  <c r="L21" i="82"/>
  <c r="M40" i="82"/>
  <c r="M18" i="82"/>
  <c r="M19" i="82"/>
  <c r="M38" i="82"/>
  <c r="Q40" i="82"/>
  <c r="Q38" i="82"/>
  <c r="R53" i="82"/>
  <c r="R38" i="82"/>
  <c r="Q10" i="82"/>
  <c r="R10" i="82"/>
  <c r="R12" i="82"/>
  <c r="R23" i="82"/>
  <c r="R30" i="82"/>
  <c r="R44" i="82"/>
  <c r="Q46" i="82"/>
  <c r="Q48" i="82"/>
  <c r="Q53" i="82"/>
  <c r="Q9" i="82"/>
  <c r="Q11" i="82"/>
  <c r="R24" i="82"/>
  <c r="R29" i="82"/>
  <c r="R34" i="82"/>
  <c r="R48" i="82"/>
  <c r="Q12" i="82"/>
  <c r="Q16" i="82"/>
  <c r="Q21" i="82"/>
  <c r="Q23" i="82"/>
  <c r="Q29" i="82"/>
  <c r="Q30" i="82"/>
  <c r="Q31" i="82"/>
  <c r="Q32" i="82"/>
  <c r="Q34" i="82"/>
  <c r="P19" i="82"/>
  <c r="P18" i="82"/>
  <c r="Q18" i="82"/>
  <c r="Q19" i="82"/>
  <c r="Q22" i="82"/>
  <c r="Q24" i="82"/>
  <c r="Q44" i="82"/>
  <c r="R49" i="82"/>
  <c r="R18" i="82"/>
  <c r="R19" i="82"/>
  <c r="S30" i="82"/>
  <c r="P11" i="82"/>
  <c r="P32" i="82"/>
  <c r="P10" i="82"/>
  <c r="P34" i="82"/>
  <c r="P46" i="82"/>
  <c r="O20" i="82"/>
  <c r="N9" i="82"/>
  <c r="N10" i="82"/>
  <c r="N11" i="82"/>
  <c r="N12" i="82"/>
  <c r="N14" i="82"/>
  <c r="N21" i="82"/>
  <c r="N22" i="82"/>
  <c r="N23" i="82"/>
  <c r="N24" i="82"/>
  <c r="P30" i="82"/>
  <c r="P48" i="82"/>
  <c r="P16" i="82"/>
  <c r="P21" i="82"/>
  <c r="P22" i="82"/>
  <c r="P23" i="82"/>
  <c r="P24" i="82"/>
  <c r="P31" i="82"/>
  <c r="P40" i="82"/>
  <c r="P42" i="82"/>
  <c r="P44" i="82"/>
  <c r="P53" i="82"/>
  <c r="N30" i="82"/>
  <c r="N32" i="82"/>
  <c r="N16" i="82"/>
  <c r="N29" i="82"/>
  <c r="N31" i="82"/>
  <c r="N34" i="82"/>
  <c r="L29" i="82"/>
  <c r="L30" i="82"/>
  <c r="L31" i="82"/>
  <c r="L32" i="82"/>
  <c r="L34" i="82"/>
  <c r="L40" i="82"/>
  <c r="M16" i="82"/>
  <c r="M54" i="82" s="1"/>
  <c r="M29" i="82"/>
  <c r="M30" i="82"/>
  <c r="M31" i="82"/>
  <c r="M32" i="82"/>
  <c r="M34" i="82"/>
  <c r="L42" i="82"/>
  <c r="N44" i="82"/>
  <c r="L48" i="82"/>
  <c r="L49" i="82"/>
  <c r="L53" i="82"/>
  <c r="N42" i="82"/>
  <c r="L44" i="82"/>
  <c r="N48" i="82"/>
  <c r="O11" i="82"/>
  <c r="O18" i="82"/>
  <c r="O31" i="82"/>
  <c r="O40" i="82"/>
  <c r="O42" i="82"/>
  <c r="O53" i="82"/>
  <c r="O24" i="82"/>
  <c r="O46" i="82"/>
  <c r="N40" i="82"/>
  <c r="N46" i="82"/>
  <c r="R46" i="82"/>
  <c r="N49" i="82"/>
  <c r="N53" i="82"/>
  <c r="L54" i="82" l="1"/>
  <c r="Q54" i="82"/>
  <c r="N54" i="82"/>
  <c r="R54" i="82"/>
  <c r="P54" i="82"/>
  <c r="S11" i="82"/>
  <c r="S20" i="82"/>
  <c r="S51" i="82"/>
  <c r="S10" i="82"/>
  <c r="S50" i="82"/>
  <c r="S44" i="82"/>
  <c r="S49" i="82"/>
  <c r="S18" i="82"/>
  <c r="S23" i="82"/>
  <c r="S48" i="82"/>
  <c r="S40" i="82"/>
  <c r="S14" i="82"/>
  <c r="S22" i="82"/>
  <c r="S31" i="82"/>
  <c r="S19" i="82"/>
  <c r="S38" i="82"/>
  <c r="S9" i="82"/>
  <c r="S21" i="82"/>
  <c r="S32" i="82"/>
  <c r="S16" i="82"/>
  <c r="S26" i="82"/>
  <c r="S52" i="82"/>
  <c r="S41" i="82"/>
  <c r="O10" i="82"/>
  <c r="O38" i="82"/>
  <c r="O30" i="82"/>
  <c r="O16" i="82"/>
  <c r="O26" i="82"/>
  <c r="O19" i="82"/>
  <c r="O9" i="82"/>
  <c r="O51" i="82"/>
  <c r="O29" i="82"/>
  <c r="O44" i="82"/>
  <c r="O23" i="82"/>
  <c r="O52" i="82"/>
  <c r="O41" i="82"/>
  <c r="O22" i="82"/>
  <c r="O49" i="82"/>
  <c r="O34" i="82"/>
  <c r="O14" i="82"/>
  <c r="O50" i="82"/>
  <c r="S24" i="82"/>
  <c r="S53" i="82"/>
  <c r="S42" i="82"/>
  <c r="O21" i="82"/>
  <c r="O48" i="82"/>
  <c r="S34" i="82"/>
  <c r="S29" i="82"/>
  <c r="S12" i="82"/>
  <c r="S27" i="82"/>
  <c r="O32" i="82"/>
  <c r="O27" i="82"/>
  <c r="O12" i="82"/>
  <c r="S46" i="82"/>
  <c r="J54" i="81"/>
  <c r="R32" i="81" s="1"/>
  <c r="I54" i="81"/>
  <c r="Q49" i="81" s="1"/>
  <c r="H54" i="81"/>
  <c r="P48" i="81" s="1"/>
  <c r="F54" i="81"/>
  <c r="N49" i="81" s="1"/>
  <c r="E54" i="81"/>
  <c r="M49" i="81" s="1"/>
  <c r="D54" i="81"/>
  <c r="N53" i="81"/>
  <c r="L53" i="81"/>
  <c r="K53" i="81"/>
  <c r="G53" i="81"/>
  <c r="K52" i="81"/>
  <c r="G52" i="81"/>
  <c r="K51" i="81"/>
  <c r="G51" i="81"/>
  <c r="K50" i="81"/>
  <c r="G50" i="81"/>
  <c r="L49" i="81"/>
  <c r="K49" i="81"/>
  <c r="G49" i="81"/>
  <c r="R48" i="81"/>
  <c r="L48" i="81"/>
  <c r="K48" i="81"/>
  <c r="G48" i="81"/>
  <c r="L46" i="81"/>
  <c r="K46" i="81"/>
  <c r="G46" i="81"/>
  <c r="R44" i="81"/>
  <c r="L44" i="81"/>
  <c r="K44" i="81"/>
  <c r="G44" i="81"/>
  <c r="L42" i="81"/>
  <c r="K42" i="81"/>
  <c r="G42" i="81"/>
  <c r="K41" i="81"/>
  <c r="G41" i="81"/>
  <c r="L40" i="81"/>
  <c r="K40" i="81"/>
  <c r="G40" i="81"/>
  <c r="Q36" i="81"/>
  <c r="L36" i="81"/>
  <c r="K36" i="81"/>
  <c r="G36" i="81"/>
  <c r="L34" i="81"/>
  <c r="K34" i="81"/>
  <c r="G34" i="81"/>
  <c r="Q32" i="81"/>
  <c r="N32" i="81"/>
  <c r="M32" i="81"/>
  <c r="L32" i="81"/>
  <c r="K32" i="81"/>
  <c r="G32" i="81"/>
  <c r="L31" i="81"/>
  <c r="K31" i="81"/>
  <c r="G31" i="81"/>
  <c r="Q30" i="81"/>
  <c r="L30" i="81"/>
  <c r="K30" i="81"/>
  <c r="G30" i="81"/>
  <c r="L29" i="81"/>
  <c r="K29" i="81"/>
  <c r="G29" i="81"/>
  <c r="L27" i="81"/>
  <c r="K27" i="81"/>
  <c r="G27" i="81"/>
  <c r="K26" i="81"/>
  <c r="G26" i="81"/>
  <c r="R24" i="81"/>
  <c r="L24" i="81"/>
  <c r="K24" i="81"/>
  <c r="G24" i="81"/>
  <c r="Q23" i="81"/>
  <c r="N23" i="81"/>
  <c r="M23" i="81"/>
  <c r="L23" i="81"/>
  <c r="K23" i="81"/>
  <c r="G23" i="81"/>
  <c r="R22" i="81"/>
  <c r="L22" i="81"/>
  <c r="K22" i="81"/>
  <c r="G22" i="81"/>
  <c r="L21" i="81"/>
  <c r="K21" i="81"/>
  <c r="G21" i="81"/>
  <c r="N20" i="81"/>
  <c r="L20" i="81"/>
  <c r="K20" i="81"/>
  <c r="G20" i="81"/>
  <c r="K18" i="81"/>
  <c r="G18" i="81"/>
  <c r="N17" i="81"/>
  <c r="M17" i="81"/>
  <c r="L17" i="81"/>
  <c r="K17" i="81"/>
  <c r="G17" i="81"/>
  <c r="R16" i="81"/>
  <c r="L16" i="81"/>
  <c r="K16" i="81"/>
  <c r="G16" i="81"/>
  <c r="Q14" i="81"/>
  <c r="N14" i="81"/>
  <c r="M14" i="81"/>
  <c r="L14" i="81"/>
  <c r="K14" i="81"/>
  <c r="G14" i="81"/>
  <c r="R12" i="81"/>
  <c r="P12" i="81"/>
  <c r="L12" i="81"/>
  <c r="K12" i="81"/>
  <c r="G12" i="81"/>
  <c r="N11" i="81"/>
  <c r="M11" i="81"/>
  <c r="L11" i="81"/>
  <c r="K11" i="81"/>
  <c r="G11" i="81"/>
  <c r="R10" i="81"/>
  <c r="L10" i="81"/>
  <c r="K10" i="81"/>
  <c r="G10" i="81"/>
  <c r="Q9" i="81"/>
  <c r="N9" i="81"/>
  <c r="M9" i="81"/>
  <c r="L9" i="81"/>
  <c r="K9" i="81"/>
  <c r="G9" i="81"/>
  <c r="R30" i="81" l="1"/>
  <c r="M21" i="81"/>
  <c r="R36" i="81"/>
  <c r="R11" i="81"/>
  <c r="N12" i="81"/>
  <c r="R17" i="81"/>
  <c r="N21" i="81"/>
  <c r="N27" i="81"/>
  <c r="M30" i="81"/>
  <c r="M36" i="81"/>
  <c r="N42" i="81"/>
  <c r="M44" i="81"/>
  <c r="R53" i="81"/>
  <c r="S54" i="82"/>
  <c r="R20" i="81"/>
  <c r="L54" i="81"/>
  <c r="R9" i="81"/>
  <c r="N10" i="81"/>
  <c r="R14" i="81"/>
  <c r="N16" i="81"/>
  <c r="R21" i="81"/>
  <c r="N22" i="81"/>
  <c r="R23" i="81"/>
  <c r="N24" i="81"/>
  <c r="R27" i="81"/>
  <c r="N30" i="81"/>
  <c r="N36" i="81"/>
  <c r="N44" i="81"/>
  <c r="N48" i="81"/>
  <c r="P22" i="81"/>
  <c r="P42" i="81"/>
  <c r="P49" i="81"/>
  <c r="R49" i="81"/>
  <c r="R40" i="81"/>
  <c r="P46" i="81"/>
  <c r="M48" i="81"/>
  <c r="O54" i="82"/>
  <c r="P11" i="81"/>
  <c r="P17" i="81"/>
  <c r="P21" i="81"/>
  <c r="K54" i="81"/>
  <c r="S11" i="81" s="1"/>
  <c r="P9" i="81"/>
  <c r="P14" i="81"/>
  <c r="P23" i="81"/>
  <c r="P27" i="81"/>
  <c r="P30" i="81"/>
  <c r="P32" i="81"/>
  <c r="P36" i="81"/>
  <c r="Q44" i="81"/>
  <c r="Q48" i="81"/>
  <c r="P53" i="81"/>
  <c r="P29" i="81"/>
  <c r="P31" i="81"/>
  <c r="P34" i="81"/>
  <c r="P40" i="81"/>
  <c r="P10" i="81"/>
  <c r="Q11" i="81"/>
  <c r="P16" i="81"/>
  <c r="Q17" i="81"/>
  <c r="P20" i="81"/>
  <c r="Q21" i="81"/>
  <c r="P24" i="81"/>
  <c r="P44" i="81"/>
  <c r="G54" i="81"/>
  <c r="O26" i="81" s="1"/>
  <c r="S14" i="81"/>
  <c r="S31" i="81"/>
  <c r="O51" i="81"/>
  <c r="N29" i="81"/>
  <c r="R29" i="81"/>
  <c r="N31" i="81"/>
  <c r="R31" i="81"/>
  <c r="N34" i="81"/>
  <c r="R34" i="81"/>
  <c r="N40" i="81"/>
  <c r="M42" i="81"/>
  <c r="N46" i="81"/>
  <c r="R46" i="81"/>
  <c r="M53" i="81"/>
  <c r="Q53" i="81"/>
  <c r="M10" i="81"/>
  <c r="Q10" i="81"/>
  <c r="M12" i="81"/>
  <c r="Q12" i="81"/>
  <c r="M16" i="81"/>
  <c r="Q16" i="81"/>
  <c r="M20" i="81"/>
  <c r="Q20" i="81"/>
  <c r="M22" i="81"/>
  <c r="Q22" i="81"/>
  <c r="M24" i="81"/>
  <c r="Q24" i="81"/>
  <c r="M29" i="81"/>
  <c r="Q29" i="81"/>
  <c r="M31" i="81"/>
  <c r="Q31" i="81"/>
  <c r="M34" i="81"/>
  <c r="Q34" i="81"/>
  <c r="M40" i="81"/>
  <c r="Q40" i="81"/>
  <c r="M46" i="81"/>
  <c r="Q46" i="81"/>
  <c r="J54" i="80"/>
  <c r="I54" i="80"/>
  <c r="Q49" i="80" s="1"/>
  <c r="H54" i="80"/>
  <c r="P49" i="80" s="1"/>
  <c r="F54" i="80"/>
  <c r="N46" i="80" s="1"/>
  <c r="E54" i="80"/>
  <c r="M49" i="80" s="1"/>
  <c r="D54" i="80"/>
  <c r="L49" i="80" s="1"/>
  <c r="K53" i="80"/>
  <c r="G53" i="80"/>
  <c r="K52" i="80"/>
  <c r="G52" i="80"/>
  <c r="K51" i="80"/>
  <c r="G51" i="80"/>
  <c r="K50" i="80"/>
  <c r="G50" i="80"/>
  <c r="K49" i="80"/>
  <c r="G49" i="80"/>
  <c r="Q48" i="80"/>
  <c r="L48" i="80"/>
  <c r="K48" i="80"/>
  <c r="G48" i="80"/>
  <c r="K46" i="80"/>
  <c r="G46" i="80"/>
  <c r="L44" i="80"/>
  <c r="K44" i="80"/>
  <c r="G44" i="80"/>
  <c r="K42" i="80"/>
  <c r="G42" i="80"/>
  <c r="K41" i="80"/>
  <c r="G41" i="80"/>
  <c r="L40" i="80"/>
  <c r="K40" i="80"/>
  <c r="G40" i="80"/>
  <c r="K36" i="80"/>
  <c r="G36" i="80"/>
  <c r="Q34" i="80"/>
  <c r="L34" i="80"/>
  <c r="K34" i="80"/>
  <c r="G34" i="80"/>
  <c r="K32" i="80"/>
  <c r="G32" i="80"/>
  <c r="L31" i="80"/>
  <c r="K31" i="80"/>
  <c r="G31" i="80"/>
  <c r="K30" i="80"/>
  <c r="G30" i="80"/>
  <c r="Q29" i="80"/>
  <c r="L29" i="80"/>
  <c r="K29" i="80"/>
  <c r="G29" i="80"/>
  <c r="K27" i="80"/>
  <c r="G27" i="80"/>
  <c r="K26" i="80"/>
  <c r="G26" i="80"/>
  <c r="N24" i="80"/>
  <c r="M24" i="80"/>
  <c r="L24" i="80"/>
  <c r="K24" i="80"/>
  <c r="G24" i="80"/>
  <c r="K23" i="80"/>
  <c r="G23" i="80"/>
  <c r="Q22" i="80"/>
  <c r="L22" i="80"/>
  <c r="K22" i="80"/>
  <c r="G22" i="80"/>
  <c r="K21" i="80"/>
  <c r="G21" i="80"/>
  <c r="L20" i="80"/>
  <c r="K20" i="80"/>
  <c r="G20" i="80"/>
  <c r="K18" i="80"/>
  <c r="G18" i="80"/>
  <c r="K17" i="80"/>
  <c r="G17" i="80"/>
  <c r="L16" i="80"/>
  <c r="K16" i="80"/>
  <c r="G16" i="80"/>
  <c r="K14" i="80"/>
  <c r="G14" i="80"/>
  <c r="Q12" i="80"/>
  <c r="L12" i="80"/>
  <c r="K12" i="80"/>
  <c r="G12" i="80"/>
  <c r="K11" i="80"/>
  <c r="G11" i="80"/>
  <c r="Q10" i="80"/>
  <c r="L10" i="80"/>
  <c r="K10" i="80"/>
  <c r="G10" i="80"/>
  <c r="K9" i="80"/>
  <c r="G9" i="80"/>
  <c r="O32" i="81" l="1"/>
  <c r="O29" i="81"/>
  <c r="O10" i="81"/>
  <c r="O48" i="81"/>
  <c r="O36" i="81"/>
  <c r="O18" i="81"/>
  <c r="M40" i="80"/>
  <c r="M44" i="80"/>
  <c r="O27" i="81"/>
  <c r="O16" i="81"/>
  <c r="O22" i="81"/>
  <c r="O21" i="81"/>
  <c r="O12" i="81"/>
  <c r="O50" i="81"/>
  <c r="O53" i="81"/>
  <c r="O41" i="81"/>
  <c r="O23" i="81"/>
  <c r="O20" i="81"/>
  <c r="O11" i="81"/>
  <c r="O17" i="81"/>
  <c r="S18" i="81"/>
  <c r="S29" i="81"/>
  <c r="S42" i="81"/>
  <c r="S12" i="81"/>
  <c r="S9" i="81"/>
  <c r="R54" i="81"/>
  <c r="S40" i="81"/>
  <c r="S24" i="81"/>
  <c r="S50" i="81"/>
  <c r="O9" i="81"/>
  <c r="S34" i="81"/>
  <c r="S20" i="81"/>
  <c r="S51" i="81"/>
  <c r="O30" i="81"/>
  <c r="O24" i="81"/>
  <c r="O31" i="81"/>
  <c r="O49" i="81"/>
  <c r="O44" i="81"/>
  <c r="S48" i="81"/>
  <c r="R53" i="80"/>
  <c r="R40" i="80"/>
  <c r="Q54" i="81"/>
  <c r="S21" i="81"/>
  <c r="S36" i="81"/>
  <c r="S30" i="81"/>
  <c r="S23" i="81"/>
  <c r="S10" i="81"/>
  <c r="S52" i="81"/>
  <c r="S46" i="81"/>
  <c r="S17" i="81"/>
  <c r="P54" i="81"/>
  <c r="S41" i="81"/>
  <c r="S32" i="81"/>
  <c r="S27" i="81"/>
  <c r="S16" i="81"/>
  <c r="S26" i="81"/>
  <c r="S49" i="81"/>
  <c r="S44" i="81"/>
  <c r="S22" i="81"/>
  <c r="S53" i="81"/>
  <c r="N54" i="81"/>
  <c r="M54" i="81"/>
  <c r="O14" i="81"/>
  <c r="O34" i="81"/>
  <c r="O40" i="81"/>
  <c r="O46" i="81"/>
  <c r="O52" i="81"/>
  <c r="O42" i="81"/>
  <c r="M22" i="80"/>
  <c r="R29" i="80"/>
  <c r="M34" i="80"/>
  <c r="M10" i="80"/>
  <c r="M16" i="80"/>
  <c r="R24" i="80"/>
  <c r="M48" i="80"/>
  <c r="M53" i="80"/>
  <c r="P10" i="80"/>
  <c r="N11" i="80"/>
  <c r="M12" i="80"/>
  <c r="R16" i="80"/>
  <c r="M20" i="80"/>
  <c r="N27" i="80"/>
  <c r="M29" i="80"/>
  <c r="M31" i="80"/>
  <c r="R21" i="80"/>
  <c r="R23" i="80"/>
  <c r="R27" i="80"/>
  <c r="R36" i="80"/>
  <c r="R46" i="80"/>
  <c r="R12" i="80"/>
  <c r="R20" i="80"/>
  <c r="R31" i="80"/>
  <c r="R34" i="80"/>
  <c r="R44" i="80"/>
  <c r="R49" i="80"/>
  <c r="R48" i="80"/>
  <c r="R10" i="80"/>
  <c r="R11" i="80"/>
  <c r="R9" i="80"/>
  <c r="R14" i="80"/>
  <c r="R17" i="80"/>
  <c r="R22" i="80"/>
  <c r="R30" i="80"/>
  <c r="R32" i="80"/>
  <c r="P16" i="80"/>
  <c r="P31" i="80"/>
  <c r="P40" i="80"/>
  <c r="P12" i="80"/>
  <c r="P22" i="80"/>
  <c r="Q24" i="80"/>
  <c r="P29" i="80"/>
  <c r="P34" i="80"/>
  <c r="P48" i="80"/>
  <c r="Q53" i="80"/>
  <c r="P20" i="80"/>
  <c r="P44" i="80"/>
  <c r="K54" i="80"/>
  <c r="S22" i="80" s="1"/>
  <c r="Q16" i="80"/>
  <c r="Q20" i="80"/>
  <c r="P24" i="80"/>
  <c r="Q31" i="80"/>
  <c r="Q40" i="80"/>
  <c r="Q44" i="80"/>
  <c r="P53" i="80"/>
  <c r="N9" i="80"/>
  <c r="N22" i="80"/>
  <c r="N36" i="80"/>
  <c r="L53" i="80"/>
  <c r="N17" i="80"/>
  <c r="N20" i="80"/>
  <c r="N32" i="80"/>
  <c r="N48" i="80"/>
  <c r="N14" i="80"/>
  <c r="N30" i="80"/>
  <c r="N44" i="80"/>
  <c r="G54" i="80"/>
  <c r="O26" i="80" s="1"/>
  <c r="N10" i="80"/>
  <c r="N12" i="80"/>
  <c r="N23" i="80"/>
  <c r="N29" i="80"/>
  <c r="N40" i="80"/>
  <c r="N42" i="80"/>
  <c r="N49" i="80"/>
  <c r="N53" i="80"/>
  <c r="N16" i="80"/>
  <c r="N21" i="80"/>
  <c r="N31" i="80"/>
  <c r="N34" i="80"/>
  <c r="L9" i="80"/>
  <c r="P9" i="80"/>
  <c r="L11" i="80"/>
  <c r="P11" i="80"/>
  <c r="L14" i="80"/>
  <c r="P14" i="80"/>
  <c r="L17" i="80"/>
  <c r="P17" i="80"/>
  <c r="L21" i="80"/>
  <c r="P21" i="80"/>
  <c r="L23" i="80"/>
  <c r="P23" i="80"/>
  <c r="L27" i="80"/>
  <c r="P27" i="80"/>
  <c r="L30" i="80"/>
  <c r="P30" i="80"/>
  <c r="L32" i="80"/>
  <c r="P32" i="80"/>
  <c r="L36" i="80"/>
  <c r="P36" i="80"/>
  <c r="L42" i="80"/>
  <c r="P42" i="80"/>
  <c r="L46" i="80"/>
  <c r="P46" i="80"/>
  <c r="M9" i="80"/>
  <c r="Q9" i="80"/>
  <c r="M11" i="80"/>
  <c r="Q11" i="80"/>
  <c r="M14" i="80"/>
  <c r="Q14" i="80"/>
  <c r="M17" i="80"/>
  <c r="Q17" i="80"/>
  <c r="M21" i="80"/>
  <c r="Q21" i="80"/>
  <c r="M23" i="80"/>
  <c r="Q23" i="80"/>
  <c r="M27" i="80"/>
  <c r="Q27" i="80"/>
  <c r="M30" i="80"/>
  <c r="Q30" i="80"/>
  <c r="M32" i="80"/>
  <c r="Q32" i="80"/>
  <c r="M36" i="80"/>
  <c r="Q36" i="80"/>
  <c r="M42" i="80"/>
  <c r="Q42" i="80"/>
  <c r="M46" i="80"/>
  <c r="Q46" i="80"/>
  <c r="O41" i="80" l="1"/>
  <c r="O54" i="81"/>
  <c r="S54" i="81"/>
  <c r="O50" i="80"/>
  <c r="O40" i="80"/>
  <c r="S34" i="80"/>
  <c r="S27" i="80"/>
  <c r="O36" i="80"/>
  <c r="O52" i="80"/>
  <c r="O44" i="80"/>
  <c r="O17" i="80"/>
  <c r="O20" i="80"/>
  <c r="O46" i="80"/>
  <c r="O14" i="80"/>
  <c r="O24" i="80"/>
  <c r="O42" i="80"/>
  <c r="S11" i="80"/>
  <c r="S42" i="80"/>
  <c r="S32" i="80"/>
  <c r="S18" i="80"/>
  <c r="S41" i="80"/>
  <c r="S31" i="80"/>
  <c r="S51" i="80"/>
  <c r="S49" i="80"/>
  <c r="S20" i="80"/>
  <c r="R54" i="80"/>
  <c r="S40" i="80"/>
  <c r="S29" i="80"/>
  <c r="S12" i="80"/>
  <c r="S50" i="80"/>
  <c r="S44" i="80"/>
  <c r="S53" i="80"/>
  <c r="S17" i="80"/>
  <c r="S24" i="80"/>
  <c r="S14" i="80"/>
  <c r="S46" i="80"/>
  <c r="S23" i="80"/>
  <c r="S21" i="80"/>
  <c r="S9" i="80"/>
  <c r="S36" i="80"/>
  <c r="S30" i="80"/>
  <c r="S16" i="80"/>
  <c r="S10" i="80"/>
  <c r="S52" i="80"/>
  <c r="S48" i="80"/>
  <c r="S26" i="80"/>
  <c r="O32" i="80"/>
  <c r="O11" i="80"/>
  <c r="O12" i="80"/>
  <c r="O29" i="80"/>
  <c r="O48" i="80"/>
  <c r="O23" i="80"/>
  <c r="O9" i="80"/>
  <c r="O30" i="80"/>
  <c r="O18" i="80"/>
  <c r="O16" i="80"/>
  <c r="O31" i="80"/>
  <c r="O49" i="80"/>
  <c r="O21" i="80"/>
  <c r="N54" i="80"/>
  <c r="O27" i="80"/>
  <c r="O51" i="80"/>
  <c r="O10" i="80"/>
  <c r="O22" i="80"/>
  <c r="O34" i="80"/>
  <c r="O53" i="80"/>
  <c r="Q54" i="80"/>
  <c r="M54" i="80"/>
  <c r="P54" i="80"/>
  <c r="L54" i="80"/>
  <c r="J54" i="79"/>
  <c r="R32" i="79" s="1"/>
  <c r="I54" i="79"/>
  <c r="Q49" i="79" s="1"/>
  <c r="H54" i="79"/>
  <c r="P42" i="79" s="1"/>
  <c r="F54" i="79"/>
  <c r="N42" i="79" s="1"/>
  <c r="E54" i="79"/>
  <c r="M49" i="79" s="1"/>
  <c r="D54" i="79"/>
  <c r="L42" i="79" s="1"/>
  <c r="P53" i="79"/>
  <c r="K53" i="79"/>
  <c r="G53" i="79"/>
  <c r="K52" i="79"/>
  <c r="G52" i="79"/>
  <c r="K51" i="79"/>
  <c r="G51" i="79"/>
  <c r="K50" i="79"/>
  <c r="G50" i="79"/>
  <c r="K49" i="79"/>
  <c r="G49" i="79"/>
  <c r="R48" i="79"/>
  <c r="K48" i="79"/>
  <c r="G48" i="79"/>
  <c r="R46" i="79"/>
  <c r="K46" i="79"/>
  <c r="G46" i="79"/>
  <c r="P44" i="79"/>
  <c r="K44" i="79"/>
  <c r="G44" i="79"/>
  <c r="K42" i="79"/>
  <c r="G42" i="79"/>
  <c r="K41" i="79"/>
  <c r="G41" i="79"/>
  <c r="K40" i="79"/>
  <c r="G40" i="79"/>
  <c r="K34" i="79"/>
  <c r="G34" i="79"/>
  <c r="K36" i="79"/>
  <c r="G36" i="79"/>
  <c r="K32" i="79"/>
  <c r="G32" i="79"/>
  <c r="K31" i="79"/>
  <c r="G31" i="79"/>
  <c r="K30" i="79"/>
  <c r="G30" i="79"/>
  <c r="K29" i="79"/>
  <c r="G29" i="79"/>
  <c r="R27" i="79"/>
  <c r="K27" i="79"/>
  <c r="G27" i="79"/>
  <c r="K26" i="79"/>
  <c r="G26" i="79"/>
  <c r="P24" i="79"/>
  <c r="K24" i="79"/>
  <c r="G24" i="79"/>
  <c r="K23" i="79"/>
  <c r="G23" i="79"/>
  <c r="P22" i="79"/>
  <c r="M22" i="79"/>
  <c r="K22" i="79"/>
  <c r="G22" i="79"/>
  <c r="P21" i="79"/>
  <c r="K21" i="79"/>
  <c r="G21" i="79"/>
  <c r="K20" i="79"/>
  <c r="G20" i="79"/>
  <c r="K18" i="79"/>
  <c r="G18" i="79"/>
  <c r="P17" i="79"/>
  <c r="K17" i="79"/>
  <c r="G17" i="79"/>
  <c r="P16" i="79"/>
  <c r="K16" i="79"/>
  <c r="G16" i="79"/>
  <c r="P14" i="79"/>
  <c r="K14" i="79"/>
  <c r="G14" i="79"/>
  <c r="M12" i="79"/>
  <c r="K12" i="79"/>
  <c r="G12" i="79"/>
  <c r="M11" i="79"/>
  <c r="K11" i="79"/>
  <c r="G11" i="79"/>
  <c r="P10" i="79"/>
  <c r="K10" i="79"/>
  <c r="G10" i="79"/>
  <c r="P9" i="79"/>
  <c r="K9" i="79"/>
  <c r="G9" i="79"/>
  <c r="R44" i="79" l="1"/>
  <c r="M14" i="79"/>
  <c r="R20" i="79"/>
  <c r="Q44" i="79"/>
  <c r="L32" i="79"/>
  <c r="Q31" i="79"/>
  <c r="M53" i="79"/>
  <c r="R42" i="79"/>
  <c r="R40" i="79"/>
  <c r="R9" i="79"/>
  <c r="R10" i="79"/>
  <c r="R12" i="79"/>
  <c r="M17" i="79"/>
  <c r="R16" i="79"/>
  <c r="R22" i="79"/>
  <c r="R30" i="79"/>
  <c r="R34" i="79"/>
  <c r="M42" i="79"/>
  <c r="R53" i="79"/>
  <c r="O54" i="80"/>
  <c r="R11" i="79"/>
  <c r="R21" i="79"/>
  <c r="M23" i="79"/>
  <c r="M31" i="79"/>
  <c r="M40" i="79"/>
  <c r="M44" i="79"/>
  <c r="R14" i="79"/>
  <c r="R23" i="79"/>
  <c r="R24" i="79"/>
  <c r="M9" i="79"/>
  <c r="R17" i="79"/>
  <c r="M21" i="79"/>
  <c r="M27" i="79"/>
  <c r="R29" i="79"/>
  <c r="R31" i="79"/>
  <c r="M32" i="79"/>
  <c r="R36" i="79"/>
  <c r="M46" i="79"/>
  <c r="M48" i="79"/>
  <c r="R49" i="79"/>
  <c r="S54" i="80"/>
  <c r="P11" i="79"/>
  <c r="P30" i="79"/>
  <c r="P48" i="79"/>
  <c r="K54" i="79"/>
  <c r="S21" i="79" s="1"/>
  <c r="P12" i="79"/>
  <c r="P20" i="79"/>
  <c r="P34" i="79"/>
  <c r="N40" i="79"/>
  <c r="L44" i="79"/>
  <c r="N44" i="79"/>
  <c r="M10" i="79"/>
  <c r="M16" i="79"/>
  <c r="M20" i="79"/>
  <c r="P23" i="79"/>
  <c r="M24" i="79"/>
  <c r="P27" i="79"/>
  <c r="M29" i="79"/>
  <c r="M30" i="79"/>
  <c r="P32" i="79"/>
  <c r="M36" i="79"/>
  <c r="M34" i="79"/>
  <c r="Q48" i="79"/>
  <c r="Q53" i="79"/>
  <c r="Q9" i="79"/>
  <c r="L10" i="79"/>
  <c r="Q11" i="79"/>
  <c r="L12" i="79"/>
  <c r="Q14" i="79"/>
  <c r="L16" i="79"/>
  <c r="Q17" i="79"/>
  <c r="Q27" i="79"/>
  <c r="L20" i="79"/>
  <c r="Q21" i="79"/>
  <c r="L22" i="79"/>
  <c r="Q23" i="79"/>
  <c r="L24" i="79"/>
  <c r="Q30" i="79"/>
  <c r="Q36" i="79"/>
  <c r="L34" i="79"/>
  <c r="G54" i="79"/>
  <c r="O49" i="79" s="1"/>
  <c r="Q10" i="79"/>
  <c r="L11" i="79"/>
  <c r="Q16" i="79"/>
  <c r="L17" i="79"/>
  <c r="Q20" i="79"/>
  <c r="L21" i="79"/>
  <c r="Q24" i="79"/>
  <c r="Q40" i="79"/>
  <c r="L53" i="79"/>
  <c r="L9" i="79"/>
  <c r="Q12" i="79"/>
  <c r="L14" i="79"/>
  <c r="Q22" i="79"/>
  <c r="L23" i="79"/>
  <c r="L27" i="79"/>
  <c r="Q29" i="79"/>
  <c r="L30" i="79"/>
  <c r="N31" i="79"/>
  <c r="Q32" i="79"/>
  <c r="Q34" i="79"/>
  <c r="Q42" i="79"/>
  <c r="Q46" i="79"/>
  <c r="L48" i="79"/>
  <c r="N20" i="79"/>
  <c r="N21" i="79"/>
  <c r="N22" i="79"/>
  <c r="N23" i="79"/>
  <c r="N24" i="79"/>
  <c r="N30" i="79"/>
  <c r="N34" i="79"/>
  <c r="N49" i="79"/>
  <c r="S20" i="79"/>
  <c r="N29" i="79"/>
  <c r="S30" i="79"/>
  <c r="N36" i="79"/>
  <c r="N48" i="79"/>
  <c r="N53" i="79"/>
  <c r="N9" i="79"/>
  <c r="N10" i="79"/>
  <c r="N11" i="79"/>
  <c r="N12" i="79"/>
  <c r="N14" i="79"/>
  <c r="N16" i="79"/>
  <c r="N17" i="79"/>
  <c r="N27" i="79"/>
  <c r="N32" i="79"/>
  <c r="N46" i="79"/>
  <c r="S51" i="79"/>
  <c r="S53" i="79"/>
  <c r="O12" i="79"/>
  <c r="S41" i="79"/>
  <c r="S40" i="79"/>
  <c r="S12" i="79"/>
  <c r="S27" i="79"/>
  <c r="S29" i="79"/>
  <c r="O24" i="79"/>
  <c r="S42" i="79"/>
  <c r="S52" i="79"/>
  <c r="L29" i="79"/>
  <c r="P29" i="79"/>
  <c r="L31" i="79"/>
  <c r="P31" i="79"/>
  <c r="L36" i="79"/>
  <c r="P36" i="79"/>
  <c r="L40" i="79"/>
  <c r="P40" i="79"/>
  <c r="L46" i="79"/>
  <c r="P46" i="79"/>
  <c r="L49" i="79"/>
  <c r="P49" i="79"/>
  <c r="S9" i="79"/>
  <c r="J54" i="78"/>
  <c r="R40" i="78" s="1"/>
  <c r="I54" i="78"/>
  <c r="H54" i="78"/>
  <c r="F54" i="78"/>
  <c r="E54" i="78"/>
  <c r="D54" i="78"/>
  <c r="O46" i="79" l="1"/>
  <c r="O27" i="79"/>
  <c r="O52" i="79"/>
  <c r="S24" i="79"/>
  <c r="O30" i="79"/>
  <c r="O14" i="79"/>
  <c r="S31" i="79"/>
  <c r="S23" i="79"/>
  <c r="R54" i="79"/>
  <c r="S44" i="79"/>
  <c r="O20" i="79"/>
  <c r="S14" i="79"/>
  <c r="S54" i="79" s="1"/>
  <c r="O32" i="79"/>
  <c r="O51" i="79"/>
  <c r="O48" i="79"/>
  <c r="S50" i="79"/>
  <c r="O40" i="79"/>
  <c r="O23" i="79"/>
  <c r="S36" i="79"/>
  <c r="S17" i="79"/>
  <c r="S11" i="79"/>
  <c r="S18" i="79"/>
  <c r="O18" i="79"/>
  <c r="O11" i="79"/>
  <c r="O42" i="79"/>
  <c r="S49" i="79"/>
  <c r="S34" i="79"/>
  <c r="S22" i="79"/>
  <c r="S46" i="79"/>
  <c r="O34" i="79"/>
  <c r="O21" i="79"/>
  <c r="S32" i="79"/>
  <c r="S16" i="79"/>
  <c r="S10" i="79"/>
  <c r="O36" i="79"/>
  <c r="O17" i="79"/>
  <c r="O50" i="79"/>
  <c r="O41" i="79"/>
  <c r="S48" i="79"/>
  <c r="O53" i="79"/>
  <c r="S26" i="79"/>
  <c r="M54" i="79"/>
  <c r="Q54" i="79"/>
  <c r="O9" i="79"/>
  <c r="O31" i="79"/>
  <c r="O22" i="79"/>
  <c r="O44" i="79"/>
  <c r="O29" i="79"/>
  <c r="O16" i="79"/>
  <c r="O10" i="79"/>
  <c r="O26" i="79"/>
  <c r="P54" i="79"/>
  <c r="N54" i="79"/>
  <c r="L54" i="79"/>
  <c r="K38" i="78"/>
  <c r="G38" i="78"/>
  <c r="O54" i="79" l="1"/>
  <c r="R48" i="78"/>
  <c r="Q42" i="78"/>
  <c r="P48" i="78"/>
  <c r="L49" i="78"/>
  <c r="L53" i="78"/>
  <c r="K53" i="78"/>
  <c r="G53" i="78"/>
  <c r="K52" i="78"/>
  <c r="G52" i="78"/>
  <c r="K51" i="78"/>
  <c r="G51" i="78"/>
  <c r="K50" i="78"/>
  <c r="G50" i="78"/>
  <c r="K49" i="78"/>
  <c r="G49" i="78"/>
  <c r="L48" i="78"/>
  <c r="K48" i="78"/>
  <c r="G48" i="78"/>
  <c r="N46" i="78"/>
  <c r="K46" i="78"/>
  <c r="G46" i="78"/>
  <c r="L44" i="78"/>
  <c r="K44" i="78"/>
  <c r="G44" i="78"/>
  <c r="K42" i="78"/>
  <c r="G42" i="78"/>
  <c r="K41" i="78"/>
  <c r="G41" i="78"/>
  <c r="P40" i="78"/>
  <c r="L40" i="78"/>
  <c r="K40" i="78"/>
  <c r="G40" i="78"/>
  <c r="P34" i="78"/>
  <c r="L34" i="78"/>
  <c r="K34" i="78"/>
  <c r="G34" i="78"/>
  <c r="P32" i="78"/>
  <c r="L32" i="78"/>
  <c r="K32" i="78"/>
  <c r="G32" i="78"/>
  <c r="L31" i="78"/>
  <c r="K31" i="78"/>
  <c r="G31" i="78"/>
  <c r="L30" i="78"/>
  <c r="K30" i="78"/>
  <c r="G30" i="78"/>
  <c r="K29" i="78"/>
  <c r="G29" i="78"/>
  <c r="Q27" i="78"/>
  <c r="K27" i="78"/>
  <c r="G27" i="78"/>
  <c r="K26" i="78"/>
  <c r="G26" i="78"/>
  <c r="N24" i="78"/>
  <c r="K24" i="78"/>
  <c r="G24" i="78"/>
  <c r="Q23" i="78"/>
  <c r="N23" i="78"/>
  <c r="K23" i="78"/>
  <c r="G23" i="78"/>
  <c r="L22" i="78"/>
  <c r="K22" i="78"/>
  <c r="G22" i="78"/>
  <c r="L21" i="78"/>
  <c r="K21" i="78"/>
  <c r="G21" i="78"/>
  <c r="N20" i="78"/>
  <c r="K20" i="78"/>
  <c r="G20" i="78"/>
  <c r="K18" i="78"/>
  <c r="G18" i="78"/>
  <c r="Q17" i="78"/>
  <c r="K17" i="78"/>
  <c r="G17" i="78"/>
  <c r="L16" i="78"/>
  <c r="K16" i="78"/>
  <c r="G16" i="78"/>
  <c r="P14" i="78"/>
  <c r="L14" i="78"/>
  <c r="K14" i="78"/>
  <c r="G14" i="78"/>
  <c r="P12" i="78"/>
  <c r="K12" i="78"/>
  <c r="G12" i="78"/>
  <c r="R11" i="78"/>
  <c r="L11" i="78"/>
  <c r="K11" i="78"/>
  <c r="G11" i="78"/>
  <c r="N10" i="78"/>
  <c r="K10" i="78"/>
  <c r="G10" i="78"/>
  <c r="Q9" i="78"/>
  <c r="N9" i="78"/>
  <c r="K9" i="78"/>
  <c r="G9" i="78"/>
  <c r="K54" i="78" l="1"/>
  <c r="S53" i="78" s="1"/>
  <c r="G54" i="78"/>
  <c r="O11" i="78" s="1"/>
  <c r="N40" i="78"/>
  <c r="N42" i="78"/>
  <c r="N17" i="78"/>
  <c r="R24" i="78"/>
  <c r="R31" i="78"/>
  <c r="N12" i="78"/>
  <c r="N27" i="78"/>
  <c r="N29" i="78"/>
  <c r="R44" i="78"/>
  <c r="M49" i="78"/>
  <c r="M38" i="78"/>
  <c r="N49" i="78"/>
  <c r="N38" i="78"/>
  <c r="L46" i="78"/>
  <c r="L38" i="78"/>
  <c r="P16" i="78"/>
  <c r="P17" i="78"/>
  <c r="P24" i="78"/>
  <c r="P29" i="78"/>
  <c r="P30" i="78"/>
  <c r="P31" i="78"/>
  <c r="P46" i="78"/>
  <c r="P53" i="78"/>
  <c r="P38" i="78"/>
  <c r="P9" i="78"/>
  <c r="Q49" i="78"/>
  <c r="Q38" i="78"/>
  <c r="P10" i="78"/>
  <c r="P11" i="78"/>
  <c r="P20" i="78"/>
  <c r="P21" i="78"/>
  <c r="P22" i="78"/>
  <c r="P23" i="78"/>
  <c r="P27" i="78"/>
  <c r="P42" i="78"/>
  <c r="P44" i="78"/>
  <c r="R53" i="78"/>
  <c r="R38" i="78"/>
  <c r="L10" i="78"/>
  <c r="Q11" i="78"/>
  <c r="L12" i="78"/>
  <c r="Q14" i="78"/>
  <c r="N16" i="78"/>
  <c r="L17" i="78"/>
  <c r="L20" i="78"/>
  <c r="Q21" i="78"/>
  <c r="N22" i="78"/>
  <c r="L23" i="78"/>
  <c r="L29" i="78"/>
  <c r="Q30" i="78"/>
  <c r="N31" i="78"/>
  <c r="Q32" i="78"/>
  <c r="N34" i="78"/>
  <c r="N44" i="78"/>
  <c r="N48" i="78"/>
  <c r="N53" i="78"/>
  <c r="L9" i="78"/>
  <c r="N11" i="78"/>
  <c r="N14" i="78"/>
  <c r="N21" i="78"/>
  <c r="L24" i="78"/>
  <c r="L27" i="78"/>
  <c r="N30" i="78"/>
  <c r="N32" i="78"/>
  <c r="L42" i="78"/>
  <c r="Q44" i="78"/>
  <c r="R9" i="78"/>
  <c r="R16" i="78"/>
  <c r="R22" i="78"/>
  <c r="R29" i="78"/>
  <c r="R32" i="78"/>
  <c r="R10" i="78"/>
  <c r="R14" i="78"/>
  <c r="R21" i="78"/>
  <c r="R27" i="78"/>
  <c r="R34" i="78"/>
  <c r="P49" i="78"/>
  <c r="R12" i="78"/>
  <c r="R17" i="78"/>
  <c r="R20" i="78"/>
  <c r="R23" i="78"/>
  <c r="R30" i="78"/>
  <c r="R46" i="78"/>
  <c r="R49" i="78"/>
  <c r="O21" i="78"/>
  <c r="O30" i="78"/>
  <c r="M9" i="78"/>
  <c r="M14" i="78"/>
  <c r="M23" i="78"/>
  <c r="M27" i="78"/>
  <c r="M32" i="78"/>
  <c r="M44" i="78"/>
  <c r="M11" i="78"/>
  <c r="M17" i="78"/>
  <c r="M21" i="78"/>
  <c r="M30" i="78"/>
  <c r="M42" i="78"/>
  <c r="M48" i="78"/>
  <c r="O40" i="78"/>
  <c r="O12" i="78"/>
  <c r="O29" i="78"/>
  <c r="O24" i="78"/>
  <c r="O10" i="78"/>
  <c r="O46" i="78"/>
  <c r="O14" i="78"/>
  <c r="O23" i="78"/>
  <c r="O41" i="78"/>
  <c r="O44" i="78"/>
  <c r="S44" i="78"/>
  <c r="O51" i="78"/>
  <c r="O53" i="78"/>
  <c r="M53" i="78"/>
  <c r="Q53" i="78"/>
  <c r="Q48" i="78"/>
  <c r="O9" i="78"/>
  <c r="M10" i="78"/>
  <c r="Q10" i="78"/>
  <c r="M12" i="78"/>
  <c r="Q12" i="78"/>
  <c r="M16" i="78"/>
  <c r="Q16" i="78"/>
  <c r="M20" i="78"/>
  <c r="Q20" i="78"/>
  <c r="M22" i="78"/>
  <c r="Q22" i="78"/>
  <c r="M24" i="78"/>
  <c r="Q24" i="78"/>
  <c r="M29" i="78"/>
  <c r="Q29" i="78"/>
  <c r="M31" i="78"/>
  <c r="Q31" i="78"/>
  <c r="M34" i="78"/>
  <c r="Q34" i="78"/>
  <c r="M40" i="78"/>
  <c r="Q40" i="78"/>
  <c r="M46" i="78"/>
  <c r="Q46" i="78"/>
  <c r="S9" i="78" l="1"/>
  <c r="S27" i="78"/>
  <c r="O32" i="78"/>
  <c r="O22" i="78"/>
  <c r="O16" i="78"/>
  <c r="O34" i="78"/>
  <c r="O49" i="78"/>
  <c r="O52" i="78"/>
  <c r="O48" i="78"/>
  <c r="O17" i="78"/>
  <c r="N54" i="78"/>
  <c r="O38" i="78"/>
  <c r="O27" i="78"/>
  <c r="O31" i="78"/>
  <c r="O20" i="78"/>
  <c r="O18" i="78"/>
  <c r="O26" i="78"/>
  <c r="O50" i="78"/>
  <c r="O42" i="78"/>
  <c r="Q54" i="78"/>
  <c r="R54" i="78"/>
  <c r="L54" i="78"/>
  <c r="P54" i="78"/>
  <c r="M54" i="78"/>
  <c r="S26" i="78"/>
  <c r="S23" i="78"/>
  <c r="S46" i="78"/>
  <c r="S29" i="78"/>
  <c r="S14" i="78"/>
  <c r="S49" i="78"/>
  <c r="S34" i="78"/>
  <c r="S50" i="78"/>
  <c r="S32" i="78"/>
  <c r="S20" i="78"/>
  <c r="S51" i="78"/>
  <c r="S18" i="78"/>
  <c r="S38" i="78"/>
  <c r="S24" i="78"/>
  <c r="S10" i="78"/>
  <c r="S52" i="78"/>
  <c r="S11" i="78"/>
  <c r="S17" i="78"/>
  <c r="S12" i="78"/>
  <c r="S48" i="78"/>
  <c r="S30" i="78"/>
  <c r="S21" i="78"/>
  <c r="S16" i="78"/>
  <c r="S42" i="78"/>
  <c r="S41" i="78"/>
  <c r="S40" i="78"/>
  <c r="S31" i="78"/>
  <c r="S22" i="78"/>
  <c r="J54" i="77"/>
  <c r="R44" i="77" s="1"/>
  <c r="I54" i="77"/>
  <c r="Q53" i="77" s="1"/>
  <c r="H54" i="77"/>
  <c r="P42" i="77" s="1"/>
  <c r="F54" i="77"/>
  <c r="N36" i="77" s="1"/>
  <c r="E54" i="77"/>
  <c r="M46" i="77" s="1"/>
  <c r="D54" i="77"/>
  <c r="L53" i="77" s="1"/>
  <c r="K53" i="77"/>
  <c r="G53" i="77"/>
  <c r="K52" i="77"/>
  <c r="G52" i="77"/>
  <c r="K51" i="77"/>
  <c r="G51" i="77"/>
  <c r="K50" i="77"/>
  <c r="G50" i="77"/>
  <c r="K49" i="77"/>
  <c r="G49" i="77"/>
  <c r="K48" i="77"/>
  <c r="G48" i="77"/>
  <c r="Q46" i="77"/>
  <c r="K46" i="77"/>
  <c r="G46" i="77"/>
  <c r="Q44" i="77"/>
  <c r="K44" i="77"/>
  <c r="G44" i="77"/>
  <c r="K42" i="77"/>
  <c r="G42" i="77"/>
  <c r="K41" i="77"/>
  <c r="G41" i="77"/>
  <c r="K40" i="77"/>
  <c r="G40" i="77"/>
  <c r="L36" i="77"/>
  <c r="K36" i="77"/>
  <c r="G36" i="77"/>
  <c r="K34" i="77"/>
  <c r="G34" i="77"/>
  <c r="K32" i="77"/>
  <c r="G32" i="77"/>
  <c r="K31" i="77"/>
  <c r="G31" i="77"/>
  <c r="Q30" i="77"/>
  <c r="K30" i="77"/>
  <c r="G30" i="77"/>
  <c r="K29" i="77"/>
  <c r="G29" i="77"/>
  <c r="K27" i="77"/>
  <c r="G27" i="77"/>
  <c r="K26" i="77"/>
  <c r="G26" i="77"/>
  <c r="K24" i="77"/>
  <c r="G24" i="77"/>
  <c r="K23" i="77"/>
  <c r="G23" i="77"/>
  <c r="K22" i="77"/>
  <c r="G22" i="77"/>
  <c r="Q21" i="77"/>
  <c r="K21" i="77"/>
  <c r="G21" i="77"/>
  <c r="K20" i="77"/>
  <c r="G20" i="77"/>
  <c r="K18" i="77"/>
  <c r="G18" i="77"/>
  <c r="Q17" i="77"/>
  <c r="K17" i="77"/>
  <c r="G17" i="77"/>
  <c r="K16" i="77"/>
  <c r="G16" i="77"/>
  <c r="K14" i="77"/>
  <c r="G14" i="77"/>
  <c r="K12" i="77"/>
  <c r="G12" i="77"/>
  <c r="Q11" i="77"/>
  <c r="L11" i="77"/>
  <c r="K11" i="77"/>
  <c r="G11" i="77"/>
  <c r="K10" i="77"/>
  <c r="G10" i="77"/>
  <c r="K9" i="77"/>
  <c r="G9" i="77"/>
  <c r="N21" i="77" l="1"/>
  <c r="N22" i="77"/>
  <c r="N32" i="77"/>
  <c r="N20" i="77"/>
  <c r="N30" i="77"/>
  <c r="N31" i="77"/>
  <c r="N16" i="77"/>
  <c r="N14" i="77"/>
  <c r="N44" i="77"/>
  <c r="N46" i="77"/>
  <c r="N48" i="77"/>
  <c r="P48" i="77"/>
  <c r="O54" i="78"/>
  <c r="N10" i="77"/>
  <c r="N11" i="77"/>
  <c r="N12" i="77"/>
  <c r="N24" i="77"/>
  <c r="N29" i="77"/>
  <c r="N40" i="77"/>
  <c r="N49" i="77"/>
  <c r="S54" i="78"/>
  <c r="N9" i="77"/>
  <c r="N17" i="77"/>
  <c r="N23" i="77"/>
  <c r="N27" i="77"/>
  <c r="N34" i="77"/>
  <c r="R48" i="77"/>
  <c r="M12" i="77"/>
  <c r="M14" i="77"/>
  <c r="M16" i="77"/>
  <c r="M17" i="77"/>
  <c r="M22" i="77"/>
  <c r="M23" i="77"/>
  <c r="M24" i="77"/>
  <c r="M36" i="77"/>
  <c r="M40" i="77"/>
  <c r="M44" i="77"/>
  <c r="M49" i="77"/>
  <c r="M9" i="77"/>
  <c r="M10" i="77"/>
  <c r="M27" i="77"/>
  <c r="M29" i="77"/>
  <c r="M30" i="77"/>
  <c r="M48" i="77"/>
  <c r="R49" i="77"/>
  <c r="N53" i="77"/>
  <c r="N42" i="77"/>
  <c r="M11" i="77"/>
  <c r="M20" i="77"/>
  <c r="M21" i="77"/>
  <c r="M31" i="77"/>
  <c r="M32" i="77"/>
  <c r="M34" i="77"/>
  <c r="R46" i="77"/>
  <c r="M53" i="77"/>
  <c r="Q16" i="77"/>
  <c r="Q20" i="77"/>
  <c r="Q24" i="77"/>
  <c r="Q29" i="77"/>
  <c r="Q34" i="77"/>
  <c r="Q48" i="77"/>
  <c r="Q9" i="77"/>
  <c r="Q12" i="77"/>
  <c r="Q22" i="77"/>
  <c r="Q31" i="77"/>
  <c r="Q36" i="77"/>
  <c r="Q49" i="77"/>
  <c r="Q10" i="77"/>
  <c r="Q14" i="77"/>
  <c r="Q23" i="77"/>
  <c r="Q27" i="77"/>
  <c r="Q32" i="77"/>
  <c r="Q40" i="77"/>
  <c r="L14" i="77"/>
  <c r="L21" i="77"/>
  <c r="L27" i="77"/>
  <c r="L9" i="77"/>
  <c r="L32" i="77"/>
  <c r="L17" i="77"/>
  <c r="L23" i="77"/>
  <c r="L30" i="77"/>
  <c r="L48" i="77"/>
  <c r="K54" i="77"/>
  <c r="S48" i="77" s="1"/>
  <c r="P9" i="77"/>
  <c r="R10" i="77"/>
  <c r="R11" i="77"/>
  <c r="P14" i="77"/>
  <c r="R16" i="77"/>
  <c r="R17" i="77"/>
  <c r="R20" i="77"/>
  <c r="R21" i="77"/>
  <c r="P23" i="77"/>
  <c r="R24" i="77"/>
  <c r="P27" i="77"/>
  <c r="R29" i="77"/>
  <c r="R30" i="77"/>
  <c r="P32" i="77"/>
  <c r="R34" i="77"/>
  <c r="R36" i="77"/>
  <c r="P44" i="77"/>
  <c r="R53" i="77"/>
  <c r="R9" i="77"/>
  <c r="P11" i="77"/>
  <c r="R12" i="77"/>
  <c r="R14" i="77"/>
  <c r="P17" i="77"/>
  <c r="P21" i="77"/>
  <c r="R22" i="77"/>
  <c r="R23" i="77"/>
  <c r="R27" i="77"/>
  <c r="P30" i="77"/>
  <c r="R31" i="77"/>
  <c r="R32" i="77"/>
  <c r="P36" i="77"/>
  <c r="R40" i="77"/>
  <c r="M42" i="77"/>
  <c r="L44" i="77"/>
  <c r="G54" i="77"/>
  <c r="O22" i="77" s="1"/>
  <c r="L42" i="77"/>
  <c r="L10" i="77"/>
  <c r="P10" i="77"/>
  <c r="L12" i="77"/>
  <c r="P12" i="77"/>
  <c r="L16" i="77"/>
  <c r="P16" i="77"/>
  <c r="L20" i="77"/>
  <c r="P20" i="77"/>
  <c r="L22" i="77"/>
  <c r="P22" i="77"/>
  <c r="L24" i="77"/>
  <c r="P24" i="77"/>
  <c r="L29" i="77"/>
  <c r="P29" i="77"/>
  <c r="L31" i="77"/>
  <c r="P31" i="77"/>
  <c r="L34" i="77"/>
  <c r="P34" i="77"/>
  <c r="L40" i="77"/>
  <c r="P40" i="77"/>
  <c r="L46" i="77"/>
  <c r="P46" i="77"/>
  <c r="L49" i="77"/>
  <c r="P49" i="77"/>
  <c r="P53" i="77"/>
  <c r="S20" i="77" l="1"/>
  <c r="S9" i="77"/>
  <c r="S53" i="77"/>
  <c r="S44" i="77"/>
  <c r="S29" i="77"/>
  <c r="S26" i="77"/>
  <c r="O9" i="77"/>
  <c r="Q54" i="77"/>
  <c r="M54" i="77"/>
  <c r="N54" i="77"/>
  <c r="O48" i="77"/>
  <c r="O32" i="77"/>
  <c r="O14" i="77"/>
  <c r="O27" i="77"/>
  <c r="O26" i="77"/>
  <c r="O23" i="77"/>
  <c r="O51" i="77"/>
  <c r="S31" i="77"/>
  <c r="S17" i="77"/>
  <c r="O49" i="77"/>
  <c r="O34" i="77"/>
  <c r="O16" i="77"/>
  <c r="O44" i="77"/>
  <c r="L54" i="77"/>
  <c r="O46" i="77"/>
  <c r="O24" i="77"/>
  <c r="O10" i="77"/>
  <c r="O42" i="77"/>
  <c r="O17" i="77"/>
  <c r="O36" i="77"/>
  <c r="O50" i="77"/>
  <c r="O30" i="77"/>
  <c r="O12" i="77"/>
  <c r="O31" i="77"/>
  <c r="P54" i="77"/>
  <c r="S41" i="77"/>
  <c r="S27" i="77"/>
  <c r="S16" i="77"/>
  <c r="S42" i="77"/>
  <c r="S36" i="77"/>
  <c r="S21" i="77"/>
  <c r="S11" i="77"/>
  <c r="S51" i="77"/>
  <c r="S52" i="77"/>
  <c r="S34" i="77"/>
  <c r="S24" i="77"/>
  <c r="S14" i="77"/>
  <c r="S30" i="77"/>
  <c r="S18" i="77"/>
  <c r="R54" i="77"/>
  <c r="S49" i="77"/>
  <c r="S46" i="77"/>
  <c r="S50" i="77"/>
  <c r="S32" i="77"/>
  <c r="S23" i="77"/>
  <c r="S10" i="77"/>
  <c r="S40" i="77"/>
  <c r="S22" i="77"/>
  <c r="S12" i="77"/>
  <c r="O21" i="77"/>
  <c r="O40" i="77"/>
  <c r="O18" i="77"/>
  <c r="O53" i="77"/>
  <c r="O29" i="77"/>
  <c r="O20" i="77"/>
  <c r="O41" i="77"/>
  <c r="O52" i="77"/>
  <c r="O11" i="77"/>
  <c r="J54" i="76"/>
  <c r="R49" i="76" s="1"/>
  <c r="I54" i="76"/>
  <c r="H54" i="76"/>
  <c r="P21" i="76" s="1"/>
  <c r="F54" i="76"/>
  <c r="N49" i="76" s="1"/>
  <c r="E54" i="76"/>
  <c r="D54" i="76"/>
  <c r="L12" i="76" s="1"/>
  <c r="K53" i="76"/>
  <c r="G53" i="76"/>
  <c r="K52" i="76"/>
  <c r="G52" i="76"/>
  <c r="K51" i="76"/>
  <c r="G51" i="76"/>
  <c r="K50" i="76"/>
  <c r="G50" i="76"/>
  <c r="K49" i="76"/>
  <c r="G49" i="76"/>
  <c r="N48" i="76"/>
  <c r="K48" i="76"/>
  <c r="G48" i="76"/>
  <c r="K46" i="76"/>
  <c r="G46" i="76"/>
  <c r="K44" i="76"/>
  <c r="G44" i="76"/>
  <c r="K42" i="76"/>
  <c r="G42" i="76"/>
  <c r="K41" i="76"/>
  <c r="G41" i="76"/>
  <c r="N40" i="76"/>
  <c r="K40" i="76"/>
  <c r="G40" i="76"/>
  <c r="N34" i="76"/>
  <c r="K34" i="76"/>
  <c r="G34" i="76"/>
  <c r="N36" i="76"/>
  <c r="K36" i="76"/>
  <c r="G36" i="76"/>
  <c r="K32" i="76"/>
  <c r="G32" i="76"/>
  <c r="N31" i="76"/>
  <c r="K31" i="76"/>
  <c r="G31" i="76"/>
  <c r="N30" i="76"/>
  <c r="L30" i="76"/>
  <c r="K30" i="76"/>
  <c r="G30" i="76"/>
  <c r="N29" i="76"/>
  <c r="K29" i="76"/>
  <c r="G29" i="76"/>
  <c r="N27" i="76"/>
  <c r="K27" i="76"/>
  <c r="G27" i="76"/>
  <c r="K26" i="76"/>
  <c r="G26" i="76"/>
  <c r="N24" i="76"/>
  <c r="K24" i="76"/>
  <c r="G24" i="76"/>
  <c r="N23" i="76"/>
  <c r="K23" i="76"/>
  <c r="G23" i="76"/>
  <c r="N22" i="76"/>
  <c r="K22" i="76"/>
  <c r="G22" i="76"/>
  <c r="N21" i="76"/>
  <c r="K21" i="76"/>
  <c r="G21" i="76"/>
  <c r="N20" i="76"/>
  <c r="K20" i="76"/>
  <c r="G20" i="76"/>
  <c r="K18" i="76"/>
  <c r="G18" i="76"/>
  <c r="N17" i="76"/>
  <c r="K17" i="76"/>
  <c r="G17" i="76"/>
  <c r="N16" i="76"/>
  <c r="L16" i="76"/>
  <c r="K16" i="76"/>
  <c r="G16" i="76"/>
  <c r="N14" i="76"/>
  <c r="K14" i="76"/>
  <c r="G14" i="76"/>
  <c r="N12" i="76"/>
  <c r="K12" i="76"/>
  <c r="G12" i="76"/>
  <c r="N11" i="76"/>
  <c r="K11" i="76"/>
  <c r="G11" i="76"/>
  <c r="N10" i="76"/>
  <c r="K10" i="76"/>
  <c r="G10" i="76"/>
  <c r="R9" i="76"/>
  <c r="P9" i="76"/>
  <c r="N9" i="76"/>
  <c r="K9" i="76"/>
  <c r="G9" i="76"/>
  <c r="N32" i="76" l="1"/>
  <c r="N44" i="76"/>
  <c r="N53" i="76"/>
  <c r="L49" i="76"/>
  <c r="L42" i="76"/>
  <c r="L40" i="76"/>
  <c r="Q49" i="76"/>
  <c r="Q27" i="76"/>
  <c r="O54" i="77"/>
  <c r="M49" i="76"/>
  <c r="M27" i="76"/>
  <c r="S54" i="77"/>
  <c r="L10" i="76"/>
  <c r="M44" i="76"/>
  <c r="R27" i="76"/>
  <c r="R29" i="76"/>
  <c r="R53" i="76"/>
  <c r="R11" i="76"/>
  <c r="R14" i="76"/>
  <c r="R17" i="76"/>
  <c r="L21" i="76"/>
  <c r="P24" i="76"/>
  <c r="R20" i="76"/>
  <c r="R22" i="76"/>
  <c r="R24" i="76"/>
  <c r="R30" i="76"/>
  <c r="R31" i="76"/>
  <c r="R32" i="76"/>
  <c r="R36" i="76"/>
  <c r="R34" i="76"/>
  <c r="M48" i="76"/>
  <c r="P17" i="76"/>
  <c r="P22" i="76"/>
  <c r="L23" i="76"/>
  <c r="L27" i="76"/>
  <c r="R44" i="76"/>
  <c r="R48" i="76"/>
  <c r="G54" i="76"/>
  <c r="O22" i="76" s="1"/>
  <c r="P11" i="76"/>
  <c r="K54" i="76"/>
  <c r="S30" i="76" s="1"/>
  <c r="P14" i="76"/>
  <c r="P20" i="76"/>
  <c r="P42" i="76"/>
  <c r="P46" i="76"/>
  <c r="P49" i="76"/>
  <c r="P29" i="76"/>
  <c r="P31" i="76"/>
  <c r="L32" i="76"/>
  <c r="P36" i="76"/>
  <c r="L34" i="76"/>
  <c r="P40" i="76"/>
  <c r="L53" i="76"/>
  <c r="L9" i="76"/>
  <c r="L11" i="76"/>
  <c r="P12" i="76"/>
  <c r="L14" i="76"/>
  <c r="P16" i="76"/>
  <c r="L17" i="76"/>
  <c r="L20" i="76"/>
  <c r="L22" i="76"/>
  <c r="P23" i="76"/>
  <c r="L24" i="76"/>
  <c r="Q40" i="76"/>
  <c r="P44" i="76"/>
  <c r="P48" i="76"/>
  <c r="R10" i="76"/>
  <c r="R12" i="76"/>
  <c r="R16" i="76"/>
  <c r="R21" i="76"/>
  <c r="R23" i="76"/>
  <c r="P27" i="76"/>
  <c r="L29" i="76"/>
  <c r="P30" i="76"/>
  <c r="L31" i="76"/>
  <c r="P32" i="76"/>
  <c r="L36" i="76"/>
  <c r="P34" i="76"/>
  <c r="M40" i="76"/>
  <c r="R40" i="76"/>
  <c r="L44" i="76"/>
  <c r="Q44" i="76"/>
  <c r="L46" i="76"/>
  <c r="L48" i="76"/>
  <c r="Q48" i="76"/>
  <c r="P53" i="76"/>
  <c r="P10" i="76"/>
  <c r="O10" i="76"/>
  <c r="Q9" i="76"/>
  <c r="M10" i="76"/>
  <c r="Q10" i="76"/>
  <c r="M12" i="76"/>
  <c r="Q12" i="76"/>
  <c r="M16" i="76"/>
  <c r="Q16" i="76"/>
  <c r="M20" i="76"/>
  <c r="Q20" i="76"/>
  <c r="M22" i="76"/>
  <c r="Q22" i="76"/>
  <c r="M24" i="76"/>
  <c r="Q24" i="76"/>
  <c r="M30" i="76"/>
  <c r="Q30" i="76"/>
  <c r="M32" i="76"/>
  <c r="Q32" i="76"/>
  <c r="M34" i="76"/>
  <c r="Q34" i="76"/>
  <c r="N46" i="76"/>
  <c r="N54" i="76" s="1"/>
  <c r="R46" i="76"/>
  <c r="M11" i="76"/>
  <c r="Q11" i="76"/>
  <c r="M14" i="76"/>
  <c r="Q14" i="76"/>
  <c r="M17" i="76"/>
  <c r="Q17" i="76"/>
  <c r="M21" i="76"/>
  <c r="Q21" i="76"/>
  <c r="M23" i="76"/>
  <c r="Q23" i="76"/>
  <c r="M29" i="76"/>
  <c r="Q29" i="76"/>
  <c r="M31" i="76"/>
  <c r="Q31" i="76"/>
  <c r="M36" i="76"/>
  <c r="Q36" i="76"/>
  <c r="M53" i="76"/>
  <c r="Q53" i="76"/>
  <c r="M9" i="76"/>
  <c r="M42" i="76"/>
  <c r="Q42" i="76"/>
  <c r="M46" i="76"/>
  <c r="Q46" i="76"/>
  <c r="O44" i="76" l="1"/>
  <c r="O51" i="76"/>
  <c r="O17" i="76"/>
  <c r="S23" i="76"/>
  <c r="S17" i="76"/>
  <c r="S44" i="76"/>
  <c r="S21" i="76"/>
  <c r="S31" i="76"/>
  <c r="S52" i="76"/>
  <c r="S10" i="76"/>
  <c r="S29" i="76"/>
  <c r="S41" i="76"/>
  <c r="O27" i="76"/>
  <c r="S46" i="76"/>
  <c r="O21" i="76"/>
  <c r="O31" i="76"/>
  <c r="O41" i="76"/>
  <c r="O9" i="76"/>
  <c r="O52" i="76"/>
  <c r="O29" i="76"/>
  <c r="O14" i="76"/>
  <c r="O32" i="76"/>
  <c r="O26" i="76"/>
  <c r="O50" i="76"/>
  <c r="O40" i="76"/>
  <c r="O11" i="76"/>
  <c r="R54" i="76"/>
  <c r="O53" i="76"/>
  <c r="O30" i="76"/>
  <c r="S12" i="76"/>
  <c r="O42" i="76"/>
  <c r="O23" i="76"/>
  <c r="O12" i="76"/>
  <c r="O48" i="76"/>
  <c r="O36" i="76"/>
  <c r="S26" i="76"/>
  <c r="O20" i="76"/>
  <c r="O49" i="76"/>
  <c r="O34" i="76"/>
  <c r="O18" i="76"/>
  <c r="O24" i="76"/>
  <c r="O46" i="76"/>
  <c r="O16" i="76"/>
  <c r="S34" i="76"/>
  <c r="S18" i="76"/>
  <c r="S49" i="76"/>
  <c r="S24" i="76"/>
  <c r="S14" i="76"/>
  <c r="S27" i="76"/>
  <c r="S40" i="76"/>
  <c r="P54" i="76"/>
  <c r="S9" i="76"/>
  <c r="S16" i="76"/>
  <c r="S48" i="76"/>
  <c r="S36" i="76"/>
  <c r="S22" i="76"/>
  <c r="S11" i="76"/>
  <c r="S50" i="76"/>
  <c r="S53" i="76"/>
  <c r="S20" i="76"/>
  <c r="S42" i="76"/>
  <c r="S51" i="76"/>
  <c r="S32" i="76"/>
  <c r="L54" i="76"/>
  <c r="M54" i="76"/>
  <c r="Q54" i="76"/>
  <c r="O54" i="76" l="1"/>
  <c r="S54" i="76"/>
  <c r="K18" i="75" l="1"/>
  <c r="G18" i="75"/>
  <c r="J54" i="75" l="1"/>
  <c r="I54" i="75"/>
  <c r="H54" i="75"/>
  <c r="F54" i="75"/>
  <c r="N17" i="75" s="1"/>
  <c r="E54" i="75"/>
  <c r="M17" i="75" s="1"/>
  <c r="D54" i="75"/>
  <c r="L17" i="75" s="1"/>
  <c r="K17" i="75"/>
  <c r="G17" i="75"/>
  <c r="M53" i="75" l="1"/>
  <c r="K53" i="75"/>
  <c r="G53" i="75"/>
  <c r="K52" i="75"/>
  <c r="G52" i="75"/>
  <c r="K51" i="75"/>
  <c r="G51" i="75"/>
  <c r="K50" i="75"/>
  <c r="G50" i="75"/>
  <c r="K49" i="75"/>
  <c r="G49" i="75"/>
  <c r="K48" i="75"/>
  <c r="G48" i="75"/>
  <c r="N46" i="75"/>
  <c r="K46" i="75"/>
  <c r="G46" i="75"/>
  <c r="M44" i="75"/>
  <c r="K44" i="75"/>
  <c r="G44" i="75"/>
  <c r="K42" i="75"/>
  <c r="G42" i="75"/>
  <c r="K41" i="75"/>
  <c r="G41" i="75"/>
  <c r="N40" i="75"/>
  <c r="K40" i="75"/>
  <c r="G40" i="75"/>
  <c r="K38" i="75"/>
  <c r="G38" i="75"/>
  <c r="M34" i="75"/>
  <c r="K34" i="75"/>
  <c r="G34" i="75"/>
  <c r="M32" i="75"/>
  <c r="K32" i="75"/>
  <c r="G32" i="75"/>
  <c r="N31" i="75"/>
  <c r="K31" i="75"/>
  <c r="G31" i="75"/>
  <c r="M30" i="75"/>
  <c r="K30" i="75"/>
  <c r="G30" i="75"/>
  <c r="K29" i="75"/>
  <c r="G29" i="75"/>
  <c r="K27" i="75"/>
  <c r="G27" i="75"/>
  <c r="K26" i="75"/>
  <c r="G26" i="75"/>
  <c r="K24" i="75"/>
  <c r="G24" i="75"/>
  <c r="K23" i="75"/>
  <c r="G23" i="75"/>
  <c r="K22" i="75"/>
  <c r="G22" i="75"/>
  <c r="N21" i="75"/>
  <c r="M21" i="75"/>
  <c r="L21" i="75"/>
  <c r="K21" i="75"/>
  <c r="G21" i="75"/>
  <c r="M20" i="75"/>
  <c r="K20" i="75"/>
  <c r="G20" i="75"/>
  <c r="N16" i="75"/>
  <c r="K16" i="75"/>
  <c r="G16" i="75"/>
  <c r="M14" i="75"/>
  <c r="K14" i="75"/>
  <c r="G14" i="75"/>
  <c r="M12" i="75"/>
  <c r="K12" i="75"/>
  <c r="G12" i="75"/>
  <c r="M11" i="75"/>
  <c r="K11" i="75"/>
  <c r="G11" i="75"/>
  <c r="N10" i="75"/>
  <c r="K10" i="75"/>
  <c r="G10" i="75"/>
  <c r="R9" i="75"/>
  <c r="K9" i="75"/>
  <c r="G9" i="75"/>
  <c r="K54" i="75" l="1"/>
  <c r="S18" i="75" s="1"/>
  <c r="G54" i="75"/>
  <c r="O18" i="75" s="1"/>
  <c r="P17" i="75"/>
  <c r="Q17" i="75"/>
  <c r="P26" i="75"/>
  <c r="R42" i="75"/>
  <c r="R17" i="75"/>
  <c r="P12" i="75"/>
  <c r="Q16" i="75"/>
  <c r="Q20" i="75"/>
  <c r="Q34" i="75"/>
  <c r="Q38" i="75"/>
  <c r="Q40" i="75"/>
  <c r="Q41" i="75"/>
  <c r="M42" i="75"/>
  <c r="R10" i="75"/>
  <c r="M29" i="75"/>
  <c r="R30" i="75"/>
  <c r="R34" i="75"/>
  <c r="M10" i="75"/>
  <c r="M16" i="75"/>
  <c r="Q23" i="75"/>
  <c r="R27" i="75"/>
  <c r="L34" i="75"/>
  <c r="M46" i="75"/>
  <c r="M48" i="75"/>
  <c r="Q10" i="75"/>
  <c r="Q26" i="75"/>
  <c r="M49" i="75"/>
  <c r="Q11" i="75"/>
  <c r="Q9" i="75"/>
  <c r="Q12" i="75"/>
  <c r="Q21" i="75"/>
  <c r="Q31" i="75"/>
  <c r="Q48" i="75"/>
  <c r="R12" i="75"/>
  <c r="Q14" i="75"/>
  <c r="Q24" i="75"/>
  <c r="R31" i="75"/>
  <c r="Q32" i="75"/>
  <c r="Q53" i="75"/>
  <c r="Q22" i="75"/>
  <c r="Q29" i="75"/>
  <c r="Q30" i="75"/>
  <c r="Q42" i="75"/>
  <c r="Q44" i="75"/>
  <c r="Q46" i="75"/>
  <c r="Q49" i="75"/>
  <c r="M9" i="75"/>
  <c r="M22" i="75"/>
  <c r="M23" i="75"/>
  <c r="M24" i="75"/>
  <c r="M26" i="75"/>
  <c r="M31" i="75"/>
  <c r="M38" i="75"/>
  <c r="M40" i="75"/>
  <c r="L10" i="75"/>
  <c r="L26" i="75"/>
  <c r="L29" i="75"/>
  <c r="L49" i="75"/>
  <c r="L16" i="75"/>
  <c r="L31" i="75"/>
  <c r="L46" i="75"/>
  <c r="L53" i="75"/>
  <c r="L12" i="75"/>
  <c r="L23" i="75"/>
  <c r="P10" i="75"/>
  <c r="P23" i="75"/>
  <c r="P46" i="75"/>
  <c r="P34" i="75"/>
  <c r="P21" i="75"/>
  <c r="P29" i="75"/>
  <c r="P31" i="75"/>
  <c r="P49" i="75"/>
  <c r="P53" i="75"/>
  <c r="R20" i="75"/>
  <c r="R21" i="75"/>
  <c r="R23" i="75"/>
  <c r="R44" i="75"/>
  <c r="R46" i="75"/>
  <c r="R49" i="75"/>
  <c r="R53" i="75"/>
  <c r="P16" i="75"/>
  <c r="R22" i="75"/>
  <c r="R24" i="75"/>
  <c r="R29" i="75"/>
  <c r="P40" i="75"/>
  <c r="P42" i="75"/>
  <c r="R48" i="75"/>
  <c r="R11" i="75"/>
  <c r="R14" i="75"/>
  <c r="R16" i="75"/>
  <c r="S26" i="75"/>
  <c r="S27" i="75"/>
  <c r="R32" i="75"/>
  <c r="R38" i="75"/>
  <c r="R40" i="75"/>
  <c r="S51" i="75"/>
  <c r="N14" i="75"/>
  <c r="N20" i="75"/>
  <c r="N24" i="75"/>
  <c r="N44" i="75"/>
  <c r="N12" i="75"/>
  <c r="N29" i="75"/>
  <c r="N34" i="75"/>
  <c r="N42" i="75"/>
  <c r="N49" i="75"/>
  <c r="N53" i="75"/>
  <c r="N9" i="75"/>
  <c r="N30" i="75"/>
  <c r="N38" i="75"/>
  <c r="N23" i="75"/>
  <c r="N11" i="75"/>
  <c r="N22" i="75"/>
  <c r="N27" i="75"/>
  <c r="N32" i="75"/>
  <c r="N48" i="75"/>
  <c r="O14" i="75"/>
  <c r="O38" i="75"/>
  <c r="S20" i="75"/>
  <c r="S24" i="75"/>
  <c r="S30" i="75"/>
  <c r="S38" i="75"/>
  <c r="S42" i="75"/>
  <c r="S49" i="75"/>
  <c r="S50" i="75"/>
  <c r="S53" i="75"/>
  <c r="L9" i="75"/>
  <c r="P9" i="75"/>
  <c r="L11" i="75"/>
  <c r="P11" i="75"/>
  <c r="L14" i="75"/>
  <c r="P14" i="75"/>
  <c r="L20" i="75"/>
  <c r="P20" i="75"/>
  <c r="L22" i="75"/>
  <c r="P22" i="75"/>
  <c r="L24" i="75"/>
  <c r="P24" i="75"/>
  <c r="L27" i="75"/>
  <c r="P27" i="75"/>
  <c r="L30" i="75"/>
  <c r="P30" i="75"/>
  <c r="L32" i="75"/>
  <c r="P32" i="75"/>
  <c r="L38" i="75"/>
  <c r="P38" i="75"/>
  <c r="L44" i="75"/>
  <c r="P44" i="75"/>
  <c r="L48" i="75"/>
  <c r="P48" i="75"/>
  <c r="J54" i="74"/>
  <c r="R52" i="74" s="1"/>
  <c r="I54" i="74"/>
  <c r="Q52" i="74" s="1"/>
  <c r="H54" i="74"/>
  <c r="P53" i="74" s="1"/>
  <c r="F54" i="74"/>
  <c r="N51" i="74" s="1"/>
  <c r="E54" i="74"/>
  <c r="M52" i="74" s="1"/>
  <c r="D54" i="74"/>
  <c r="L53" i="74" s="1"/>
  <c r="K53" i="74"/>
  <c r="G53" i="74"/>
  <c r="K52" i="74"/>
  <c r="G52" i="74"/>
  <c r="K51" i="74"/>
  <c r="G51" i="74"/>
  <c r="K50" i="74"/>
  <c r="G50" i="74"/>
  <c r="K49" i="74"/>
  <c r="G49" i="74"/>
  <c r="K48" i="74"/>
  <c r="G48" i="74"/>
  <c r="K46" i="74"/>
  <c r="G46" i="74"/>
  <c r="K44" i="74"/>
  <c r="G44" i="74"/>
  <c r="K38" i="74"/>
  <c r="G38" i="74"/>
  <c r="R42" i="74"/>
  <c r="K42" i="74"/>
  <c r="G42" i="74"/>
  <c r="K41" i="74"/>
  <c r="G41" i="74"/>
  <c r="K40" i="74"/>
  <c r="G40" i="74"/>
  <c r="K34" i="74"/>
  <c r="G34" i="74"/>
  <c r="K32" i="74"/>
  <c r="G32" i="74"/>
  <c r="M31" i="74"/>
  <c r="K31" i="74"/>
  <c r="G31" i="74"/>
  <c r="K30" i="74"/>
  <c r="G30" i="74"/>
  <c r="K29" i="74"/>
  <c r="G29" i="74"/>
  <c r="K27" i="74"/>
  <c r="G27" i="74"/>
  <c r="K26" i="74"/>
  <c r="G26" i="74"/>
  <c r="K24" i="74"/>
  <c r="G24" i="74"/>
  <c r="K23" i="74"/>
  <c r="G23" i="74"/>
  <c r="K22" i="74"/>
  <c r="G22" i="74"/>
  <c r="K21" i="74"/>
  <c r="G21" i="74"/>
  <c r="K16" i="74"/>
  <c r="G16" i="74"/>
  <c r="R20" i="74"/>
  <c r="K20" i="74"/>
  <c r="G20" i="74"/>
  <c r="K19" i="74"/>
  <c r="G19" i="74"/>
  <c r="K18" i="74"/>
  <c r="G18" i="74"/>
  <c r="R14" i="74"/>
  <c r="K14" i="74"/>
  <c r="G14" i="74"/>
  <c r="K12" i="74"/>
  <c r="G12" i="74"/>
  <c r="K11" i="74"/>
  <c r="G11" i="74"/>
  <c r="K10" i="74"/>
  <c r="G10" i="74"/>
  <c r="K9" i="74"/>
  <c r="G9" i="74"/>
  <c r="M10" i="74" l="1"/>
  <c r="R54" i="75"/>
  <c r="R21" i="74"/>
  <c r="R18" i="74"/>
  <c r="R16" i="74"/>
  <c r="M23" i="74"/>
  <c r="R40" i="74"/>
  <c r="Q54" i="75"/>
  <c r="P54" i="75"/>
  <c r="N54" i="75"/>
  <c r="M54" i="75"/>
  <c r="L54" i="75"/>
  <c r="O49" i="75"/>
  <c r="O17" i="75"/>
  <c r="S10" i="75"/>
  <c r="S17" i="75"/>
  <c r="S9" i="75"/>
  <c r="S44" i="75"/>
  <c r="S29" i="75"/>
  <c r="S14" i="75"/>
  <c r="O53" i="75"/>
  <c r="S46" i="75"/>
  <c r="O42" i="75"/>
  <c r="O29" i="75"/>
  <c r="O41" i="75"/>
  <c r="O48" i="75"/>
  <c r="O22" i="75"/>
  <c r="O44" i="75"/>
  <c r="O20" i="75"/>
  <c r="O16" i="75"/>
  <c r="O26" i="75"/>
  <c r="O40" i="75"/>
  <c r="O51" i="75"/>
  <c r="O9" i="75"/>
  <c r="O32" i="75"/>
  <c r="O11" i="75"/>
  <c r="O30" i="75"/>
  <c r="O10" i="75"/>
  <c r="O21" i="75"/>
  <c r="O31" i="75"/>
  <c r="O46" i="75"/>
  <c r="O52" i="75"/>
  <c r="O27" i="75"/>
  <c r="O50" i="75"/>
  <c r="O24" i="75"/>
  <c r="O12" i="75"/>
  <c r="O23" i="75"/>
  <c r="O34" i="75"/>
  <c r="S41" i="75"/>
  <c r="S48" i="75"/>
  <c r="S21" i="75"/>
  <c r="S34" i="75"/>
  <c r="S23" i="75"/>
  <c r="S12" i="75"/>
  <c r="S52" i="75"/>
  <c r="S40" i="75"/>
  <c r="S16" i="75"/>
  <c r="S32" i="75"/>
  <c r="S11" i="75"/>
  <c r="S31" i="75"/>
  <c r="S22" i="75"/>
  <c r="M12" i="74"/>
  <c r="R12" i="74"/>
  <c r="R9" i="74"/>
  <c r="R10" i="74"/>
  <c r="L18" i="74"/>
  <c r="Q21" i="74"/>
  <c r="L22" i="74"/>
  <c r="R29" i="74"/>
  <c r="R32" i="74"/>
  <c r="R41" i="74"/>
  <c r="N22" i="74"/>
  <c r="N44" i="74"/>
  <c r="N23" i="74"/>
  <c r="N18" i="74"/>
  <c r="N19" i="74"/>
  <c r="N50" i="74"/>
  <c r="L21" i="74"/>
  <c r="L26" i="74"/>
  <c r="M21" i="74"/>
  <c r="Q26" i="74"/>
  <c r="R30" i="74"/>
  <c r="N21" i="74"/>
  <c r="N40" i="74"/>
  <c r="N38" i="74"/>
  <c r="N9" i="74"/>
  <c r="P21" i="74"/>
  <c r="N29" i="74"/>
  <c r="N30" i="74"/>
  <c r="N32" i="74"/>
  <c r="N34" i="74"/>
  <c r="N48" i="74"/>
  <c r="N52" i="74"/>
  <c r="N41" i="74"/>
  <c r="N42" i="74"/>
  <c r="N49" i="74"/>
  <c r="N53" i="74"/>
  <c r="N10" i="74"/>
  <c r="N11" i="74"/>
  <c r="N12" i="74"/>
  <c r="N14" i="74"/>
  <c r="N20" i="74"/>
  <c r="N16" i="74"/>
  <c r="N24" i="74"/>
  <c r="N26" i="74"/>
  <c r="N27" i="74"/>
  <c r="N31" i="74"/>
  <c r="N46" i="74"/>
  <c r="M38" i="74"/>
  <c r="P12" i="74"/>
  <c r="P20" i="74"/>
  <c r="Q10" i="74"/>
  <c r="L11" i="74"/>
  <c r="P18" i="74"/>
  <c r="P9" i="74"/>
  <c r="L10" i="74"/>
  <c r="Q18" i="74"/>
  <c r="L19" i="74"/>
  <c r="M20" i="74"/>
  <c r="P23" i="74"/>
  <c r="P26" i="74"/>
  <c r="L27" i="74"/>
  <c r="M29" i="74"/>
  <c r="L46" i="74"/>
  <c r="L48" i="74"/>
  <c r="P30" i="74"/>
  <c r="P51" i="74"/>
  <c r="M18" i="74"/>
  <c r="R23" i="74"/>
  <c r="R24" i="74"/>
  <c r="M26" i="74"/>
  <c r="R26" i="74"/>
  <c r="Q31" i="74"/>
  <c r="L32" i="74"/>
  <c r="R38" i="74"/>
  <c r="Q46" i="74"/>
  <c r="L51" i="74"/>
  <c r="Q51" i="74"/>
  <c r="L52" i="74"/>
  <c r="L31" i="74"/>
  <c r="R31" i="74"/>
  <c r="M34" i="74"/>
  <c r="M41" i="74"/>
  <c r="R48" i="74"/>
  <c r="R49" i="74"/>
  <c r="R50" i="74"/>
  <c r="M51" i="74"/>
  <c r="R51" i="74"/>
  <c r="R53" i="74"/>
  <c r="P11" i="74"/>
  <c r="P10" i="74"/>
  <c r="R11" i="74"/>
  <c r="R19" i="74"/>
  <c r="R22" i="74"/>
  <c r="R27" i="74"/>
  <c r="P31" i="74"/>
  <c r="R34" i="74"/>
  <c r="P40" i="74"/>
  <c r="L41" i="74"/>
  <c r="Q41" i="74"/>
  <c r="L42" i="74"/>
  <c r="R44" i="74"/>
  <c r="M46" i="74"/>
  <c r="R46" i="74"/>
  <c r="M49" i="74"/>
  <c r="P46" i="74"/>
  <c r="P50" i="74"/>
  <c r="G54" i="74"/>
  <c r="O42" i="74" s="1"/>
  <c r="P14" i="74"/>
  <c r="P16" i="74"/>
  <c r="P24" i="74"/>
  <c r="K54" i="74"/>
  <c r="S41" i="74" s="1"/>
  <c r="P41" i="74"/>
  <c r="P44" i="74"/>
  <c r="M53" i="74"/>
  <c r="L9" i="74"/>
  <c r="L12" i="74"/>
  <c r="Q12" i="74"/>
  <c r="L14" i="74"/>
  <c r="P19" i="74"/>
  <c r="L20" i="74"/>
  <c r="Q20" i="74"/>
  <c r="L16" i="74"/>
  <c r="P22" i="74"/>
  <c r="L23" i="74"/>
  <c r="Q23" i="74"/>
  <c r="L24" i="74"/>
  <c r="P27" i="74"/>
  <c r="L29" i="74"/>
  <c r="Q29" i="74"/>
  <c r="L30" i="74"/>
  <c r="P32" i="74"/>
  <c r="L34" i="74"/>
  <c r="Q34" i="74"/>
  <c r="L40" i="74"/>
  <c r="P42" i="74"/>
  <c r="L38" i="74"/>
  <c r="Q38" i="74"/>
  <c r="L44" i="74"/>
  <c r="P48" i="74"/>
  <c r="L49" i="74"/>
  <c r="Q49" i="74"/>
  <c r="L50" i="74"/>
  <c r="P52" i="74"/>
  <c r="Q53" i="74"/>
  <c r="P29" i="74"/>
  <c r="P34" i="74"/>
  <c r="P38" i="74"/>
  <c r="P49" i="74"/>
  <c r="M9" i="74"/>
  <c r="Q9" i="74"/>
  <c r="M11" i="74"/>
  <c r="Q11" i="74"/>
  <c r="M14" i="74"/>
  <c r="Q14" i="74"/>
  <c r="M19" i="74"/>
  <c r="Q19" i="74"/>
  <c r="M16" i="74"/>
  <c r="Q16" i="74"/>
  <c r="M22" i="74"/>
  <c r="Q22" i="74"/>
  <c r="M24" i="74"/>
  <c r="Q24" i="74"/>
  <c r="M27" i="74"/>
  <c r="Q27" i="74"/>
  <c r="M30" i="74"/>
  <c r="Q30" i="74"/>
  <c r="M32" i="74"/>
  <c r="Q32" i="74"/>
  <c r="M40" i="74"/>
  <c r="Q40" i="74"/>
  <c r="M42" i="74"/>
  <c r="Q42" i="74"/>
  <c r="M44" i="74"/>
  <c r="Q44" i="74"/>
  <c r="M48" i="74"/>
  <c r="Q48" i="74"/>
  <c r="M50" i="74"/>
  <c r="Q50" i="74"/>
  <c r="S54" i="75" l="1"/>
  <c r="O54" i="75"/>
  <c r="O40" i="74"/>
  <c r="O49" i="74"/>
  <c r="N54" i="74"/>
  <c r="O23" i="74"/>
  <c r="S38" i="74"/>
  <c r="S29" i="74"/>
  <c r="O19" i="74"/>
  <c r="S53" i="74"/>
  <c r="O44" i="74"/>
  <c r="O46" i="74"/>
  <c r="S51" i="74"/>
  <c r="S20" i="74"/>
  <c r="O21" i="74"/>
  <c r="O24" i="74"/>
  <c r="S50" i="74"/>
  <c r="S24" i="74"/>
  <c r="O38" i="74"/>
  <c r="O41" i="74"/>
  <c r="O18" i="74"/>
  <c r="O16" i="74"/>
  <c r="O50" i="74"/>
  <c r="O32" i="74"/>
  <c r="S48" i="74"/>
  <c r="S22" i="74"/>
  <c r="S26" i="74"/>
  <c r="S31" i="74"/>
  <c r="S42" i="74"/>
  <c r="S49" i="74"/>
  <c r="S34" i="74"/>
  <c r="S23" i="74"/>
  <c r="S12" i="74"/>
  <c r="O34" i="74"/>
  <c r="O12" i="74"/>
  <c r="O31" i="74"/>
  <c r="O10" i="74"/>
  <c r="O27" i="74"/>
  <c r="O11" i="74"/>
  <c r="O52" i="74"/>
  <c r="S9" i="74"/>
  <c r="S44" i="74"/>
  <c r="S30" i="74"/>
  <c r="S16" i="74"/>
  <c r="O53" i="74"/>
  <c r="O29" i="74"/>
  <c r="O51" i="74"/>
  <c r="O26" i="74"/>
  <c r="O9" i="74"/>
  <c r="O30" i="74"/>
  <c r="O22" i="74"/>
  <c r="O14" i="74"/>
  <c r="S52" i="74"/>
  <c r="S21" i="74"/>
  <c r="S40" i="74"/>
  <c r="S14" i="74"/>
  <c r="O20" i="74"/>
  <c r="O48" i="74"/>
  <c r="S46" i="74"/>
  <c r="S19" i="74"/>
  <c r="S18" i="74"/>
  <c r="S11" i="74"/>
  <c r="P54" i="74"/>
  <c r="R54" i="74"/>
  <c r="S10" i="74"/>
  <c r="S27" i="74"/>
  <c r="L54" i="74"/>
  <c r="S32" i="74"/>
  <c r="Q54" i="74"/>
  <c r="M54" i="74"/>
  <c r="J54" i="73"/>
  <c r="R10" i="73" s="1"/>
  <c r="I54" i="73"/>
  <c r="Q29" i="73" s="1"/>
  <c r="H54" i="73"/>
  <c r="F54" i="73"/>
  <c r="E54" i="73"/>
  <c r="M42" i="73" s="1"/>
  <c r="D54" i="73"/>
  <c r="K53" i="73"/>
  <c r="G53" i="73"/>
  <c r="K52" i="73"/>
  <c r="G52" i="73"/>
  <c r="K51" i="73"/>
  <c r="G51" i="73"/>
  <c r="K50" i="73"/>
  <c r="G50" i="73"/>
  <c r="K49" i="73"/>
  <c r="G49" i="73"/>
  <c r="K48" i="73"/>
  <c r="G48" i="73"/>
  <c r="K46" i="73"/>
  <c r="G46" i="73"/>
  <c r="K44" i="73"/>
  <c r="G44" i="73"/>
  <c r="K40" i="73"/>
  <c r="G40" i="73"/>
  <c r="K39" i="73"/>
  <c r="G39" i="73"/>
  <c r="K38" i="73"/>
  <c r="G38" i="73"/>
  <c r="K42" i="73"/>
  <c r="G42" i="73"/>
  <c r="K34" i="73"/>
  <c r="G34" i="73"/>
  <c r="M32" i="73"/>
  <c r="K32" i="73"/>
  <c r="G32" i="73"/>
  <c r="K31" i="73"/>
  <c r="G31" i="73"/>
  <c r="K30" i="73"/>
  <c r="G30" i="73"/>
  <c r="K29" i="73"/>
  <c r="G29" i="73"/>
  <c r="K20" i="73"/>
  <c r="G20" i="73"/>
  <c r="K27" i="73"/>
  <c r="G27" i="73"/>
  <c r="K26" i="73"/>
  <c r="G26" i="73"/>
  <c r="K24" i="73"/>
  <c r="G24" i="73"/>
  <c r="N23" i="73"/>
  <c r="K23" i="73"/>
  <c r="G23" i="73"/>
  <c r="K22" i="73"/>
  <c r="G22" i="73"/>
  <c r="K21" i="73"/>
  <c r="G21" i="73"/>
  <c r="K18" i="73"/>
  <c r="G18" i="73"/>
  <c r="K17" i="73"/>
  <c r="G17" i="73"/>
  <c r="K16" i="73"/>
  <c r="G16" i="73"/>
  <c r="K14" i="73"/>
  <c r="G14" i="73"/>
  <c r="M12" i="73"/>
  <c r="K12" i="73"/>
  <c r="G12" i="73"/>
  <c r="R11" i="73"/>
  <c r="K11" i="73"/>
  <c r="G11" i="73"/>
  <c r="K10" i="73"/>
  <c r="G10" i="73"/>
  <c r="R9" i="73"/>
  <c r="K9" i="73"/>
  <c r="G9" i="73"/>
  <c r="M40" i="73" l="1"/>
  <c r="N52" i="73"/>
  <c r="N53" i="73"/>
  <c r="N49" i="73"/>
  <c r="L52" i="73"/>
  <c r="L53" i="73"/>
  <c r="M52" i="73"/>
  <c r="M53" i="73"/>
  <c r="O54" i="74"/>
  <c r="S54" i="74"/>
  <c r="P46" i="73"/>
  <c r="P52" i="73"/>
  <c r="P53" i="73"/>
  <c r="Q52" i="73"/>
  <c r="Q53" i="73"/>
  <c r="R52" i="73"/>
  <c r="R53" i="73"/>
  <c r="N14" i="73"/>
  <c r="N51" i="73"/>
  <c r="N9" i="73"/>
  <c r="N10" i="73"/>
  <c r="N11" i="73"/>
  <c r="N17" i="73"/>
  <c r="N21" i="73"/>
  <c r="N27" i="73"/>
  <c r="M51" i="73"/>
  <c r="N16" i="73"/>
  <c r="N22" i="73"/>
  <c r="N29" i="73"/>
  <c r="N34" i="73"/>
  <c r="N40" i="73"/>
  <c r="N12" i="73"/>
  <c r="N18" i="73"/>
  <c r="N24" i="73"/>
  <c r="N31" i="73"/>
  <c r="N38" i="73"/>
  <c r="P30" i="73"/>
  <c r="P31" i="73"/>
  <c r="R29" i="73"/>
  <c r="P10" i="73"/>
  <c r="R12" i="73"/>
  <c r="P14" i="73"/>
  <c r="R22" i="73"/>
  <c r="R40" i="73"/>
  <c r="R51" i="73"/>
  <c r="P39" i="73"/>
  <c r="P11" i="73"/>
  <c r="P21" i="73"/>
  <c r="P23" i="73"/>
  <c r="Q24" i="73"/>
  <c r="P26" i="73"/>
  <c r="P27" i="73"/>
  <c r="P9" i="73"/>
  <c r="Q12" i="73"/>
  <c r="P17" i="73"/>
  <c r="R24" i="73"/>
  <c r="P34" i="73"/>
  <c r="P49" i="73"/>
  <c r="Q30" i="73"/>
  <c r="Q11" i="73"/>
  <c r="R16" i="73"/>
  <c r="Q18" i="73"/>
  <c r="Q27" i="73"/>
  <c r="Q34" i="73"/>
  <c r="Q38" i="73"/>
  <c r="Q46" i="73"/>
  <c r="P48" i="73"/>
  <c r="P51" i="73"/>
  <c r="Q16" i="73"/>
  <c r="Q26" i="73"/>
  <c r="Q32" i="73"/>
  <c r="Q9" i="73"/>
  <c r="R18" i="73"/>
  <c r="Q22" i="73"/>
  <c r="R34" i="73"/>
  <c r="R38" i="73"/>
  <c r="Q39" i="73"/>
  <c r="Q44" i="73"/>
  <c r="R46" i="73"/>
  <c r="Q48" i="73"/>
  <c r="Q51" i="73"/>
  <c r="K54" i="73"/>
  <c r="S46" i="73" s="1"/>
  <c r="Q14" i="73"/>
  <c r="Q17" i="73"/>
  <c r="Q21" i="73"/>
  <c r="Q23" i="73"/>
  <c r="P20" i="73"/>
  <c r="Q31" i="73"/>
  <c r="P42" i="73"/>
  <c r="P40" i="73"/>
  <c r="Q49" i="73"/>
  <c r="P50" i="73"/>
  <c r="Q10" i="73"/>
  <c r="P12" i="73"/>
  <c r="R14" i="73"/>
  <c r="P16" i="73"/>
  <c r="R17" i="73"/>
  <c r="P18" i="73"/>
  <c r="R21" i="73"/>
  <c r="P22" i="73"/>
  <c r="R23" i="73"/>
  <c r="P24" i="73"/>
  <c r="R27" i="73"/>
  <c r="Q20" i="73"/>
  <c r="P29" i="73"/>
  <c r="R31" i="73"/>
  <c r="P32" i="73"/>
  <c r="Q42" i="73"/>
  <c r="P38" i="73"/>
  <c r="Q40" i="73"/>
  <c r="P44" i="73"/>
  <c r="R49" i="73"/>
  <c r="Q50" i="73"/>
  <c r="L31" i="73"/>
  <c r="M9" i="73"/>
  <c r="M29" i="73"/>
  <c r="M31" i="73"/>
  <c r="M18" i="73"/>
  <c r="M26" i="73"/>
  <c r="M34" i="73"/>
  <c r="L32" i="73"/>
  <c r="M49" i="73"/>
  <c r="M10" i="73"/>
  <c r="M14" i="73"/>
  <c r="M22" i="73"/>
  <c r="N46" i="73"/>
  <c r="M16" i="73"/>
  <c r="M21" i="73"/>
  <c r="M24" i="73"/>
  <c r="M46" i="73"/>
  <c r="L27" i="73"/>
  <c r="L20" i="73"/>
  <c r="L38" i="73"/>
  <c r="L39" i="73"/>
  <c r="G54" i="73"/>
  <c r="O50" i="73" s="1"/>
  <c r="M11" i="73"/>
  <c r="M17" i="73"/>
  <c r="M23" i="73"/>
  <c r="M27" i="73"/>
  <c r="M20" i="73"/>
  <c r="M30" i="73"/>
  <c r="M38" i="73"/>
  <c r="M39" i="73"/>
  <c r="M44" i="73"/>
  <c r="M48" i="73"/>
  <c r="M50" i="73"/>
  <c r="L46" i="73"/>
  <c r="L48" i="73"/>
  <c r="L51" i="73"/>
  <c r="L9" i="73"/>
  <c r="L10" i="73"/>
  <c r="L11" i="73"/>
  <c r="L12" i="73"/>
  <c r="L14" i="73"/>
  <c r="L16" i="73"/>
  <c r="L17" i="73"/>
  <c r="L18" i="73"/>
  <c r="L21" i="73"/>
  <c r="L22" i="73"/>
  <c r="L23" i="73"/>
  <c r="L24" i="73"/>
  <c r="L26" i="73"/>
  <c r="L29" i="73"/>
  <c r="L30" i="73"/>
  <c r="L34" i="73"/>
  <c r="L42" i="73"/>
  <c r="L40" i="73"/>
  <c r="L44" i="73"/>
  <c r="L49" i="73"/>
  <c r="L50" i="73"/>
  <c r="N26" i="73"/>
  <c r="R26" i="73"/>
  <c r="N20" i="73"/>
  <c r="R20" i="73"/>
  <c r="N30" i="73"/>
  <c r="R30" i="73"/>
  <c r="N32" i="73"/>
  <c r="R32" i="73"/>
  <c r="N42" i="73"/>
  <c r="R42" i="73"/>
  <c r="N39" i="73"/>
  <c r="R39" i="73"/>
  <c r="N44" i="73"/>
  <c r="R44" i="73"/>
  <c r="N48" i="73"/>
  <c r="R48" i="73"/>
  <c r="N50" i="73"/>
  <c r="R50" i="73"/>
  <c r="J54" i="72"/>
  <c r="R52" i="72" s="1"/>
  <c r="I54" i="72"/>
  <c r="Q52" i="72" s="1"/>
  <c r="H54" i="72"/>
  <c r="P50" i="72" s="1"/>
  <c r="F54" i="72"/>
  <c r="N52" i="72" s="1"/>
  <c r="E54" i="72"/>
  <c r="M52" i="72" s="1"/>
  <c r="D54" i="72"/>
  <c r="L41" i="72" s="1"/>
  <c r="K53" i="72"/>
  <c r="G53" i="72"/>
  <c r="K52" i="72"/>
  <c r="G52" i="72"/>
  <c r="R51" i="72"/>
  <c r="K51" i="72"/>
  <c r="G51" i="72"/>
  <c r="K50" i="72"/>
  <c r="G50" i="72"/>
  <c r="R49" i="72"/>
  <c r="K49" i="72"/>
  <c r="G49" i="72"/>
  <c r="K48" i="72"/>
  <c r="G48" i="72"/>
  <c r="K46" i="72"/>
  <c r="G46" i="72"/>
  <c r="K44" i="72"/>
  <c r="G44" i="72"/>
  <c r="K42" i="72"/>
  <c r="G42" i="72"/>
  <c r="K41" i="72"/>
  <c r="G41" i="72"/>
  <c r="K40" i="72"/>
  <c r="G40" i="72"/>
  <c r="K38" i="72"/>
  <c r="G38" i="72"/>
  <c r="K34" i="72"/>
  <c r="G34" i="72"/>
  <c r="K32" i="72"/>
  <c r="G32" i="72"/>
  <c r="R31" i="72"/>
  <c r="K31" i="72"/>
  <c r="G31" i="72"/>
  <c r="K30" i="72"/>
  <c r="G30" i="72"/>
  <c r="N29" i="72"/>
  <c r="K29" i="72"/>
  <c r="G29" i="72"/>
  <c r="K27" i="72"/>
  <c r="G27" i="72"/>
  <c r="K25" i="72"/>
  <c r="G25" i="72"/>
  <c r="K24" i="72"/>
  <c r="G24" i="72"/>
  <c r="K22" i="72"/>
  <c r="G22" i="72"/>
  <c r="K21" i="72"/>
  <c r="G21" i="72"/>
  <c r="N20" i="72"/>
  <c r="K20" i="72"/>
  <c r="G20" i="72"/>
  <c r="K19" i="72"/>
  <c r="G19" i="72"/>
  <c r="K18" i="72"/>
  <c r="G18" i="72"/>
  <c r="R17" i="72"/>
  <c r="K17" i="72"/>
  <c r="G17" i="72"/>
  <c r="R16" i="72"/>
  <c r="K16" i="72"/>
  <c r="G16" i="72"/>
  <c r="R14" i="72"/>
  <c r="K14" i="72"/>
  <c r="G14" i="72"/>
  <c r="R12" i="72"/>
  <c r="K12" i="72"/>
  <c r="G12" i="72"/>
  <c r="R11" i="72"/>
  <c r="K11" i="72"/>
  <c r="G11" i="72"/>
  <c r="R10" i="72"/>
  <c r="K10" i="72"/>
  <c r="G10" i="72"/>
  <c r="R9" i="72"/>
  <c r="K9" i="72"/>
  <c r="G9" i="72"/>
  <c r="N42" i="72" l="1"/>
  <c r="N10" i="72"/>
  <c r="N12" i="72"/>
  <c r="N16" i="72"/>
  <c r="N18" i="72"/>
  <c r="N53" i="72"/>
  <c r="P18" i="72"/>
  <c r="N22" i="72"/>
  <c r="N49" i="72"/>
  <c r="N9" i="72"/>
  <c r="N11" i="72"/>
  <c r="N14" i="72"/>
  <c r="N17" i="72"/>
  <c r="N19" i="72"/>
  <c r="N31" i="72"/>
  <c r="N46" i="72"/>
  <c r="N21" i="72"/>
  <c r="N25" i="72"/>
  <c r="N40" i="72"/>
  <c r="M54" i="73"/>
  <c r="R25" i="72"/>
  <c r="N34" i="72"/>
  <c r="M46" i="72"/>
  <c r="N51" i="72"/>
  <c r="L54" i="73"/>
  <c r="R18" i="72"/>
  <c r="R40" i="72"/>
  <c r="M53" i="72"/>
  <c r="N54" i="73"/>
  <c r="O52" i="73"/>
  <c r="O53" i="73"/>
  <c r="R54" i="73"/>
  <c r="P54" i="73"/>
  <c r="S52" i="73"/>
  <c r="S48" i="73"/>
  <c r="Q54" i="73"/>
  <c r="S53" i="73"/>
  <c r="R19" i="72"/>
  <c r="R20" i="72"/>
  <c r="R21" i="72"/>
  <c r="R22" i="72"/>
  <c r="R29" i="72"/>
  <c r="R34" i="72"/>
  <c r="R42" i="72"/>
  <c r="M49" i="72"/>
  <c r="R53" i="72"/>
  <c r="R46" i="72"/>
  <c r="M51" i="72"/>
  <c r="S29" i="73"/>
  <c r="S22" i="73"/>
  <c r="S10" i="73"/>
  <c r="S38" i="73"/>
  <c r="S51" i="73"/>
  <c r="S40" i="73"/>
  <c r="S18" i="73"/>
  <c r="S34" i="73"/>
  <c r="S16" i="73"/>
  <c r="S49" i="73"/>
  <c r="S24" i="73"/>
  <c r="S12" i="73"/>
  <c r="S31" i="73"/>
  <c r="S27" i="73"/>
  <c r="S9" i="73"/>
  <c r="S44" i="73"/>
  <c r="S30" i="73"/>
  <c r="S23" i="73"/>
  <c r="S17" i="73"/>
  <c r="S11" i="73"/>
  <c r="S32" i="73"/>
  <c r="S20" i="73"/>
  <c r="S50" i="73"/>
  <c r="S42" i="73"/>
  <c r="S26" i="73"/>
  <c r="S21" i="73"/>
  <c r="S14" i="73"/>
  <c r="S39" i="73"/>
  <c r="O18" i="73"/>
  <c r="O10" i="73"/>
  <c r="O46" i="73"/>
  <c r="O20" i="73"/>
  <c r="O30" i="73"/>
  <c r="O40" i="73"/>
  <c r="O11" i="73"/>
  <c r="O44" i="73"/>
  <c r="O51" i="73"/>
  <c r="O34" i="73"/>
  <c r="O21" i="73"/>
  <c r="O27" i="73"/>
  <c r="O22" i="73"/>
  <c r="O17" i="73"/>
  <c r="O39" i="73"/>
  <c r="O38" i="73"/>
  <c r="O29" i="73"/>
  <c r="O16" i="73"/>
  <c r="O9" i="73"/>
  <c r="O23" i="73"/>
  <c r="O32" i="73"/>
  <c r="O48" i="73"/>
  <c r="O31" i="73"/>
  <c r="O49" i="73"/>
  <c r="O24" i="73"/>
  <c r="O12" i="73"/>
  <c r="O14" i="73"/>
  <c r="O26" i="73"/>
  <c r="O42" i="73"/>
  <c r="Q12" i="72"/>
  <c r="Q21" i="72"/>
  <c r="Q9" i="72"/>
  <c r="Q14" i="72"/>
  <c r="Q22" i="72"/>
  <c r="Q25" i="72"/>
  <c r="Q29" i="72"/>
  <c r="Q31" i="72"/>
  <c r="Q34" i="72"/>
  <c r="Q38" i="72"/>
  <c r="Q41" i="72"/>
  <c r="Q44" i="72"/>
  <c r="Q10" i="72"/>
  <c r="Q16" i="72"/>
  <c r="Q19" i="72"/>
  <c r="Q46" i="72"/>
  <c r="Q49" i="72"/>
  <c r="Q51" i="72"/>
  <c r="Q53" i="72"/>
  <c r="Q18" i="72"/>
  <c r="Q24" i="72"/>
  <c r="Q27" i="72"/>
  <c r="Q30" i="72"/>
  <c r="Q32" i="72"/>
  <c r="Q40" i="72"/>
  <c r="Q42" i="72"/>
  <c r="Q11" i="72"/>
  <c r="Q17" i="72"/>
  <c r="Q20" i="72"/>
  <c r="M9" i="72"/>
  <c r="M21" i="72"/>
  <c r="M17" i="72"/>
  <c r="M19" i="72"/>
  <c r="M14" i="72"/>
  <c r="M11" i="72"/>
  <c r="M24" i="72"/>
  <c r="M25" i="72"/>
  <c r="M30" i="72"/>
  <c r="M31" i="72"/>
  <c r="M38" i="72"/>
  <c r="M40" i="72"/>
  <c r="M10" i="72"/>
  <c r="M12" i="72"/>
  <c r="M16" i="72"/>
  <c r="M18" i="72"/>
  <c r="M20" i="72"/>
  <c r="M22" i="72"/>
  <c r="M27" i="72"/>
  <c r="M29" i="72"/>
  <c r="M32" i="72"/>
  <c r="M34" i="72"/>
  <c r="M41" i="72"/>
  <c r="M42" i="72"/>
  <c r="P48" i="72"/>
  <c r="P14" i="72"/>
  <c r="P25" i="72"/>
  <c r="P34" i="72"/>
  <c r="P51" i="72"/>
  <c r="P12" i="72"/>
  <c r="P22" i="72"/>
  <c r="P31" i="72"/>
  <c r="P42" i="72"/>
  <c r="P52" i="72"/>
  <c r="P9" i="72"/>
  <c r="P19" i="72"/>
  <c r="K54" i="72"/>
  <c r="S14" i="72" s="1"/>
  <c r="P29" i="72"/>
  <c r="P40" i="72"/>
  <c r="P46" i="72"/>
  <c r="P11" i="72"/>
  <c r="P17" i="72"/>
  <c r="P21" i="72"/>
  <c r="P44" i="72"/>
  <c r="P49" i="72"/>
  <c r="P53" i="72"/>
  <c r="P10" i="72"/>
  <c r="P16" i="72"/>
  <c r="P20" i="72"/>
  <c r="P24" i="72"/>
  <c r="P27" i="72"/>
  <c r="P30" i="72"/>
  <c r="P32" i="72"/>
  <c r="P38" i="72"/>
  <c r="P41" i="72"/>
  <c r="L9" i="72"/>
  <c r="L11" i="72"/>
  <c r="L14" i="72"/>
  <c r="L17" i="72"/>
  <c r="L19" i="72"/>
  <c r="L22" i="72"/>
  <c r="L10" i="72"/>
  <c r="L12" i="72"/>
  <c r="L16" i="72"/>
  <c r="L18" i="72"/>
  <c r="L20" i="72"/>
  <c r="L21" i="72"/>
  <c r="L24" i="72"/>
  <c r="L42" i="72"/>
  <c r="G54" i="72"/>
  <c r="O50" i="72" s="1"/>
  <c r="L25" i="72"/>
  <c r="L27" i="72"/>
  <c r="L31" i="72"/>
  <c r="L46" i="72"/>
  <c r="L48" i="72"/>
  <c r="L49" i="72"/>
  <c r="L50" i="72"/>
  <c r="L51" i="72"/>
  <c r="L52" i="72"/>
  <c r="L53" i="72"/>
  <c r="L29" i="72"/>
  <c r="L30" i="72"/>
  <c r="L44" i="72"/>
  <c r="L34" i="72"/>
  <c r="L38" i="72"/>
  <c r="L32" i="72"/>
  <c r="L40" i="72"/>
  <c r="N24" i="72"/>
  <c r="R24" i="72"/>
  <c r="N27" i="72"/>
  <c r="R27" i="72"/>
  <c r="N30" i="72"/>
  <c r="R30" i="72"/>
  <c r="N32" i="72"/>
  <c r="R32" i="72"/>
  <c r="N38" i="72"/>
  <c r="R38" i="72"/>
  <c r="N41" i="72"/>
  <c r="R41" i="72"/>
  <c r="N44" i="72"/>
  <c r="R44" i="72"/>
  <c r="N48" i="72"/>
  <c r="R48" i="72"/>
  <c r="N50" i="72"/>
  <c r="R50" i="72"/>
  <c r="M44" i="72"/>
  <c r="M48" i="72"/>
  <c r="Q48" i="72"/>
  <c r="M50" i="72"/>
  <c r="Q50" i="72"/>
  <c r="J54" i="71"/>
  <c r="R52" i="71" s="1"/>
  <c r="I54" i="71"/>
  <c r="Q46" i="71" s="1"/>
  <c r="H54" i="71"/>
  <c r="P46" i="71" s="1"/>
  <c r="F54" i="71"/>
  <c r="N52" i="71" s="1"/>
  <c r="E54" i="71"/>
  <c r="M52" i="71" s="1"/>
  <c r="D54" i="71"/>
  <c r="L50" i="71" s="1"/>
  <c r="K53" i="71"/>
  <c r="G53" i="71"/>
  <c r="K52" i="71"/>
  <c r="G52" i="71"/>
  <c r="K51" i="71"/>
  <c r="G51" i="71"/>
  <c r="K50" i="71"/>
  <c r="G50" i="71"/>
  <c r="K49" i="71"/>
  <c r="G49" i="71"/>
  <c r="K48" i="71"/>
  <c r="G48" i="71"/>
  <c r="K46" i="71"/>
  <c r="G46" i="71"/>
  <c r="K44" i="71"/>
  <c r="G44" i="71"/>
  <c r="K42" i="71"/>
  <c r="G42" i="71"/>
  <c r="K41" i="71"/>
  <c r="G41" i="71"/>
  <c r="K40" i="71"/>
  <c r="G40" i="71"/>
  <c r="K38" i="71"/>
  <c r="G38" i="71"/>
  <c r="N34" i="71"/>
  <c r="K34" i="71"/>
  <c r="G34" i="71"/>
  <c r="K32" i="71"/>
  <c r="G32" i="71"/>
  <c r="K31" i="71"/>
  <c r="G31" i="71"/>
  <c r="K30" i="71"/>
  <c r="G30" i="71"/>
  <c r="K29" i="71"/>
  <c r="G29" i="71"/>
  <c r="K27" i="71"/>
  <c r="G27" i="71"/>
  <c r="N25" i="71"/>
  <c r="K25" i="71"/>
  <c r="G25" i="71"/>
  <c r="K24" i="71"/>
  <c r="G24" i="71"/>
  <c r="K22" i="71"/>
  <c r="G22" i="71"/>
  <c r="K21" i="71"/>
  <c r="G21" i="71"/>
  <c r="K20" i="71"/>
  <c r="G20" i="71"/>
  <c r="K19" i="71"/>
  <c r="G19" i="71"/>
  <c r="K18" i="71"/>
  <c r="G18" i="71"/>
  <c r="K17" i="71"/>
  <c r="G17" i="71"/>
  <c r="K16" i="71"/>
  <c r="G16" i="71"/>
  <c r="N14" i="71"/>
  <c r="K14" i="71"/>
  <c r="G14" i="71"/>
  <c r="K12" i="71"/>
  <c r="G12" i="71"/>
  <c r="K11" i="71"/>
  <c r="G11" i="71"/>
  <c r="N10" i="71"/>
  <c r="K10" i="71"/>
  <c r="G10" i="71"/>
  <c r="N9" i="71"/>
  <c r="K9" i="71"/>
  <c r="G9" i="71"/>
  <c r="N16" i="71" l="1"/>
  <c r="N40" i="71"/>
  <c r="N22" i="71"/>
  <c r="N12" i="71"/>
  <c r="N18" i="71"/>
  <c r="N29" i="71"/>
  <c r="N46" i="71"/>
  <c r="N11" i="71"/>
  <c r="N17" i="71"/>
  <c r="N20" i="71"/>
  <c r="N31" i="71"/>
  <c r="O54" i="73"/>
  <c r="S54" i="73"/>
  <c r="R54" i="72"/>
  <c r="N54" i="72"/>
  <c r="Q54" i="72"/>
  <c r="S46" i="72"/>
  <c r="M54" i="72"/>
  <c r="S34" i="72"/>
  <c r="S18" i="72"/>
  <c r="S40" i="72"/>
  <c r="S9" i="72"/>
  <c r="S27" i="72"/>
  <c r="S17" i="72"/>
  <c r="S51" i="72"/>
  <c r="S30" i="72"/>
  <c r="S12" i="72"/>
  <c r="S41" i="72"/>
  <c r="S50" i="72"/>
  <c r="S22" i="72"/>
  <c r="S25" i="72"/>
  <c r="S44" i="72"/>
  <c r="S21" i="72"/>
  <c r="S11" i="72"/>
  <c r="S32" i="72"/>
  <c r="S53" i="72"/>
  <c r="S49" i="72"/>
  <c r="S42" i="72"/>
  <c r="S29" i="72"/>
  <c r="S20" i="72"/>
  <c r="S16" i="72"/>
  <c r="S10" i="72"/>
  <c r="S31" i="72"/>
  <c r="S52" i="72"/>
  <c r="S48" i="72"/>
  <c r="S38" i="72"/>
  <c r="S24" i="72"/>
  <c r="S19" i="72"/>
  <c r="P54" i="72"/>
  <c r="O40" i="72"/>
  <c r="O22" i="72"/>
  <c r="L54" i="72"/>
  <c r="O51" i="72"/>
  <c r="O12" i="72"/>
  <c r="O17" i="72"/>
  <c r="O27" i="72"/>
  <c r="O41" i="72"/>
  <c r="O52" i="72"/>
  <c r="O31" i="72"/>
  <c r="O49" i="72"/>
  <c r="O42" i="72"/>
  <c r="O20" i="72"/>
  <c r="O10" i="72"/>
  <c r="O19" i="72"/>
  <c r="O30" i="72"/>
  <c r="O44" i="72"/>
  <c r="O9" i="72"/>
  <c r="O25" i="72"/>
  <c r="O46" i="72"/>
  <c r="O34" i="72"/>
  <c r="O18" i="72"/>
  <c r="O11" i="72"/>
  <c r="O21" i="72"/>
  <c r="O32" i="72"/>
  <c r="O48" i="72"/>
  <c r="O53" i="72"/>
  <c r="O29" i="72"/>
  <c r="O16" i="72"/>
  <c r="O14" i="72"/>
  <c r="O24" i="72"/>
  <c r="O38" i="72"/>
  <c r="P10" i="71"/>
  <c r="P11" i="71"/>
  <c r="P18" i="71"/>
  <c r="P27" i="71"/>
  <c r="P29" i="71"/>
  <c r="P42" i="71"/>
  <c r="P19" i="71"/>
  <c r="P20" i="71"/>
  <c r="P52" i="71"/>
  <c r="R9" i="71"/>
  <c r="R21" i="71"/>
  <c r="R17" i="71"/>
  <c r="R34" i="71"/>
  <c r="P44" i="71"/>
  <c r="P51" i="71"/>
  <c r="R11" i="71"/>
  <c r="R12" i="71"/>
  <c r="R14" i="71"/>
  <c r="R18" i="71"/>
  <c r="R19" i="71"/>
  <c r="R42" i="71"/>
  <c r="R51" i="71"/>
  <c r="R20" i="71"/>
  <c r="R31" i="71"/>
  <c r="R40" i="71"/>
  <c r="R49" i="71"/>
  <c r="R53" i="71"/>
  <c r="K54" i="71"/>
  <c r="S14" i="71" s="1"/>
  <c r="P12" i="71"/>
  <c r="P21" i="71"/>
  <c r="P24" i="71"/>
  <c r="P25" i="71"/>
  <c r="P40" i="71"/>
  <c r="P41" i="71"/>
  <c r="P50" i="71"/>
  <c r="P14" i="71"/>
  <c r="P22" i="71"/>
  <c r="P31" i="71"/>
  <c r="P32" i="71"/>
  <c r="P34" i="71"/>
  <c r="P48" i="71"/>
  <c r="P9" i="71"/>
  <c r="P16" i="71"/>
  <c r="P17" i="71"/>
  <c r="P53" i="71"/>
  <c r="P49" i="71"/>
  <c r="R10" i="71"/>
  <c r="R16" i="71"/>
  <c r="R22" i="71"/>
  <c r="R25" i="71"/>
  <c r="R29" i="71"/>
  <c r="R46" i="71"/>
  <c r="Q19" i="71"/>
  <c r="Q27" i="71"/>
  <c r="Q34" i="71"/>
  <c r="Q38" i="71"/>
  <c r="Q48" i="71"/>
  <c r="Q49" i="71"/>
  <c r="Q9" i="71"/>
  <c r="Q20" i="71"/>
  <c r="Q24" i="71"/>
  <c r="Q31" i="71"/>
  <c r="Q41" i="71"/>
  <c r="Q42" i="71"/>
  <c r="Q52" i="71"/>
  <c r="Q53" i="71"/>
  <c r="Q11" i="71"/>
  <c r="Q14" i="71"/>
  <c r="Q17" i="71"/>
  <c r="Q22" i="71"/>
  <c r="Q29" i="71"/>
  <c r="Q30" i="71"/>
  <c r="Q40" i="71"/>
  <c r="Q50" i="71"/>
  <c r="Q51" i="71"/>
  <c r="Q10" i="71"/>
  <c r="Q12" i="71"/>
  <c r="Q16" i="71"/>
  <c r="Q18" i="71"/>
  <c r="Q21" i="71"/>
  <c r="Q25" i="71"/>
  <c r="Q32" i="71"/>
  <c r="Q44" i="71"/>
  <c r="S18" i="71"/>
  <c r="P30" i="71"/>
  <c r="P38" i="71"/>
  <c r="N42" i="71"/>
  <c r="N51" i="71"/>
  <c r="N49" i="71"/>
  <c r="N53" i="71"/>
  <c r="N19" i="71"/>
  <c r="M21" i="71"/>
  <c r="M10" i="71"/>
  <c r="M11" i="71"/>
  <c r="M20" i="71"/>
  <c r="M17" i="71"/>
  <c r="M29" i="71"/>
  <c r="M16" i="71"/>
  <c r="M42" i="71"/>
  <c r="G54" i="71"/>
  <c r="O42" i="71" s="1"/>
  <c r="M9" i="71"/>
  <c r="M14" i="71"/>
  <c r="M19" i="71"/>
  <c r="M22" i="71"/>
  <c r="M34" i="71"/>
  <c r="M48" i="71"/>
  <c r="M24" i="71"/>
  <c r="M38" i="71"/>
  <c r="M50" i="71"/>
  <c r="M12" i="71"/>
  <c r="M18" i="71"/>
  <c r="M30" i="71"/>
  <c r="M46" i="71"/>
  <c r="L32" i="71"/>
  <c r="L51" i="71"/>
  <c r="L22" i="71"/>
  <c r="L38" i="71"/>
  <c r="L9" i="71"/>
  <c r="L10" i="71"/>
  <c r="L12" i="71"/>
  <c r="L14" i="71"/>
  <c r="L16" i="71"/>
  <c r="L17" i="71"/>
  <c r="L18" i="71"/>
  <c r="L19" i="71"/>
  <c r="L20" i="71"/>
  <c r="L21" i="71"/>
  <c r="L27" i="71"/>
  <c r="L41" i="71"/>
  <c r="L24" i="71"/>
  <c r="L31" i="71"/>
  <c r="L34" i="71"/>
  <c r="L11" i="71"/>
  <c r="L25" i="71"/>
  <c r="L29" i="71"/>
  <c r="L30" i="71"/>
  <c r="L40" i="71"/>
  <c r="L42" i="71"/>
  <c r="L46" i="71"/>
  <c r="L48" i="71"/>
  <c r="L52" i="71"/>
  <c r="M25" i="71"/>
  <c r="M27" i="71"/>
  <c r="M31" i="71"/>
  <c r="M32" i="71"/>
  <c r="M40" i="71"/>
  <c r="M41" i="71"/>
  <c r="M49" i="71"/>
  <c r="M44" i="71"/>
  <c r="M51" i="71"/>
  <c r="M53" i="71"/>
  <c r="L53" i="71"/>
  <c r="L44" i="71"/>
  <c r="L49" i="71"/>
  <c r="N21" i="71"/>
  <c r="N24" i="71"/>
  <c r="R24" i="71"/>
  <c r="N27" i="71"/>
  <c r="R27" i="71"/>
  <c r="N30" i="71"/>
  <c r="R30" i="71"/>
  <c r="N32" i="71"/>
  <c r="R32" i="71"/>
  <c r="N38" i="71"/>
  <c r="R38" i="71"/>
  <c r="N41" i="71"/>
  <c r="R41" i="71"/>
  <c r="N44" i="71"/>
  <c r="R44" i="71"/>
  <c r="N48" i="71"/>
  <c r="R48" i="71"/>
  <c r="N50" i="71"/>
  <c r="R50" i="71"/>
  <c r="J54" i="70"/>
  <c r="I54" i="70"/>
  <c r="H54" i="70"/>
  <c r="F54" i="70"/>
  <c r="E54" i="70"/>
  <c r="D54" i="70"/>
  <c r="K42" i="70"/>
  <c r="G42" i="70"/>
  <c r="K41" i="70"/>
  <c r="G41" i="70"/>
  <c r="K40" i="70"/>
  <c r="G40" i="70"/>
  <c r="K38" i="70"/>
  <c r="G38" i="70"/>
  <c r="K34" i="70"/>
  <c r="G34" i="70"/>
  <c r="K32" i="70"/>
  <c r="G32" i="70"/>
  <c r="K31" i="70"/>
  <c r="G31" i="70"/>
  <c r="K30" i="70"/>
  <c r="G30" i="70"/>
  <c r="K29" i="70"/>
  <c r="G29" i="70"/>
  <c r="K27" i="70"/>
  <c r="G27" i="70"/>
  <c r="K25" i="70"/>
  <c r="G25" i="70"/>
  <c r="K24" i="70"/>
  <c r="G24" i="70"/>
  <c r="K22" i="70"/>
  <c r="G22" i="70"/>
  <c r="K21" i="70"/>
  <c r="G21" i="70"/>
  <c r="K20" i="70"/>
  <c r="G20" i="70"/>
  <c r="K19" i="70"/>
  <c r="G19" i="70"/>
  <c r="K18" i="70"/>
  <c r="G18" i="70"/>
  <c r="K17" i="70"/>
  <c r="G17" i="70"/>
  <c r="K16" i="70"/>
  <c r="G16" i="70"/>
  <c r="K14" i="70"/>
  <c r="G14" i="70"/>
  <c r="K12" i="70"/>
  <c r="G12" i="70"/>
  <c r="K11" i="70"/>
  <c r="G11" i="70"/>
  <c r="K10" i="70"/>
  <c r="G10" i="70"/>
  <c r="K9" i="70"/>
  <c r="G9" i="70"/>
  <c r="S54" i="72" l="1"/>
  <c r="O54" i="72"/>
  <c r="S34" i="71"/>
  <c r="S25" i="71"/>
  <c r="S12" i="71"/>
  <c r="S51" i="71"/>
  <c r="P54" i="71"/>
  <c r="S52" i="71"/>
  <c r="S38" i="71"/>
  <c r="S32" i="71"/>
  <c r="S9" i="71"/>
  <c r="S50" i="71"/>
  <c r="S29" i="71"/>
  <c r="S41" i="71"/>
  <c r="S21" i="71"/>
  <c r="S11" i="71"/>
  <c r="S49" i="71"/>
  <c r="S22" i="71"/>
  <c r="S40" i="71"/>
  <c r="S19" i="71"/>
  <c r="S16" i="71"/>
  <c r="S42" i="71"/>
  <c r="S24" i="71"/>
  <c r="S48" i="71"/>
  <c r="S27" i="71"/>
  <c r="S17" i="71"/>
  <c r="S10" i="71"/>
  <c r="Q54" i="71"/>
  <c r="S44" i="71"/>
  <c r="S30" i="71"/>
  <c r="S53" i="71"/>
  <c r="S46" i="71"/>
  <c r="S31" i="71"/>
  <c r="S20" i="71"/>
  <c r="R54" i="71"/>
  <c r="O10" i="71"/>
  <c r="O17" i="71"/>
  <c r="O48" i="71"/>
  <c r="O30" i="71"/>
  <c r="O46" i="71"/>
  <c r="O16" i="71"/>
  <c r="O32" i="71"/>
  <c r="O34" i="71"/>
  <c r="L54" i="71"/>
  <c r="O19" i="71"/>
  <c r="O52" i="71"/>
  <c r="O25" i="71"/>
  <c r="O49" i="71"/>
  <c r="O20" i="71"/>
  <c r="O9" i="71"/>
  <c r="O21" i="71"/>
  <c r="O41" i="71"/>
  <c r="O53" i="71"/>
  <c r="O22" i="71"/>
  <c r="O18" i="71"/>
  <c r="O11" i="71"/>
  <c r="O27" i="71"/>
  <c r="O44" i="71"/>
  <c r="O51" i="71"/>
  <c r="O40" i="71"/>
  <c r="O29" i="71"/>
  <c r="M54" i="71"/>
  <c r="O12" i="71"/>
  <c r="O14" i="71"/>
  <c r="O24" i="71"/>
  <c r="O38" i="71"/>
  <c r="O50" i="71"/>
  <c r="O31" i="71"/>
  <c r="N54" i="71"/>
  <c r="Q51" i="70"/>
  <c r="P51" i="70"/>
  <c r="R53" i="70"/>
  <c r="N53" i="70"/>
  <c r="L53" i="70"/>
  <c r="K53" i="70"/>
  <c r="G53" i="70"/>
  <c r="L52" i="70"/>
  <c r="K52" i="70"/>
  <c r="G52" i="70"/>
  <c r="R51" i="70"/>
  <c r="N51" i="70"/>
  <c r="L51" i="70"/>
  <c r="K51" i="70"/>
  <c r="G51" i="70"/>
  <c r="L50" i="70"/>
  <c r="K50" i="70"/>
  <c r="G50" i="70"/>
  <c r="R49" i="70"/>
  <c r="Q49" i="70"/>
  <c r="N49" i="70"/>
  <c r="L49" i="70"/>
  <c r="K49" i="70"/>
  <c r="G49" i="70"/>
  <c r="K48" i="70"/>
  <c r="G48" i="70"/>
  <c r="R46" i="70"/>
  <c r="Q46" i="70"/>
  <c r="N46" i="70"/>
  <c r="K46" i="70"/>
  <c r="G46" i="70"/>
  <c r="L44" i="70"/>
  <c r="K44" i="70"/>
  <c r="G44" i="70"/>
  <c r="G54" i="70" l="1"/>
  <c r="K54" i="70"/>
  <c r="S54" i="71"/>
  <c r="O54" i="71"/>
  <c r="P49" i="70"/>
  <c r="P53" i="70"/>
  <c r="N52" i="70"/>
  <c r="N42" i="70"/>
  <c r="N40" i="70"/>
  <c r="N34" i="70"/>
  <c r="N31" i="70"/>
  <c r="N29" i="70"/>
  <c r="N25" i="70"/>
  <c r="N22" i="70"/>
  <c r="N41" i="70"/>
  <c r="N38" i="70"/>
  <c r="N32" i="70"/>
  <c r="N30" i="70"/>
  <c r="N27" i="70"/>
  <c r="N24" i="70"/>
  <c r="N21" i="70"/>
  <c r="N19" i="70"/>
  <c r="N17" i="70"/>
  <c r="N20" i="70"/>
  <c r="N16" i="70"/>
  <c r="N12" i="70"/>
  <c r="N10" i="70"/>
  <c r="N14" i="70"/>
  <c r="N11" i="70"/>
  <c r="N9" i="70"/>
  <c r="N18" i="70"/>
  <c r="L41" i="70"/>
  <c r="L38" i="70"/>
  <c r="L32" i="70"/>
  <c r="L30" i="70"/>
  <c r="L27" i="70"/>
  <c r="L24" i="70"/>
  <c r="L21" i="70"/>
  <c r="L42" i="70"/>
  <c r="L40" i="70"/>
  <c r="L34" i="70"/>
  <c r="L31" i="70"/>
  <c r="L29" i="70"/>
  <c r="L25" i="70"/>
  <c r="L22" i="70"/>
  <c r="L20" i="70"/>
  <c r="L18" i="70"/>
  <c r="L17" i="70"/>
  <c r="L16" i="70"/>
  <c r="L14" i="70"/>
  <c r="L12" i="70"/>
  <c r="L11" i="70"/>
  <c r="L10" i="70"/>
  <c r="L9" i="70"/>
  <c r="L19" i="70"/>
  <c r="Q52" i="70"/>
  <c r="Q41" i="70"/>
  <c r="Q38" i="70"/>
  <c r="Q32" i="70"/>
  <c r="Q30" i="70"/>
  <c r="Q27" i="70"/>
  <c r="Q24" i="70"/>
  <c r="Q21" i="70"/>
  <c r="Q19" i="70"/>
  <c r="Q17" i="70"/>
  <c r="Q42" i="70"/>
  <c r="Q40" i="70"/>
  <c r="Q34" i="70"/>
  <c r="Q31" i="70"/>
  <c r="Q29" i="70"/>
  <c r="Q25" i="70"/>
  <c r="Q22" i="70"/>
  <c r="Q20" i="70"/>
  <c r="Q18" i="70"/>
  <c r="Q16" i="70"/>
  <c r="Q12" i="70"/>
  <c r="Q10" i="70"/>
  <c r="Q14" i="70"/>
  <c r="Q11" i="70"/>
  <c r="Q9" i="70"/>
  <c r="P52" i="70"/>
  <c r="P41" i="70"/>
  <c r="P38" i="70"/>
  <c r="P32" i="70"/>
  <c r="P30" i="70"/>
  <c r="P27" i="70"/>
  <c r="P24" i="70"/>
  <c r="P21" i="70"/>
  <c r="P42" i="70"/>
  <c r="P40" i="70"/>
  <c r="P34" i="70"/>
  <c r="P31" i="70"/>
  <c r="P29" i="70"/>
  <c r="P25" i="70"/>
  <c r="P22" i="70"/>
  <c r="P20" i="70"/>
  <c r="P18" i="70"/>
  <c r="P16" i="70"/>
  <c r="P14" i="70"/>
  <c r="P12" i="70"/>
  <c r="P11" i="70"/>
  <c r="P10" i="70"/>
  <c r="P9" i="70"/>
  <c r="P19" i="70"/>
  <c r="P17" i="70"/>
  <c r="P46" i="70"/>
  <c r="M52" i="70"/>
  <c r="M41" i="70"/>
  <c r="M38" i="70"/>
  <c r="M32" i="70"/>
  <c r="M30" i="70"/>
  <c r="M27" i="70"/>
  <c r="M24" i="70"/>
  <c r="M21" i="70"/>
  <c r="M19" i="70"/>
  <c r="M17" i="70"/>
  <c r="M42" i="70"/>
  <c r="M40" i="70"/>
  <c r="M34" i="70"/>
  <c r="M31" i="70"/>
  <c r="M29" i="70"/>
  <c r="M25" i="70"/>
  <c r="M22" i="70"/>
  <c r="M20" i="70"/>
  <c r="M18" i="70"/>
  <c r="M16" i="70"/>
  <c r="M12" i="70"/>
  <c r="M10" i="70"/>
  <c r="M14" i="70"/>
  <c r="M9" i="70"/>
  <c r="M11" i="70"/>
  <c r="R52" i="70"/>
  <c r="R42" i="70"/>
  <c r="R40" i="70"/>
  <c r="R34" i="70"/>
  <c r="R31" i="70"/>
  <c r="R29" i="70"/>
  <c r="R25" i="70"/>
  <c r="R22" i="70"/>
  <c r="R41" i="70"/>
  <c r="R38" i="70"/>
  <c r="R32" i="70"/>
  <c r="R30" i="70"/>
  <c r="R27" i="70"/>
  <c r="R24" i="70"/>
  <c r="R21" i="70"/>
  <c r="R19" i="70"/>
  <c r="R17" i="70"/>
  <c r="R11" i="70"/>
  <c r="R12" i="70"/>
  <c r="R10" i="70"/>
  <c r="R20" i="70"/>
  <c r="R18" i="70"/>
  <c r="R16" i="70"/>
  <c r="R14" i="70"/>
  <c r="R9" i="70"/>
  <c r="M51" i="70"/>
  <c r="L46" i="70"/>
  <c r="L48" i="70"/>
  <c r="M49" i="70"/>
  <c r="M46" i="70"/>
  <c r="S51" i="70"/>
  <c r="P44" i="70"/>
  <c r="P48" i="70"/>
  <c r="P50" i="70"/>
  <c r="S46" i="70"/>
  <c r="M53" i="70"/>
  <c r="Q53" i="70"/>
  <c r="N44" i="70"/>
  <c r="R44" i="70"/>
  <c r="N48" i="70"/>
  <c r="R48" i="70"/>
  <c r="N50" i="70"/>
  <c r="R50" i="70"/>
  <c r="M44" i="70"/>
  <c r="Q44" i="70"/>
  <c r="M48" i="70"/>
  <c r="Q48" i="70"/>
  <c r="M50" i="70"/>
  <c r="Q50" i="70"/>
  <c r="G26" i="69"/>
  <c r="M54" i="70" l="1"/>
  <c r="L54" i="70"/>
  <c r="N54" i="70"/>
  <c r="R54" i="70"/>
  <c r="Q54" i="70"/>
  <c r="P54" i="70"/>
  <c r="S52" i="70"/>
  <c r="O12" i="70"/>
  <c r="O11" i="70"/>
  <c r="O19" i="70"/>
  <c r="O27" i="70"/>
  <c r="O41" i="70"/>
  <c r="O22" i="70"/>
  <c r="O40" i="70"/>
  <c r="O10" i="70"/>
  <c r="O14" i="70"/>
  <c r="O20" i="70"/>
  <c r="O30" i="70"/>
  <c r="O29" i="70"/>
  <c r="O42" i="70"/>
  <c r="O25" i="70"/>
  <c r="O16" i="70"/>
  <c r="O17" i="70"/>
  <c r="O21" i="70"/>
  <c r="O32" i="70"/>
  <c r="O31" i="70"/>
  <c r="O9" i="70"/>
  <c r="O18" i="70"/>
  <c r="O24" i="70"/>
  <c r="O38" i="70"/>
  <c r="O34" i="70"/>
  <c r="S10" i="70"/>
  <c r="S12" i="70"/>
  <c r="S25" i="70"/>
  <c r="S40" i="70"/>
  <c r="S14" i="70"/>
  <c r="S20" i="70"/>
  <c r="S30" i="70"/>
  <c r="S29" i="70"/>
  <c r="S42" i="70"/>
  <c r="S16" i="70"/>
  <c r="S17" i="70"/>
  <c r="S21" i="70"/>
  <c r="S32" i="70"/>
  <c r="S31" i="70"/>
  <c r="S9" i="70"/>
  <c r="S18" i="70"/>
  <c r="S24" i="70"/>
  <c r="S38" i="70"/>
  <c r="S22" i="70"/>
  <c r="S34" i="70"/>
  <c r="S11" i="70"/>
  <c r="S19" i="70"/>
  <c r="S27" i="70"/>
  <c r="S41" i="70"/>
  <c r="O53" i="70"/>
  <c r="S53" i="70"/>
  <c r="O50" i="70"/>
  <c r="O48" i="70"/>
  <c r="O49" i="70"/>
  <c r="O52" i="70"/>
  <c r="O51" i="70"/>
  <c r="O44" i="70"/>
  <c r="O46" i="70"/>
  <c r="S48" i="70"/>
  <c r="S50" i="70"/>
  <c r="S44" i="70"/>
  <c r="S49" i="70"/>
  <c r="K26" i="69"/>
  <c r="O54" i="70" l="1"/>
  <c r="S54" i="70"/>
  <c r="J54" i="69"/>
  <c r="R21" i="69" s="1"/>
  <c r="I54" i="69"/>
  <c r="H54" i="69"/>
  <c r="P9" i="69" s="1"/>
  <c r="F54" i="69"/>
  <c r="N49" i="69" s="1"/>
  <c r="E54" i="69"/>
  <c r="M21" i="69" s="1"/>
  <c r="D54" i="69"/>
  <c r="K53" i="69"/>
  <c r="G53" i="69"/>
  <c r="K52" i="69"/>
  <c r="G52" i="69"/>
  <c r="K51" i="69"/>
  <c r="G51" i="69"/>
  <c r="K50" i="69"/>
  <c r="G50" i="69"/>
  <c r="K49" i="69"/>
  <c r="G49" i="69"/>
  <c r="K48" i="69"/>
  <c r="G48" i="69"/>
  <c r="K46" i="69"/>
  <c r="G46" i="69"/>
  <c r="K44" i="69"/>
  <c r="G44" i="69"/>
  <c r="N42" i="69"/>
  <c r="K42" i="69"/>
  <c r="G42" i="69"/>
  <c r="K41" i="69"/>
  <c r="G41" i="69"/>
  <c r="K40" i="69"/>
  <c r="G40" i="69"/>
  <c r="K36" i="69"/>
  <c r="G36" i="69"/>
  <c r="K34" i="69"/>
  <c r="G34" i="69"/>
  <c r="K32" i="69"/>
  <c r="G32" i="69"/>
  <c r="K31" i="69"/>
  <c r="G31" i="69"/>
  <c r="K30" i="69"/>
  <c r="G30" i="69"/>
  <c r="K29" i="69"/>
  <c r="G29" i="69"/>
  <c r="K20" i="69"/>
  <c r="G20" i="69"/>
  <c r="K27" i="69"/>
  <c r="G27" i="69"/>
  <c r="K24" i="69"/>
  <c r="G24" i="69"/>
  <c r="N23" i="69"/>
  <c r="K23" i="69"/>
  <c r="G23" i="69"/>
  <c r="K22" i="69"/>
  <c r="G22" i="69"/>
  <c r="K21" i="69"/>
  <c r="G21" i="69"/>
  <c r="K18" i="69"/>
  <c r="G18" i="69"/>
  <c r="K17" i="69"/>
  <c r="G17" i="69"/>
  <c r="K16" i="69"/>
  <c r="G16" i="69"/>
  <c r="K14" i="69"/>
  <c r="G14" i="69"/>
  <c r="K12" i="69"/>
  <c r="G12" i="69"/>
  <c r="N11" i="69"/>
  <c r="K11" i="69"/>
  <c r="G11" i="69"/>
  <c r="K10" i="69"/>
  <c r="G10" i="69"/>
  <c r="K9" i="69"/>
  <c r="G9" i="69"/>
  <c r="P31" i="69" l="1"/>
  <c r="Q52" i="69"/>
  <c r="Q26" i="69"/>
  <c r="M52" i="69"/>
  <c r="M26" i="69"/>
  <c r="R52" i="69"/>
  <c r="R26" i="69"/>
  <c r="L53" i="69"/>
  <c r="L26" i="69"/>
  <c r="N52" i="69"/>
  <c r="N26" i="69"/>
  <c r="Q51" i="69"/>
  <c r="P53" i="69"/>
  <c r="P26" i="69"/>
  <c r="R31" i="69"/>
  <c r="L18" i="69"/>
  <c r="M49" i="69"/>
  <c r="M9" i="69"/>
  <c r="M14" i="69"/>
  <c r="L30" i="69"/>
  <c r="N9" i="69"/>
  <c r="N29" i="69"/>
  <c r="N40" i="69"/>
  <c r="N14" i="69"/>
  <c r="N21" i="69"/>
  <c r="M27" i="69"/>
  <c r="M31" i="69"/>
  <c r="N34" i="69"/>
  <c r="M46" i="69"/>
  <c r="R9" i="69"/>
  <c r="N17" i="69"/>
  <c r="P21" i="69"/>
  <c r="N27" i="69"/>
  <c r="N31" i="69"/>
  <c r="M40" i="69"/>
  <c r="N46" i="69"/>
  <c r="L44" i="69"/>
  <c r="L52" i="69"/>
  <c r="L12" i="69"/>
  <c r="Q17" i="69"/>
  <c r="Q23" i="69"/>
  <c r="L24" i="69"/>
  <c r="Q29" i="69"/>
  <c r="Q34" i="69"/>
  <c r="L36" i="69"/>
  <c r="Q42" i="69"/>
  <c r="L51" i="69"/>
  <c r="R51" i="69"/>
  <c r="K54" i="69"/>
  <c r="S21" i="69" s="1"/>
  <c r="L11" i="69"/>
  <c r="R11" i="69"/>
  <c r="R14" i="69"/>
  <c r="L23" i="69"/>
  <c r="R23" i="69"/>
  <c r="R27" i="69"/>
  <c r="L34" i="69"/>
  <c r="R34" i="69"/>
  <c r="R40" i="69"/>
  <c r="Q46" i="69"/>
  <c r="L48" i="69"/>
  <c r="L50" i="69"/>
  <c r="M51" i="69"/>
  <c r="L9" i="69"/>
  <c r="Q9" i="69"/>
  <c r="L10" i="69"/>
  <c r="M11" i="69"/>
  <c r="L17" i="69"/>
  <c r="L21" i="69"/>
  <c r="Q21" i="69"/>
  <c r="L22" i="69"/>
  <c r="M23" i="69"/>
  <c r="L29" i="69"/>
  <c r="L31" i="69"/>
  <c r="Q31" i="69"/>
  <c r="L32" i="69"/>
  <c r="M34" i="69"/>
  <c r="L42" i="69"/>
  <c r="L46" i="69"/>
  <c r="R46" i="69"/>
  <c r="Q49" i="69"/>
  <c r="N51" i="69"/>
  <c r="R53" i="69"/>
  <c r="Q11" i="69"/>
  <c r="P14" i="69"/>
  <c r="P40" i="69"/>
  <c r="G54" i="69"/>
  <c r="P11" i="69"/>
  <c r="L14" i="69"/>
  <c r="Q14" i="69"/>
  <c r="L16" i="69"/>
  <c r="M17" i="69"/>
  <c r="R17" i="69"/>
  <c r="P23" i="69"/>
  <c r="L27" i="69"/>
  <c r="Q27" i="69"/>
  <c r="L20" i="69"/>
  <c r="M29" i="69"/>
  <c r="R29" i="69"/>
  <c r="P34" i="69"/>
  <c r="L40" i="69"/>
  <c r="Q40" i="69"/>
  <c r="L41" i="69"/>
  <c r="M42" i="69"/>
  <c r="R42" i="69"/>
  <c r="L49" i="69"/>
  <c r="R49" i="69"/>
  <c r="P29" i="69"/>
  <c r="P42" i="69"/>
  <c r="P17" i="69"/>
  <c r="P27" i="69"/>
  <c r="P16" i="69"/>
  <c r="P18" i="69"/>
  <c r="P22" i="69"/>
  <c r="P20" i="69"/>
  <c r="P30" i="69"/>
  <c r="P32" i="69"/>
  <c r="P36" i="69"/>
  <c r="P41" i="69"/>
  <c r="P44" i="69"/>
  <c r="P48" i="69"/>
  <c r="Q53" i="69"/>
  <c r="P46" i="69"/>
  <c r="P49" i="69"/>
  <c r="P51" i="69"/>
  <c r="P10" i="69"/>
  <c r="P12" i="69"/>
  <c r="P24" i="69"/>
  <c r="P50" i="69"/>
  <c r="P52" i="69"/>
  <c r="O20" i="69"/>
  <c r="N53" i="69"/>
  <c r="M10" i="69"/>
  <c r="M12" i="69"/>
  <c r="M16" i="69"/>
  <c r="Q16" i="69"/>
  <c r="M22" i="69"/>
  <c r="Q22" i="69"/>
  <c r="M20" i="69"/>
  <c r="M32" i="69"/>
  <c r="Q32" i="69"/>
  <c r="M36" i="69"/>
  <c r="N10" i="69"/>
  <c r="R10" i="69"/>
  <c r="N12" i="69"/>
  <c r="R12" i="69"/>
  <c r="N16" i="69"/>
  <c r="R16" i="69"/>
  <c r="N18" i="69"/>
  <c r="R18" i="69"/>
  <c r="N22" i="69"/>
  <c r="R22" i="69"/>
  <c r="N24" i="69"/>
  <c r="R24" i="69"/>
  <c r="N20" i="69"/>
  <c r="R20" i="69"/>
  <c r="N30" i="69"/>
  <c r="R30" i="69"/>
  <c r="N32" i="69"/>
  <c r="R32" i="69"/>
  <c r="N36" i="69"/>
  <c r="R36" i="69"/>
  <c r="N41" i="69"/>
  <c r="R41" i="69"/>
  <c r="N44" i="69"/>
  <c r="R44" i="69"/>
  <c r="N48" i="69"/>
  <c r="R48" i="69"/>
  <c r="N50" i="69"/>
  <c r="R50" i="69"/>
  <c r="M53" i="69"/>
  <c r="Q10" i="69"/>
  <c r="Q12" i="69"/>
  <c r="M18" i="69"/>
  <c r="Q18" i="69"/>
  <c r="M24" i="69"/>
  <c r="Q24" i="69"/>
  <c r="Q20" i="69"/>
  <c r="M30" i="69"/>
  <c r="Q30" i="69"/>
  <c r="Q36" i="69"/>
  <c r="M41" i="69"/>
  <c r="Q41" i="69"/>
  <c r="M44" i="69"/>
  <c r="Q44" i="69"/>
  <c r="M48" i="69"/>
  <c r="Q48" i="69"/>
  <c r="M50" i="69"/>
  <c r="Q50" i="69"/>
  <c r="S46" i="69" l="1"/>
  <c r="S31" i="69"/>
  <c r="O50" i="69"/>
  <c r="O26" i="69"/>
  <c r="O40" i="69"/>
  <c r="O36" i="69"/>
  <c r="S10" i="69"/>
  <c r="S26" i="69"/>
  <c r="O23" i="69"/>
  <c r="O10" i="69"/>
  <c r="S44" i="69"/>
  <c r="S18" i="69"/>
  <c r="S40" i="69"/>
  <c r="S27" i="69"/>
  <c r="S14" i="69"/>
  <c r="S50" i="69"/>
  <c r="S36" i="69"/>
  <c r="S24" i="69"/>
  <c r="S12" i="69"/>
  <c r="S30" i="69"/>
  <c r="S51" i="69"/>
  <c r="O51" i="69"/>
  <c r="O34" i="69"/>
  <c r="O21" i="69"/>
  <c r="O16" i="69"/>
  <c r="O30" i="69"/>
  <c r="O48" i="69"/>
  <c r="O49" i="69"/>
  <c r="O31" i="69"/>
  <c r="O14" i="69"/>
  <c r="O18" i="69"/>
  <c r="O41" i="69"/>
  <c r="O52" i="69"/>
  <c r="O9" i="69"/>
  <c r="O46" i="69"/>
  <c r="O27" i="69"/>
  <c r="O11" i="69"/>
  <c r="O22" i="69"/>
  <c r="O32" i="69"/>
  <c r="O53" i="69"/>
  <c r="O42" i="69"/>
  <c r="O29" i="69"/>
  <c r="O17" i="69"/>
  <c r="O12" i="69"/>
  <c r="O24" i="69"/>
  <c r="O44" i="69"/>
  <c r="L54" i="69"/>
  <c r="S9" i="69"/>
  <c r="S53" i="69"/>
  <c r="S49" i="69"/>
  <c r="S42" i="69"/>
  <c r="S34" i="69"/>
  <c r="S29" i="69"/>
  <c r="S23" i="69"/>
  <c r="S17" i="69"/>
  <c r="S11" i="69"/>
  <c r="S52" i="69"/>
  <c r="S48" i="69"/>
  <c r="S41" i="69"/>
  <c r="S32" i="69"/>
  <c r="S20" i="69"/>
  <c r="S22" i="69"/>
  <c r="S16" i="69"/>
  <c r="Q54" i="69"/>
  <c r="P54" i="69"/>
  <c r="N54" i="69"/>
  <c r="R54" i="69"/>
  <c r="M54" i="69"/>
  <c r="H54" i="68"/>
  <c r="P25" i="68" s="1"/>
  <c r="J54" i="68"/>
  <c r="R19" i="68" s="1"/>
  <c r="I54" i="68"/>
  <c r="Q19" i="68" s="1"/>
  <c r="F54" i="68"/>
  <c r="N19" i="68" s="1"/>
  <c r="E54" i="68"/>
  <c r="M19" i="68" s="1"/>
  <c r="D54" i="68"/>
  <c r="L19" i="68" s="1"/>
  <c r="K19" i="68"/>
  <c r="G19" i="68"/>
  <c r="K25" i="68"/>
  <c r="G25" i="68"/>
  <c r="K41" i="68"/>
  <c r="G41" i="68"/>
  <c r="K40" i="68"/>
  <c r="G40" i="68"/>
  <c r="G36" i="68"/>
  <c r="K36" i="68"/>
  <c r="Q25" i="68" l="1"/>
  <c r="N25" i="68"/>
  <c r="P19" i="68"/>
  <c r="O54" i="69"/>
  <c r="S54" i="69"/>
  <c r="R25" i="68"/>
  <c r="L25" i="68"/>
  <c r="M25" i="68"/>
  <c r="K53" i="68"/>
  <c r="G53" i="68"/>
  <c r="K52" i="68"/>
  <c r="G52" i="68"/>
  <c r="K51" i="68"/>
  <c r="G51" i="68"/>
  <c r="K50" i="68"/>
  <c r="G50" i="68"/>
  <c r="K49" i="68"/>
  <c r="G49" i="68"/>
  <c r="K48" i="68"/>
  <c r="G48" i="68"/>
  <c r="R46" i="68"/>
  <c r="K46" i="68"/>
  <c r="G46" i="68"/>
  <c r="K44" i="68"/>
  <c r="G44" i="68"/>
  <c r="N42" i="68"/>
  <c r="K42" i="68"/>
  <c r="G42" i="68"/>
  <c r="K34" i="68"/>
  <c r="G34" i="68"/>
  <c r="K32" i="68"/>
  <c r="G32" i="68"/>
  <c r="K31" i="68"/>
  <c r="G31" i="68"/>
  <c r="K30" i="68"/>
  <c r="G30" i="68"/>
  <c r="R29" i="68"/>
  <c r="K29" i="68"/>
  <c r="G29" i="68"/>
  <c r="K27" i="68"/>
  <c r="G27" i="68"/>
  <c r="R22" i="68"/>
  <c r="K22" i="68"/>
  <c r="G22" i="68"/>
  <c r="K21" i="68"/>
  <c r="G21" i="68"/>
  <c r="P20" i="68"/>
  <c r="K20" i="68"/>
  <c r="G20" i="68"/>
  <c r="K18" i="68"/>
  <c r="G18" i="68"/>
  <c r="K17" i="68"/>
  <c r="G17" i="68"/>
  <c r="K16" i="68"/>
  <c r="G16" i="68"/>
  <c r="K14" i="68"/>
  <c r="G14" i="68"/>
  <c r="P12" i="68"/>
  <c r="K12" i="68"/>
  <c r="G12" i="68"/>
  <c r="K11" i="68"/>
  <c r="G11" i="68"/>
  <c r="N10" i="68"/>
  <c r="K10" i="68"/>
  <c r="G10" i="68"/>
  <c r="M9" i="68"/>
  <c r="K9" i="68"/>
  <c r="G9" i="68"/>
  <c r="G54" i="68" l="1"/>
  <c r="K54" i="68"/>
  <c r="S19" i="68" s="1"/>
  <c r="O25" i="68"/>
  <c r="O19" i="68"/>
  <c r="M52" i="68"/>
  <c r="M41" i="68"/>
  <c r="M40" i="68"/>
  <c r="M36" i="68"/>
  <c r="R41" i="68"/>
  <c r="R40" i="68"/>
  <c r="R17" i="68"/>
  <c r="M51" i="68"/>
  <c r="P41" i="68"/>
  <c r="P40" i="68"/>
  <c r="N52" i="68"/>
  <c r="N41" i="68"/>
  <c r="N40" i="68"/>
  <c r="N36" i="68"/>
  <c r="M11" i="68"/>
  <c r="R12" i="68"/>
  <c r="M42" i="68"/>
  <c r="L21" i="68"/>
  <c r="L36" i="68"/>
  <c r="L41" i="68"/>
  <c r="L40" i="68"/>
  <c r="Q41" i="68"/>
  <c r="Q40" i="68"/>
  <c r="Q52" i="68"/>
  <c r="Q36" i="68"/>
  <c r="R52" i="68"/>
  <c r="R36" i="68"/>
  <c r="R9" i="68"/>
  <c r="R16" i="68"/>
  <c r="R21" i="68"/>
  <c r="R31" i="68"/>
  <c r="R49" i="68"/>
  <c r="R14" i="68"/>
  <c r="R20" i="68"/>
  <c r="R34" i="68"/>
  <c r="P53" i="68"/>
  <c r="P36" i="68"/>
  <c r="P10" i="68"/>
  <c r="P22" i="68"/>
  <c r="N46" i="68"/>
  <c r="L34" i="68"/>
  <c r="L12" i="68"/>
  <c r="M31" i="68"/>
  <c r="M34" i="68"/>
  <c r="R42" i="68"/>
  <c r="R51" i="68"/>
  <c r="R10" i="68"/>
  <c r="R11" i="68"/>
  <c r="M14" i="68"/>
  <c r="N16" i="68"/>
  <c r="M17" i="68"/>
  <c r="R18" i="68"/>
  <c r="N21" i="68"/>
  <c r="M22" i="68"/>
  <c r="N29" i="68"/>
  <c r="L30" i="68"/>
  <c r="N31" i="68"/>
  <c r="N34" i="68"/>
  <c r="M46" i="68"/>
  <c r="N49" i="68"/>
  <c r="R53" i="68"/>
  <c r="M20" i="68"/>
  <c r="M29" i="68"/>
  <c r="M49" i="68"/>
  <c r="L11" i="68"/>
  <c r="L22" i="68"/>
  <c r="L27" i="68"/>
  <c r="L31" i="68"/>
  <c r="L46" i="68"/>
  <c r="N51" i="68"/>
  <c r="L52" i="68"/>
  <c r="L44" i="68"/>
  <c r="L49" i="68"/>
  <c r="L17" i="68"/>
  <c r="L32" i="68"/>
  <c r="L48" i="68"/>
  <c r="L51" i="68"/>
  <c r="L18" i="68"/>
  <c r="L29" i="68"/>
  <c r="L42" i="68"/>
  <c r="L50" i="68"/>
  <c r="L53" i="68"/>
  <c r="Q9" i="68"/>
  <c r="Q22" i="68"/>
  <c r="Q11" i="68"/>
  <c r="Q20" i="68"/>
  <c r="P14" i="68"/>
  <c r="P29" i="68"/>
  <c r="P34" i="68"/>
  <c r="P42" i="68"/>
  <c r="P46" i="68"/>
  <c r="P49" i="68"/>
  <c r="P51" i="68"/>
  <c r="P9" i="68"/>
  <c r="P11" i="68"/>
  <c r="Q14" i="68"/>
  <c r="Q17" i="68"/>
  <c r="P21" i="68"/>
  <c r="Q29" i="68"/>
  <c r="Q31" i="68"/>
  <c r="Q34" i="68"/>
  <c r="Q42" i="68"/>
  <c r="Q46" i="68"/>
  <c r="Q49" i="68"/>
  <c r="Q51" i="68"/>
  <c r="P17" i="68"/>
  <c r="P31" i="68"/>
  <c r="P16" i="68"/>
  <c r="P18" i="68"/>
  <c r="P27" i="68"/>
  <c r="P30" i="68"/>
  <c r="P32" i="68"/>
  <c r="P44" i="68"/>
  <c r="P48" i="68"/>
  <c r="P50" i="68"/>
  <c r="P52" i="68"/>
  <c r="N9" i="68"/>
  <c r="N14" i="68"/>
  <c r="N20" i="68"/>
  <c r="N12" i="68"/>
  <c r="N18" i="68"/>
  <c r="L9" i="68"/>
  <c r="L10" i="68"/>
  <c r="N11" i="68"/>
  <c r="L14" i="68"/>
  <c r="L16" i="68"/>
  <c r="N17" i="68"/>
  <c r="L20" i="68"/>
  <c r="N22" i="68"/>
  <c r="N53" i="68"/>
  <c r="S12" i="68"/>
  <c r="O53" i="68"/>
  <c r="M10" i="68"/>
  <c r="Q10" i="68"/>
  <c r="M12" i="68"/>
  <c r="M16" i="68"/>
  <c r="M21" i="68"/>
  <c r="Q21" i="68"/>
  <c r="M27" i="68"/>
  <c r="N27" i="68"/>
  <c r="R27" i="68"/>
  <c r="N30" i="68"/>
  <c r="R30" i="68"/>
  <c r="N32" i="68"/>
  <c r="R32" i="68"/>
  <c r="N44" i="68"/>
  <c r="R44" i="68"/>
  <c r="N48" i="68"/>
  <c r="R48" i="68"/>
  <c r="N50" i="68"/>
  <c r="R50" i="68"/>
  <c r="M53" i="68"/>
  <c r="Q53" i="68"/>
  <c r="Q12" i="68"/>
  <c r="Q16" i="68"/>
  <c r="M18" i="68"/>
  <c r="Q18" i="68"/>
  <c r="Q27" i="68"/>
  <c r="M30" i="68"/>
  <c r="Q30" i="68"/>
  <c r="M32" i="68"/>
  <c r="Q32" i="68"/>
  <c r="M44" i="68"/>
  <c r="Q44" i="68"/>
  <c r="M48" i="68"/>
  <c r="Q48" i="68"/>
  <c r="M50" i="68"/>
  <c r="Q50" i="68"/>
  <c r="J54" i="67"/>
  <c r="R52" i="67" s="1"/>
  <c r="I54" i="67"/>
  <c r="Q53" i="67" s="1"/>
  <c r="H54" i="67"/>
  <c r="P51" i="67" s="1"/>
  <c r="F54" i="67"/>
  <c r="N52" i="67" s="1"/>
  <c r="E54" i="67"/>
  <c r="M52" i="67" s="1"/>
  <c r="D54" i="67"/>
  <c r="L53" i="67" s="1"/>
  <c r="K53" i="67"/>
  <c r="G53" i="67"/>
  <c r="K52" i="67"/>
  <c r="G52" i="67"/>
  <c r="N51" i="67"/>
  <c r="K51" i="67"/>
  <c r="G51" i="67"/>
  <c r="K50" i="67"/>
  <c r="G50" i="67"/>
  <c r="R49" i="67"/>
  <c r="M49" i="67"/>
  <c r="K49" i="67"/>
  <c r="G49" i="67"/>
  <c r="Q48" i="67"/>
  <c r="K48" i="67"/>
  <c r="G48" i="67"/>
  <c r="L46" i="67"/>
  <c r="K46" i="67"/>
  <c r="G46" i="67"/>
  <c r="Q44" i="67"/>
  <c r="L44" i="67"/>
  <c r="K44" i="67"/>
  <c r="G44" i="67"/>
  <c r="Q42" i="67"/>
  <c r="L42" i="67"/>
  <c r="K42" i="67"/>
  <c r="G42" i="67"/>
  <c r="Q40" i="67"/>
  <c r="L40" i="67"/>
  <c r="K40" i="67"/>
  <c r="G40" i="67"/>
  <c r="Q39" i="67"/>
  <c r="L39" i="67"/>
  <c r="K39" i="67"/>
  <c r="G39" i="67"/>
  <c r="Q38" i="67"/>
  <c r="L38" i="67"/>
  <c r="K38" i="67"/>
  <c r="G38" i="67"/>
  <c r="Q34" i="67"/>
  <c r="L34" i="67"/>
  <c r="K34" i="67"/>
  <c r="G34" i="67"/>
  <c r="Q32" i="67"/>
  <c r="L32" i="67"/>
  <c r="K32" i="67"/>
  <c r="G32" i="67"/>
  <c r="R31" i="67"/>
  <c r="Q31" i="67"/>
  <c r="L31" i="67"/>
  <c r="K31" i="67"/>
  <c r="G31" i="67"/>
  <c r="Q30" i="67"/>
  <c r="L30" i="67"/>
  <c r="K30" i="67"/>
  <c r="G30" i="67"/>
  <c r="Q29" i="67"/>
  <c r="L29" i="67"/>
  <c r="K29" i="67"/>
  <c r="G29" i="67"/>
  <c r="Q27" i="67"/>
  <c r="L27" i="67"/>
  <c r="K27" i="67"/>
  <c r="G27" i="67"/>
  <c r="R24" i="67"/>
  <c r="Q24" i="67"/>
  <c r="L24" i="67"/>
  <c r="K24" i="67"/>
  <c r="G24" i="67"/>
  <c r="Q23" i="67"/>
  <c r="L23" i="67"/>
  <c r="K23" i="67"/>
  <c r="G23" i="67"/>
  <c r="Q22" i="67"/>
  <c r="L22" i="67"/>
  <c r="K22" i="67"/>
  <c r="G22" i="67"/>
  <c r="Q21" i="67"/>
  <c r="L21" i="67"/>
  <c r="K21" i="67"/>
  <c r="G21" i="67"/>
  <c r="R20" i="67"/>
  <c r="Q20" i="67"/>
  <c r="L20" i="67"/>
  <c r="K20" i="67"/>
  <c r="G20" i="67"/>
  <c r="Q18" i="67"/>
  <c r="L18" i="67"/>
  <c r="K18" i="67"/>
  <c r="G18" i="67"/>
  <c r="Q17" i="67"/>
  <c r="L17" i="67"/>
  <c r="K17" i="67"/>
  <c r="G17" i="67"/>
  <c r="Q16" i="67"/>
  <c r="L16" i="67"/>
  <c r="K16" i="67"/>
  <c r="G16" i="67"/>
  <c r="R14" i="67"/>
  <c r="Q14" i="67"/>
  <c r="L14" i="67"/>
  <c r="K14" i="67"/>
  <c r="G14" i="67"/>
  <c r="Q12" i="67"/>
  <c r="L12" i="67"/>
  <c r="K12" i="67"/>
  <c r="G12" i="67"/>
  <c r="Q11" i="67"/>
  <c r="L11" i="67"/>
  <c r="K11" i="67"/>
  <c r="G11" i="67"/>
  <c r="Q10" i="67"/>
  <c r="L10" i="67"/>
  <c r="K10" i="67"/>
  <c r="G10" i="67"/>
  <c r="R9" i="67"/>
  <c r="Q9" i="67"/>
  <c r="L9" i="67"/>
  <c r="K9" i="67"/>
  <c r="G9" i="67"/>
  <c r="N46" i="67" l="1"/>
  <c r="N49" i="67"/>
  <c r="Q46" i="67"/>
  <c r="Q52" i="67"/>
  <c r="R39" i="67"/>
  <c r="P49" i="67"/>
  <c r="Q49" i="67"/>
  <c r="Q54" i="67" s="1"/>
  <c r="Q50" i="67"/>
  <c r="Q51" i="67"/>
  <c r="S25" i="68"/>
  <c r="R12" i="67"/>
  <c r="R18" i="67"/>
  <c r="R23" i="67"/>
  <c r="R30" i="67"/>
  <c r="R38" i="67"/>
  <c r="R44" i="67"/>
  <c r="M46" i="67"/>
  <c r="R10" i="67"/>
  <c r="R16" i="67"/>
  <c r="R21" i="67"/>
  <c r="R27" i="67"/>
  <c r="R32" i="67"/>
  <c r="R40" i="67"/>
  <c r="R51" i="67"/>
  <c r="R11" i="67"/>
  <c r="R17" i="67"/>
  <c r="R22" i="67"/>
  <c r="R29" i="67"/>
  <c r="R34" i="67"/>
  <c r="R42" i="67"/>
  <c r="R46" i="67"/>
  <c r="R53" i="67"/>
  <c r="M54" i="68"/>
  <c r="K54" i="67"/>
  <c r="Q54" i="68"/>
  <c r="L54" i="68"/>
  <c r="P54" i="68"/>
  <c r="N54" i="68"/>
  <c r="R54" i="68"/>
  <c r="S40" i="68"/>
  <c r="S41" i="68"/>
  <c r="O40" i="68"/>
  <c r="O41" i="68"/>
  <c r="O11" i="68"/>
  <c r="S34" i="68"/>
  <c r="S21" i="68"/>
  <c r="S30" i="68"/>
  <c r="S49" i="68"/>
  <c r="S18" i="68"/>
  <c r="S20" i="68"/>
  <c r="S52" i="68"/>
  <c r="S32" i="68"/>
  <c r="S36" i="68"/>
  <c r="O32" i="68"/>
  <c r="O36" i="68"/>
  <c r="S22" i="68"/>
  <c r="S10" i="68"/>
  <c r="S44" i="68"/>
  <c r="S11" i="68"/>
  <c r="S14" i="68"/>
  <c r="S46" i="68"/>
  <c r="S29" i="68"/>
  <c r="O29" i="68"/>
  <c r="O22" i="68"/>
  <c r="O20" i="68"/>
  <c r="O48" i="68"/>
  <c r="O16" i="68"/>
  <c r="S27" i="68"/>
  <c r="S51" i="68"/>
  <c r="S48" i="68"/>
  <c r="O9" i="68"/>
  <c r="S9" i="68"/>
  <c r="O42" i="68"/>
  <c r="S17" i="68"/>
  <c r="O17" i="68"/>
  <c r="S16" i="68"/>
  <c r="O14" i="68"/>
  <c r="O21" i="68"/>
  <c r="O18" i="68"/>
  <c r="S53" i="68"/>
  <c r="S50" i="68"/>
  <c r="S42" i="68"/>
  <c r="S31" i="68"/>
  <c r="O51" i="68"/>
  <c r="O34" i="68"/>
  <c r="O44" i="68"/>
  <c r="O50" i="68"/>
  <c r="O27" i="68"/>
  <c r="O49" i="68"/>
  <c r="O52" i="68"/>
  <c r="O46" i="68"/>
  <c r="O31" i="68"/>
  <c r="O30" i="68"/>
  <c r="O10" i="68"/>
  <c r="O12" i="68"/>
  <c r="P9" i="67"/>
  <c r="P11" i="67"/>
  <c r="P14" i="67"/>
  <c r="P17" i="67"/>
  <c r="P20" i="67"/>
  <c r="P22" i="67"/>
  <c r="P24" i="67"/>
  <c r="P29" i="67"/>
  <c r="P31" i="67"/>
  <c r="P34" i="67"/>
  <c r="P39" i="67"/>
  <c r="P42" i="67"/>
  <c r="P52" i="67"/>
  <c r="P53" i="67"/>
  <c r="P10" i="67"/>
  <c r="P12" i="67"/>
  <c r="P16" i="67"/>
  <c r="P18" i="67"/>
  <c r="P21" i="67"/>
  <c r="P23" i="67"/>
  <c r="P27" i="67"/>
  <c r="P30" i="67"/>
  <c r="P32" i="67"/>
  <c r="P38" i="67"/>
  <c r="P40" i="67"/>
  <c r="P44" i="67"/>
  <c r="P46" i="67"/>
  <c r="P50" i="67"/>
  <c r="P48" i="67"/>
  <c r="S52" i="67"/>
  <c r="S51" i="67"/>
  <c r="S46" i="67"/>
  <c r="S48" i="67"/>
  <c r="M51" i="67"/>
  <c r="M10" i="67"/>
  <c r="M11" i="67"/>
  <c r="M16" i="67"/>
  <c r="M18" i="67"/>
  <c r="M21" i="67"/>
  <c r="M23" i="67"/>
  <c r="M27" i="67"/>
  <c r="M30" i="67"/>
  <c r="M32" i="67"/>
  <c r="M38" i="67"/>
  <c r="M42" i="67"/>
  <c r="N9" i="67"/>
  <c r="N22" i="67"/>
  <c r="N23" i="67"/>
  <c r="N24" i="67"/>
  <c r="N27" i="67"/>
  <c r="N29" i="67"/>
  <c r="N32" i="67"/>
  <c r="M48" i="67"/>
  <c r="M50" i="67"/>
  <c r="N53" i="67"/>
  <c r="M9" i="67"/>
  <c r="M12" i="67"/>
  <c r="M14" i="67"/>
  <c r="M17" i="67"/>
  <c r="M20" i="67"/>
  <c r="M22" i="67"/>
  <c r="M24" i="67"/>
  <c r="M29" i="67"/>
  <c r="M31" i="67"/>
  <c r="M34" i="67"/>
  <c r="M39" i="67"/>
  <c r="M40" i="67"/>
  <c r="M44" i="67"/>
  <c r="G54" i="67"/>
  <c r="O50" i="67" s="1"/>
  <c r="N10" i="67"/>
  <c r="N11" i="67"/>
  <c r="N12" i="67"/>
  <c r="N14" i="67"/>
  <c r="N16" i="67"/>
  <c r="N17" i="67"/>
  <c r="N18" i="67"/>
  <c r="N20" i="67"/>
  <c r="N21" i="67"/>
  <c r="N30" i="67"/>
  <c r="N31" i="67"/>
  <c r="N34" i="67"/>
  <c r="N38" i="67"/>
  <c r="N39" i="67"/>
  <c r="N40" i="67"/>
  <c r="N42" i="67"/>
  <c r="L48" i="67"/>
  <c r="L49" i="67"/>
  <c r="L50" i="67"/>
  <c r="L51" i="67"/>
  <c r="L52" i="67"/>
  <c r="M53" i="67"/>
  <c r="O40" i="67"/>
  <c r="O18" i="67"/>
  <c r="S10" i="67"/>
  <c r="S11" i="67"/>
  <c r="S12" i="67"/>
  <c r="S14" i="67"/>
  <c r="S16" i="67"/>
  <c r="S17" i="67"/>
  <c r="S18" i="67"/>
  <c r="S20" i="67"/>
  <c r="S21" i="67"/>
  <c r="S22" i="67"/>
  <c r="S23" i="67"/>
  <c r="S24" i="67"/>
  <c r="S27" i="67"/>
  <c r="S29" i="67"/>
  <c r="S30" i="67"/>
  <c r="S31" i="67"/>
  <c r="S32" i="67"/>
  <c r="S34" i="67"/>
  <c r="S38" i="67"/>
  <c r="S39" i="67"/>
  <c r="S40" i="67"/>
  <c r="S42" i="67"/>
  <c r="S44" i="67"/>
  <c r="S53" i="67"/>
  <c r="S49" i="67"/>
  <c r="S50" i="67"/>
  <c r="N44" i="67"/>
  <c r="N48" i="67"/>
  <c r="R48" i="67"/>
  <c r="N50" i="67"/>
  <c r="R50" i="67"/>
  <c r="S9" i="67"/>
  <c r="J54" i="66"/>
  <c r="R23" i="66" s="1"/>
  <c r="I54" i="66"/>
  <c r="Q39" i="66" s="1"/>
  <c r="H54" i="66"/>
  <c r="P23" i="66" s="1"/>
  <c r="F54" i="66"/>
  <c r="N39" i="66" s="1"/>
  <c r="E54" i="66"/>
  <c r="M39" i="66" s="1"/>
  <c r="D54" i="66"/>
  <c r="L39" i="66" s="1"/>
  <c r="K23" i="66"/>
  <c r="G23" i="66"/>
  <c r="K39" i="66"/>
  <c r="G39" i="66"/>
  <c r="O51" i="67" l="1"/>
  <c r="O49" i="67"/>
  <c r="O53" i="67"/>
  <c r="O22" i="67"/>
  <c r="P39" i="66"/>
  <c r="R54" i="67"/>
  <c r="O9" i="67"/>
  <c r="O24" i="67"/>
  <c r="O10" i="67"/>
  <c r="O32" i="67"/>
  <c r="O39" i="67"/>
  <c r="O14" i="67"/>
  <c r="O21" i="67"/>
  <c r="O48" i="67"/>
  <c r="O31" i="67"/>
  <c r="O11" i="67"/>
  <c r="O27" i="67"/>
  <c r="L54" i="67"/>
  <c r="S54" i="68"/>
  <c r="O34" i="67"/>
  <c r="O20" i="67"/>
  <c r="O16" i="67"/>
  <c r="O30" i="67"/>
  <c r="O52" i="67"/>
  <c r="O54" i="68"/>
  <c r="R39" i="66"/>
  <c r="Q23" i="66"/>
  <c r="L23" i="66"/>
  <c r="M23" i="66"/>
  <c r="N23" i="66"/>
  <c r="P54" i="67"/>
  <c r="O44" i="67"/>
  <c r="O46" i="67"/>
  <c r="O42" i="67"/>
  <c r="O29" i="67"/>
  <c r="O17" i="67"/>
  <c r="O12" i="67"/>
  <c r="O23" i="67"/>
  <c r="O38" i="67"/>
  <c r="M54" i="67"/>
  <c r="N54" i="67"/>
  <c r="S54" i="67"/>
  <c r="R40" i="66"/>
  <c r="Q52" i="66"/>
  <c r="P51" i="66"/>
  <c r="N50" i="66"/>
  <c r="M52" i="66"/>
  <c r="L38" i="66"/>
  <c r="P53" i="66"/>
  <c r="N53" i="66"/>
  <c r="K53" i="66"/>
  <c r="G53" i="66"/>
  <c r="P52" i="66"/>
  <c r="K52" i="66"/>
  <c r="G52" i="66"/>
  <c r="Q51" i="66"/>
  <c r="K51" i="66"/>
  <c r="G51" i="66"/>
  <c r="R50" i="66"/>
  <c r="K50" i="66"/>
  <c r="G50" i="66"/>
  <c r="R49" i="66"/>
  <c r="Q49" i="66"/>
  <c r="P49" i="66"/>
  <c r="N49" i="66"/>
  <c r="K49" i="66"/>
  <c r="G49" i="66"/>
  <c r="P48" i="66"/>
  <c r="K48" i="66"/>
  <c r="G48" i="66"/>
  <c r="Q46" i="66"/>
  <c r="P46" i="66"/>
  <c r="N46" i="66"/>
  <c r="K46" i="66"/>
  <c r="G46" i="66"/>
  <c r="R44" i="66"/>
  <c r="K44" i="66"/>
  <c r="G44" i="66"/>
  <c r="R42" i="66"/>
  <c r="K42" i="66"/>
  <c r="G42" i="66"/>
  <c r="P40" i="66"/>
  <c r="L40" i="66"/>
  <c r="K40" i="66"/>
  <c r="G40" i="66"/>
  <c r="P38" i="66"/>
  <c r="K38" i="66"/>
  <c r="G38" i="66"/>
  <c r="Q34" i="66"/>
  <c r="P34" i="66"/>
  <c r="K34" i="66"/>
  <c r="G34" i="66"/>
  <c r="P32" i="66"/>
  <c r="N32" i="66"/>
  <c r="K32" i="66"/>
  <c r="G32" i="66"/>
  <c r="R31" i="66"/>
  <c r="K31" i="66"/>
  <c r="G31" i="66"/>
  <c r="R30" i="66"/>
  <c r="K30" i="66"/>
  <c r="G30" i="66"/>
  <c r="R29" i="66"/>
  <c r="Q29" i="66"/>
  <c r="P29" i="66"/>
  <c r="N29" i="66"/>
  <c r="K29" i="66"/>
  <c r="G29" i="66"/>
  <c r="Q27" i="66"/>
  <c r="P27" i="66"/>
  <c r="N27" i="66"/>
  <c r="K27" i="66"/>
  <c r="G27" i="66"/>
  <c r="Q24" i="66"/>
  <c r="P24" i="66"/>
  <c r="N24" i="66"/>
  <c r="K24" i="66"/>
  <c r="G24" i="66"/>
  <c r="R22" i="66"/>
  <c r="Q22" i="66"/>
  <c r="P22" i="66"/>
  <c r="N22" i="66"/>
  <c r="K22" i="66"/>
  <c r="G22" i="66"/>
  <c r="Q21" i="66"/>
  <c r="P21" i="66"/>
  <c r="N21" i="66"/>
  <c r="K21" i="66"/>
  <c r="G21" i="66"/>
  <c r="R20" i="66"/>
  <c r="Q20" i="66"/>
  <c r="P20" i="66"/>
  <c r="N20" i="66"/>
  <c r="K20" i="66"/>
  <c r="G20" i="66"/>
  <c r="R18" i="66"/>
  <c r="Q18" i="66"/>
  <c r="P18" i="66"/>
  <c r="N18" i="66"/>
  <c r="K18" i="66"/>
  <c r="G18" i="66"/>
  <c r="Q17" i="66"/>
  <c r="P17" i="66"/>
  <c r="N17" i="66"/>
  <c r="K17" i="66"/>
  <c r="G17" i="66"/>
  <c r="R16" i="66"/>
  <c r="Q16" i="66"/>
  <c r="P16" i="66"/>
  <c r="N16" i="66"/>
  <c r="K16" i="66"/>
  <c r="G16" i="66"/>
  <c r="Q14" i="66"/>
  <c r="P14" i="66"/>
  <c r="N14" i="66"/>
  <c r="K14" i="66"/>
  <c r="G14" i="66"/>
  <c r="R12" i="66"/>
  <c r="Q12" i="66"/>
  <c r="P12" i="66"/>
  <c r="N12" i="66"/>
  <c r="K12" i="66"/>
  <c r="G12" i="66"/>
  <c r="Q11" i="66"/>
  <c r="P11" i="66"/>
  <c r="N11" i="66"/>
  <c r="K11" i="66"/>
  <c r="G11" i="66"/>
  <c r="R10" i="66"/>
  <c r="Q10" i="66"/>
  <c r="P10" i="66"/>
  <c r="N10" i="66"/>
  <c r="K10" i="66"/>
  <c r="G10" i="66"/>
  <c r="Q9" i="66"/>
  <c r="P9" i="66"/>
  <c r="N9" i="66"/>
  <c r="K9" i="66"/>
  <c r="G9" i="66"/>
  <c r="O54" i="67" l="1"/>
  <c r="G54" i="66"/>
  <c r="O23" i="66" s="1"/>
  <c r="K54" i="66"/>
  <c r="S23" i="66" s="1"/>
  <c r="R32" i="66"/>
  <c r="R51" i="66"/>
  <c r="R52" i="66"/>
  <c r="R9" i="66"/>
  <c r="R11" i="66"/>
  <c r="R14" i="66"/>
  <c r="R17" i="66"/>
  <c r="R21" i="66"/>
  <c r="R24" i="66"/>
  <c r="R27" i="66"/>
  <c r="R34" i="66"/>
  <c r="R38" i="66"/>
  <c r="R46" i="66"/>
  <c r="R48" i="66"/>
  <c r="R53" i="66"/>
  <c r="P30" i="66"/>
  <c r="P31" i="66"/>
  <c r="P42" i="66"/>
  <c r="P44" i="66"/>
  <c r="P50" i="66"/>
  <c r="N51" i="66"/>
  <c r="Q53" i="66"/>
  <c r="Q31" i="66"/>
  <c r="L32" i="66"/>
  <c r="N40" i="66"/>
  <c r="N42" i="66"/>
  <c r="Q40" i="66"/>
  <c r="Q42" i="66"/>
  <c r="L46" i="66"/>
  <c r="L31" i="66"/>
  <c r="N31" i="66"/>
  <c r="N34" i="66"/>
  <c r="N48" i="66"/>
  <c r="L48" i="66"/>
  <c r="L51" i="66"/>
  <c r="N52" i="66"/>
  <c r="M31" i="66"/>
  <c r="L52" i="66"/>
  <c r="M40" i="66"/>
  <c r="M46" i="66"/>
  <c r="M51" i="66"/>
  <c r="L9" i="66"/>
  <c r="L10" i="66"/>
  <c r="L11" i="66"/>
  <c r="L12" i="66"/>
  <c r="L14" i="66"/>
  <c r="L16" i="66"/>
  <c r="L17" i="66"/>
  <c r="L18" i="66"/>
  <c r="L20" i="66"/>
  <c r="L21" i="66"/>
  <c r="L22" i="66"/>
  <c r="L24" i="66"/>
  <c r="L27" i="66"/>
  <c r="L29" i="66"/>
  <c r="L30" i="66"/>
  <c r="L34" i="66"/>
  <c r="L42" i="66"/>
  <c r="L44" i="66"/>
  <c r="L49" i="66"/>
  <c r="L50" i="66"/>
  <c r="L53" i="66"/>
  <c r="M9" i="66"/>
  <c r="M10" i="66"/>
  <c r="M11" i="66"/>
  <c r="M12" i="66"/>
  <c r="M14" i="66"/>
  <c r="M16" i="66"/>
  <c r="M17" i="66"/>
  <c r="M18" i="66"/>
  <c r="M20" i="66"/>
  <c r="M21" i="66"/>
  <c r="M22" i="66"/>
  <c r="M24" i="66"/>
  <c r="M27" i="66"/>
  <c r="M29" i="66"/>
  <c r="N30" i="66"/>
  <c r="M34" i="66"/>
  <c r="N38" i="66"/>
  <c r="M42" i="66"/>
  <c r="N44" i="66"/>
  <c r="M49" i="66"/>
  <c r="M53" i="66"/>
  <c r="M30" i="66"/>
  <c r="Q30" i="66"/>
  <c r="M32" i="66"/>
  <c r="Q32" i="66"/>
  <c r="M38" i="66"/>
  <c r="Q38" i="66"/>
  <c r="M44" i="66"/>
  <c r="Q44" i="66"/>
  <c r="M48" i="66"/>
  <c r="Q48" i="66"/>
  <c r="M50" i="66"/>
  <c r="Q50" i="66"/>
  <c r="J54" i="65"/>
  <c r="R52" i="65" s="1"/>
  <c r="I54" i="65"/>
  <c r="Q53" i="65" s="1"/>
  <c r="H54" i="65"/>
  <c r="P49" i="65" s="1"/>
  <c r="F54" i="65"/>
  <c r="N52" i="65" s="1"/>
  <c r="E54" i="65"/>
  <c r="M52" i="65" s="1"/>
  <c r="D54" i="65"/>
  <c r="L50" i="65" s="1"/>
  <c r="P53" i="65"/>
  <c r="N53" i="65"/>
  <c r="K53" i="65"/>
  <c r="G53" i="65"/>
  <c r="P52" i="65"/>
  <c r="K52" i="65"/>
  <c r="G52" i="65"/>
  <c r="P51" i="65"/>
  <c r="K51" i="65"/>
  <c r="G51" i="65"/>
  <c r="P50" i="65"/>
  <c r="K50" i="65"/>
  <c r="G50" i="65"/>
  <c r="N49" i="65"/>
  <c r="K49" i="65"/>
  <c r="G49" i="65"/>
  <c r="K48" i="65"/>
  <c r="G48" i="65"/>
  <c r="Q46" i="65"/>
  <c r="K46" i="65"/>
  <c r="G46" i="65"/>
  <c r="P44" i="65"/>
  <c r="K44" i="65"/>
  <c r="G44" i="65"/>
  <c r="P42" i="65"/>
  <c r="N42" i="65"/>
  <c r="K42" i="65"/>
  <c r="G42" i="65"/>
  <c r="P41" i="65"/>
  <c r="K41" i="65"/>
  <c r="G41" i="65"/>
  <c r="P40" i="65"/>
  <c r="K40" i="65"/>
  <c r="G40" i="65"/>
  <c r="P38" i="65"/>
  <c r="K38" i="65"/>
  <c r="G38" i="65"/>
  <c r="P34" i="65"/>
  <c r="N34" i="65"/>
  <c r="K34" i="65"/>
  <c r="G34" i="65"/>
  <c r="P32" i="65"/>
  <c r="K32" i="65"/>
  <c r="G32" i="65"/>
  <c r="Q31" i="65"/>
  <c r="P31" i="65"/>
  <c r="N31" i="65"/>
  <c r="K31" i="65"/>
  <c r="G31" i="65"/>
  <c r="P30" i="65"/>
  <c r="N30" i="65"/>
  <c r="K30" i="65"/>
  <c r="G30" i="65"/>
  <c r="Q29" i="65"/>
  <c r="P29" i="65"/>
  <c r="K29" i="65"/>
  <c r="G29" i="65"/>
  <c r="P27" i="65"/>
  <c r="K27" i="65"/>
  <c r="G27" i="65"/>
  <c r="Q25" i="65"/>
  <c r="P25" i="65"/>
  <c r="N25" i="65"/>
  <c r="K25" i="65"/>
  <c r="G25" i="65"/>
  <c r="P24" i="65"/>
  <c r="N24" i="65"/>
  <c r="K24" i="65"/>
  <c r="G24" i="65"/>
  <c r="Q22" i="65"/>
  <c r="P22" i="65"/>
  <c r="N22" i="65"/>
  <c r="K22" i="65"/>
  <c r="G22" i="65"/>
  <c r="P21" i="65"/>
  <c r="N21" i="65"/>
  <c r="K21" i="65"/>
  <c r="G21" i="65"/>
  <c r="Q20" i="65"/>
  <c r="P20" i="65"/>
  <c r="N20" i="65"/>
  <c r="K20" i="65"/>
  <c r="G20" i="65"/>
  <c r="P19" i="65"/>
  <c r="N19" i="65"/>
  <c r="K19" i="65"/>
  <c r="G19" i="65"/>
  <c r="Q18" i="65"/>
  <c r="P18" i="65"/>
  <c r="N18" i="65"/>
  <c r="K18" i="65"/>
  <c r="G18" i="65"/>
  <c r="P17" i="65"/>
  <c r="N17" i="65"/>
  <c r="K17" i="65"/>
  <c r="G17" i="65"/>
  <c r="Q16" i="65"/>
  <c r="P16" i="65"/>
  <c r="N16" i="65"/>
  <c r="K16" i="65"/>
  <c r="G16" i="65"/>
  <c r="P14" i="65"/>
  <c r="N14" i="65"/>
  <c r="K14" i="65"/>
  <c r="G14" i="65"/>
  <c r="Q12" i="65"/>
  <c r="P12" i="65"/>
  <c r="N12" i="65"/>
  <c r="K12" i="65"/>
  <c r="G12" i="65"/>
  <c r="P11" i="65"/>
  <c r="N11" i="65"/>
  <c r="K11" i="65"/>
  <c r="G11" i="65"/>
  <c r="Q10" i="65"/>
  <c r="P10" i="65"/>
  <c r="N10" i="65"/>
  <c r="K10" i="65"/>
  <c r="G10" i="65"/>
  <c r="P9" i="65"/>
  <c r="N9" i="65"/>
  <c r="K9" i="65"/>
  <c r="G9" i="65"/>
  <c r="N27" i="65" l="1"/>
  <c r="N29" i="65"/>
  <c r="Q42" i="65"/>
  <c r="P46" i="65"/>
  <c r="P54" i="65" s="1"/>
  <c r="P48" i="65"/>
  <c r="R32" i="65"/>
  <c r="R49" i="65"/>
  <c r="M49" i="65"/>
  <c r="Q54" i="66"/>
  <c r="L10" i="65"/>
  <c r="L12" i="65"/>
  <c r="L16" i="65"/>
  <c r="L18" i="65"/>
  <c r="L20" i="65"/>
  <c r="L22" i="65"/>
  <c r="L25" i="65"/>
  <c r="L29" i="65"/>
  <c r="L31" i="65"/>
  <c r="L40" i="65"/>
  <c r="L51" i="65"/>
  <c r="L52" i="65"/>
  <c r="Q9" i="65"/>
  <c r="Q11" i="65"/>
  <c r="Q14" i="65"/>
  <c r="Q17" i="65"/>
  <c r="Q19" i="65"/>
  <c r="Q21" i="65"/>
  <c r="Q24" i="65"/>
  <c r="Q27" i="65"/>
  <c r="Q30" i="65"/>
  <c r="Q34" i="65"/>
  <c r="Q38" i="65"/>
  <c r="L41" i="65"/>
  <c r="L46" i="65"/>
  <c r="Q49" i="65"/>
  <c r="L9" i="65"/>
  <c r="L11" i="65"/>
  <c r="L14" i="65"/>
  <c r="L17" i="65"/>
  <c r="L19" i="65"/>
  <c r="L21" i="65"/>
  <c r="L24" i="65"/>
  <c r="L27" i="65"/>
  <c r="L30" i="65"/>
  <c r="L32" i="65"/>
  <c r="Q40" i="65"/>
  <c r="L48" i="65"/>
  <c r="Q52" i="65"/>
  <c r="L54" i="66"/>
  <c r="P54" i="66"/>
  <c r="S20" i="66"/>
  <c r="S49" i="66"/>
  <c r="S51" i="66"/>
  <c r="N54" i="66"/>
  <c r="M34" i="65"/>
  <c r="M42" i="65"/>
  <c r="R42" i="65"/>
  <c r="M50" i="65"/>
  <c r="M54" i="66"/>
  <c r="R54" i="66"/>
  <c r="M38" i="65"/>
  <c r="R46" i="65"/>
  <c r="R51" i="65"/>
  <c r="M9" i="65"/>
  <c r="R9" i="65"/>
  <c r="M10" i="65"/>
  <c r="R10" i="65"/>
  <c r="M11" i="65"/>
  <c r="R11" i="65"/>
  <c r="M12" i="65"/>
  <c r="R12" i="65"/>
  <c r="M14" i="65"/>
  <c r="R14" i="65"/>
  <c r="M16" i="65"/>
  <c r="R16" i="65"/>
  <c r="M17" i="65"/>
  <c r="R17" i="65"/>
  <c r="M18" i="65"/>
  <c r="R18" i="65"/>
  <c r="M19" i="65"/>
  <c r="R19" i="65"/>
  <c r="M20" i="65"/>
  <c r="R20" i="65"/>
  <c r="M21" i="65"/>
  <c r="R21" i="65"/>
  <c r="M22" i="65"/>
  <c r="R22" i="65"/>
  <c r="M24" i="65"/>
  <c r="R24" i="65"/>
  <c r="M25" i="65"/>
  <c r="R25" i="65"/>
  <c r="M27" i="65"/>
  <c r="R27" i="65"/>
  <c r="M29" i="65"/>
  <c r="R29" i="65"/>
  <c r="M30" i="65"/>
  <c r="R30" i="65"/>
  <c r="M31" i="65"/>
  <c r="R31" i="65"/>
  <c r="M32" i="65"/>
  <c r="M44" i="65"/>
  <c r="S32" i="66"/>
  <c r="S39" i="66"/>
  <c r="S34" i="66"/>
  <c r="O9" i="66"/>
  <c r="O39" i="66"/>
  <c r="S46" i="66"/>
  <c r="S44" i="66"/>
  <c r="S30" i="66"/>
  <c r="S24" i="66"/>
  <c r="S40" i="66"/>
  <c r="S17" i="66"/>
  <c r="S53" i="66"/>
  <c r="S42" i="66"/>
  <c r="S29" i="66"/>
  <c r="S22" i="66"/>
  <c r="S31" i="66"/>
  <c r="S14" i="66"/>
  <c r="S18" i="66"/>
  <c r="S50" i="66"/>
  <c r="S38" i="66"/>
  <c r="S27" i="66"/>
  <c r="S21" i="66"/>
  <c r="S10" i="66"/>
  <c r="S11" i="66"/>
  <c r="S52" i="66"/>
  <c r="S16" i="66"/>
  <c r="S9" i="66"/>
  <c r="S48" i="66"/>
  <c r="S12" i="66"/>
  <c r="O30" i="66"/>
  <c r="O46" i="66"/>
  <c r="O24" i="66"/>
  <c r="O44" i="66"/>
  <c r="O12" i="66"/>
  <c r="O31" i="66"/>
  <c r="O18" i="66"/>
  <c r="O52" i="66"/>
  <c r="O53" i="66"/>
  <c r="O42" i="66"/>
  <c r="O29" i="66"/>
  <c r="O22" i="66"/>
  <c r="O17" i="66"/>
  <c r="O11" i="66"/>
  <c r="O51" i="66"/>
  <c r="O40" i="66"/>
  <c r="O50" i="66"/>
  <c r="O38" i="66"/>
  <c r="O27" i="66"/>
  <c r="O21" i="66"/>
  <c r="O16" i="66"/>
  <c r="O10" i="66"/>
  <c r="O48" i="66"/>
  <c r="O32" i="66"/>
  <c r="O49" i="66"/>
  <c r="O34" i="66"/>
  <c r="O20" i="66"/>
  <c r="O14" i="66"/>
  <c r="R40" i="65"/>
  <c r="Q48" i="65"/>
  <c r="Q50" i="65"/>
  <c r="K54" i="65"/>
  <c r="S12" i="65" s="1"/>
  <c r="Q32" i="65"/>
  <c r="R34" i="65"/>
  <c r="Q41" i="65"/>
  <c r="Q44" i="65"/>
  <c r="Q51" i="65"/>
  <c r="R53" i="65"/>
  <c r="G54" i="65"/>
  <c r="O49" i="65" s="1"/>
  <c r="M40" i="65"/>
  <c r="M41" i="65"/>
  <c r="M46" i="65"/>
  <c r="M48" i="65"/>
  <c r="M51" i="65"/>
  <c r="L53" i="65"/>
  <c r="L34" i="65"/>
  <c r="L38" i="65"/>
  <c r="N40" i="65"/>
  <c r="L42" i="65"/>
  <c r="L44" i="65"/>
  <c r="N46" i="65"/>
  <c r="L49" i="65"/>
  <c r="N51" i="65"/>
  <c r="M53" i="65"/>
  <c r="S10" i="65"/>
  <c r="S16" i="65"/>
  <c r="S17" i="65"/>
  <c r="S21" i="65"/>
  <c r="S22" i="65"/>
  <c r="S24" i="65"/>
  <c r="S27" i="65"/>
  <c r="S29" i="65"/>
  <c r="S30" i="65"/>
  <c r="S32" i="65"/>
  <c r="S40" i="65"/>
  <c r="S41" i="65"/>
  <c r="S46" i="65"/>
  <c r="S48" i="65"/>
  <c r="S51" i="65"/>
  <c r="S52" i="65"/>
  <c r="S53" i="65"/>
  <c r="O44" i="65"/>
  <c r="O24" i="65"/>
  <c r="S34" i="65"/>
  <c r="S38" i="65"/>
  <c r="S42" i="65"/>
  <c r="S44" i="65"/>
  <c r="S49" i="65"/>
  <c r="S50" i="65"/>
  <c r="N32" i="65"/>
  <c r="N38" i="65"/>
  <c r="R38" i="65"/>
  <c r="N41" i="65"/>
  <c r="R41" i="65"/>
  <c r="N44" i="65"/>
  <c r="R44" i="65"/>
  <c r="N48" i="65"/>
  <c r="R48" i="65"/>
  <c r="N50" i="65"/>
  <c r="R50" i="65"/>
  <c r="S19" i="65"/>
  <c r="J54" i="64"/>
  <c r="R52" i="64" s="1"/>
  <c r="I54" i="64"/>
  <c r="Q53" i="64" s="1"/>
  <c r="H54" i="64"/>
  <c r="P52" i="64" s="1"/>
  <c r="F54" i="64"/>
  <c r="N52" i="64" s="1"/>
  <c r="E54" i="64"/>
  <c r="M52" i="64" s="1"/>
  <c r="D54" i="64"/>
  <c r="L50" i="64" s="1"/>
  <c r="P53" i="64"/>
  <c r="K53" i="64"/>
  <c r="G53" i="64"/>
  <c r="K52" i="64"/>
  <c r="G52" i="64"/>
  <c r="P51" i="64"/>
  <c r="K51" i="64"/>
  <c r="G51" i="64"/>
  <c r="P50" i="64"/>
  <c r="K50" i="64"/>
  <c r="G50" i="64"/>
  <c r="P49" i="64"/>
  <c r="K49" i="64"/>
  <c r="G49" i="64"/>
  <c r="P48" i="64"/>
  <c r="K48" i="64"/>
  <c r="G48" i="64"/>
  <c r="P46" i="64"/>
  <c r="M46" i="64"/>
  <c r="K46" i="64"/>
  <c r="G46" i="64"/>
  <c r="P44" i="64"/>
  <c r="K44" i="64"/>
  <c r="G44" i="64"/>
  <c r="R42" i="64"/>
  <c r="P42" i="64"/>
  <c r="N42" i="64"/>
  <c r="K42" i="64"/>
  <c r="G42" i="64"/>
  <c r="P41" i="64"/>
  <c r="M41" i="64"/>
  <c r="K41" i="64"/>
  <c r="G41" i="64"/>
  <c r="R40" i="64"/>
  <c r="P40" i="64"/>
  <c r="M40" i="64"/>
  <c r="K40" i="64"/>
  <c r="G40" i="64"/>
  <c r="R38" i="64"/>
  <c r="P38" i="64"/>
  <c r="M38" i="64"/>
  <c r="K38" i="64"/>
  <c r="G38" i="64"/>
  <c r="R34" i="64"/>
  <c r="P34" i="64"/>
  <c r="M34" i="64"/>
  <c r="K34" i="64"/>
  <c r="G34" i="64"/>
  <c r="R32" i="64"/>
  <c r="P32" i="64"/>
  <c r="M32" i="64"/>
  <c r="K32" i="64"/>
  <c r="G32" i="64"/>
  <c r="R31" i="64"/>
  <c r="P31" i="64"/>
  <c r="M31" i="64"/>
  <c r="K31" i="64"/>
  <c r="G31" i="64"/>
  <c r="R30" i="64"/>
  <c r="P30" i="64"/>
  <c r="M30" i="64"/>
  <c r="K30" i="64"/>
  <c r="G30" i="64"/>
  <c r="R29" i="64"/>
  <c r="P29" i="64"/>
  <c r="M29" i="64"/>
  <c r="K29" i="64"/>
  <c r="G29" i="64"/>
  <c r="R27" i="64"/>
  <c r="P27" i="64"/>
  <c r="M27" i="64"/>
  <c r="K27" i="64"/>
  <c r="G27" i="64"/>
  <c r="R25" i="64"/>
  <c r="P25" i="64"/>
  <c r="M25" i="64"/>
  <c r="K25" i="64"/>
  <c r="G25" i="64"/>
  <c r="R24" i="64"/>
  <c r="P24" i="64"/>
  <c r="M24" i="64"/>
  <c r="K24" i="64"/>
  <c r="G24" i="64"/>
  <c r="R22" i="64"/>
  <c r="P22" i="64"/>
  <c r="M22" i="64"/>
  <c r="K22" i="64"/>
  <c r="G22" i="64"/>
  <c r="R21" i="64"/>
  <c r="P21" i="64"/>
  <c r="M21" i="64"/>
  <c r="K21" i="64"/>
  <c r="G21" i="64"/>
  <c r="R20" i="64"/>
  <c r="P20" i="64"/>
  <c r="M20" i="64"/>
  <c r="K20" i="64"/>
  <c r="G20" i="64"/>
  <c r="R19" i="64"/>
  <c r="P19" i="64"/>
  <c r="M19" i="64"/>
  <c r="K19" i="64"/>
  <c r="G19" i="64"/>
  <c r="R18" i="64"/>
  <c r="P18" i="64"/>
  <c r="M18" i="64"/>
  <c r="K18" i="64"/>
  <c r="G18" i="64"/>
  <c r="R17" i="64"/>
  <c r="P17" i="64"/>
  <c r="M17" i="64"/>
  <c r="K17" i="64"/>
  <c r="G17" i="64"/>
  <c r="R16" i="64"/>
  <c r="P16" i="64"/>
  <c r="M16" i="64"/>
  <c r="K16" i="64"/>
  <c r="G16" i="64"/>
  <c r="R14" i="64"/>
  <c r="P14" i="64"/>
  <c r="M14" i="64"/>
  <c r="K14" i="64"/>
  <c r="G14" i="64"/>
  <c r="R12" i="64"/>
  <c r="P12" i="64"/>
  <c r="M12" i="64"/>
  <c r="K12" i="64"/>
  <c r="G12" i="64"/>
  <c r="R11" i="64"/>
  <c r="P11" i="64"/>
  <c r="M11" i="64"/>
  <c r="K11" i="64"/>
  <c r="G11" i="64"/>
  <c r="R10" i="64"/>
  <c r="P10" i="64"/>
  <c r="M10" i="64"/>
  <c r="K10" i="64"/>
  <c r="G10" i="64"/>
  <c r="R9" i="64"/>
  <c r="P9" i="64"/>
  <c r="M9" i="64"/>
  <c r="K9" i="64"/>
  <c r="G9" i="64"/>
  <c r="R51" i="64" l="1"/>
  <c r="M48" i="64"/>
  <c r="R46" i="64"/>
  <c r="S18" i="65"/>
  <c r="S9" i="65"/>
  <c r="N10" i="64"/>
  <c r="N12" i="64"/>
  <c r="N16" i="64"/>
  <c r="N18" i="64"/>
  <c r="N20" i="64"/>
  <c r="N22" i="64"/>
  <c r="N25" i="64"/>
  <c r="N29" i="64"/>
  <c r="N31" i="64"/>
  <c r="N34" i="64"/>
  <c r="N40" i="64"/>
  <c r="N9" i="64"/>
  <c r="N11" i="64"/>
  <c r="N14" i="64"/>
  <c r="N17" i="64"/>
  <c r="N19" i="64"/>
  <c r="N21" i="64"/>
  <c r="N24" i="64"/>
  <c r="N27" i="64"/>
  <c r="N30" i="64"/>
  <c r="N32" i="64"/>
  <c r="N38" i="64"/>
  <c r="N46" i="64"/>
  <c r="M51" i="64"/>
  <c r="N49" i="64"/>
  <c r="N51" i="64"/>
  <c r="O9" i="65"/>
  <c r="S11" i="65"/>
  <c r="N54" i="65"/>
  <c r="O29" i="65"/>
  <c r="S31" i="65"/>
  <c r="S25" i="65"/>
  <c r="S20" i="65"/>
  <c r="S14" i="65"/>
  <c r="L9" i="64"/>
  <c r="Q9" i="64"/>
  <c r="L10" i="64"/>
  <c r="Q10" i="64"/>
  <c r="L11" i="64"/>
  <c r="Q11" i="64"/>
  <c r="L12" i="64"/>
  <c r="Q12" i="64"/>
  <c r="L14" i="64"/>
  <c r="Q14" i="64"/>
  <c r="L16" i="64"/>
  <c r="Q16" i="64"/>
  <c r="L17" i="64"/>
  <c r="Q17" i="64"/>
  <c r="L18" i="64"/>
  <c r="Q18" i="64"/>
  <c r="L19" i="64"/>
  <c r="Q19" i="64"/>
  <c r="L20" i="64"/>
  <c r="Q20" i="64"/>
  <c r="L21" i="64"/>
  <c r="Q21" i="64"/>
  <c r="L22" i="64"/>
  <c r="Q22" i="64"/>
  <c r="L24" i="64"/>
  <c r="Q24" i="64"/>
  <c r="L25" i="64"/>
  <c r="Q25" i="64"/>
  <c r="L27" i="64"/>
  <c r="Q27" i="64"/>
  <c r="L29" i="64"/>
  <c r="Q29" i="64"/>
  <c r="L30" i="64"/>
  <c r="Q30" i="64"/>
  <c r="L31" i="64"/>
  <c r="Q31" i="64"/>
  <c r="L32" i="64"/>
  <c r="Q32" i="64"/>
  <c r="L34" i="64"/>
  <c r="Q34" i="64"/>
  <c r="L38" i="64"/>
  <c r="Q38" i="64"/>
  <c r="L40" i="64"/>
  <c r="Q40" i="64"/>
  <c r="L41" i="64"/>
  <c r="L46" i="64"/>
  <c r="Q46" i="64"/>
  <c r="L48" i="64"/>
  <c r="L54" i="65"/>
  <c r="L51" i="64"/>
  <c r="Q51" i="64"/>
  <c r="L52" i="64"/>
  <c r="O51" i="65"/>
  <c r="Q41" i="64"/>
  <c r="M42" i="64"/>
  <c r="M44" i="64"/>
  <c r="Q48" i="64"/>
  <c r="M49" i="64"/>
  <c r="R49" i="64"/>
  <c r="M50" i="64"/>
  <c r="R53" i="64"/>
  <c r="O21" i="65"/>
  <c r="O38" i="65"/>
  <c r="O11" i="65"/>
  <c r="O46" i="65"/>
  <c r="O40" i="65"/>
  <c r="O42" i="65"/>
  <c r="Q44" i="64"/>
  <c r="Q50" i="64"/>
  <c r="L53" i="64"/>
  <c r="O25" i="65"/>
  <c r="O14" i="65"/>
  <c r="O30" i="65"/>
  <c r="O48" i="65"/>
  <c r="O34" i="65"/>
  <c r="O16" i="65"/>
  <c r="S54" i="66"/>
  <c r="O54" i="66"/>
  <c r="L42" i="64"/>
  <c r="Q42" i="64"/>
  <c r="L44" i="64"/>
  <c r="L49" i="64"/>
  <c r="Q49" i="64"/>
  <c r="Q52" i="64"/>
  <c r="O22" i="65"/>
  <c r="O19" i="65"/>
  <c r="O32" i="65"/>
  <c r="O50" i="65"/>
  <c r="M54" i="65"/>
  <c r="O12" i="65"/>
  <c r="Q54" i="65"/>
  <c r="R54" i="65"/>
  <c r="O10" i="65"/>
  <c r="O31" i="65"/>
  <c r="O20" i="65"/>
  <c r="O17" i="65"/>
  <c r="O27" i="65"/>
  <c r="O41" i="65"/>
  <c r="O52" i="65"/>
  <c r="O53" i="65"/>
  <c r="O18" i="65"/>
  <c r="S54" i="65"/>
  <c r="P54" i="64"/>
  <c r="K54" i="64"/>
  <c r="S17" i="64" s="1"/>
  <c r="G54" i="64"/>
  <c r="O44" i="64" s="1"/>
  <c r="M53" i="64"/>
  <c r="N53" i="64"/>
  <c r="N41" i="64"/>
  <c r="R41" i="64"/>
  <c r="N44" i="64"/>
  <c r="R44" i="64"/>
  <c r="N48" i="64"/>
  <c r="R48" i="64"/>
  <c r="N50" i="64"/>
  <c r="R50" i="64"/>
  <c r="J54" i="63"/>
  <c r="R46" i="63" s="1"/>
  <c r="I54" i="63"/>
  <c r="Q30" i="63" s="1"/>
  <c r="H54" i="63"/>
  <c r="P51" i="63" s="1"/>
  <c r="F54" i="63"/>
  <c r="N51" i="63" s="1"/>
  <c r="E54" i="63"/>
  <c r="M50" i="63" s="1"/>
  <c r="D54" i="63"/>
  <c r="L49" i="63" s="1"/>
  <c r="K41" i="63"/>
  <c r="G41" i="63"/>
  <c r="K53" i="63"/>
  <c r="G53" i="63"/>
  <c r="K52" i="63"/>
  <c r="G52" i="63"/>
  <c r="K51" i="63"/>
  <c r="G51" i="63"/>
  <c r="K50" i="63"/>
  <c r="G50" i="63"/>
  <c r="K49" i="63"/>
  <c r="G49" i="63"/>
  <c r="K48" i="63"/>
  <c r="G48" i="63"/>
  <c r="K46" i="63"/>
  <c r="G46" i="63"/>
  <c r="K44" i="63"/>
  <c r="G44" i="63"/>
  <c r="M42" i="63"/>
  <c r="L42" i="63"/>
  <c r="K42" i="63"/>
  <c r="G42" i="63"/>
  <c r="K40" i="63"/>
  <c r="G40" i="63"/>
  <c r="N38" i="63"/>
  <c r="K38" i="63"/>
  <c r="G38" i="63"/>
  <c r="N34" i="63"/>
  <c r="K34" i="63"/>
  <c r="G34" i="63"/>
  <c r="N32" i="63"/>
  <c r="K32" i="63"/>
  <c r="G32" i="63"/>
  <c r="N31" i="63"/>
  <c r="K31" i="63"/>
  <c r="G31" i="63"/>
  <c r="K30" i="63"/>
  <c r="G30" i="63"/>
  <c r="K29" i="63"/>
  <c r="G29" i="63"/>
  <c r="K27" i="63"/>
  <c r="G27" i="63"/>
  <c r="N25" i="63"/>
  <c r="K25" i="63"/>
  <c r="G25" i="63"/>
  <c r="K24" i="63"/>
  <c r="G24" i="63"/>
  <c r="R22" i="63"/>
  <c r="N22" i="63"/>
  <c r="K22" i="63"/>
  <c r="G22" i="63"/>
  <c r="N21" i="63"/>
  <c r="K21" i="63"/>
  <c r="G21" i="63"/>
  <c r="K20" i="63"/>
  <c r="G20" i="63"/>
  <c r="K19" i="63"/>
  <c r="G19" i="63"/>
  <c r="K18" i="63"/>
  <c r="G18" i="63"/>
  <c r="K17" i="63"/>
  <c r="G17" i="63"/>
  <c r="K16" i="63"/>
  <c r="G16" i="63"/>
  <c r="N14" i="63"/>
  <c r="K14" i="63"/>
  <c r="G14" i="63"/>
  <c r="N12" i="63"/>
  <c r="K12" i="63"/>
  <c r="G12" i="63"/>
  <c r="N11" i="63"/>
  <c r="K11" i="63"/>
  <c r="G11" i="63"/>
  <c r="K10" i="63"/>
  <c r="G10" i="63"/>
  <c r="K9" i="63"/>
  <c r="G9" i="63"/>
  <c r="P18" i="63" l="1"/>
  <c r="P21" i="63"/>
  <c r="P22" i="63"/>
  <c r="P31" i="63"/>
  <c r="P32" i="63"/>
  <c r="P34" i="63"/>
  <c r="P44" i="63"/>
  <c r="P52" i="63"/>
  <c r="L54" i="64"/>
  <c r="P53" i="63"/>
  <c r="P11" i="63"/>
  <c r="P12" i="63"/>
  <c r="P17" i="63"/>
  <c r="P46" i="63"/>
  <c r="P50" i="63"/>
  <c r="P41" i="63"/>
  <c r="P48" i="63"/>
  <c r="O50" i="64"/>
  <c r="N16" i="63"/>
  <c r="N27" i="63"/>
  <c r="N42" i="63"/>
  <c r="N52" i="63"/>
  <c r="N41" i="63"/>
  <c r="N10" i="63"/>
  <c r="N20" i="63"/>
  <c r="N24" i="63"/>
  <c r="N30" i="63"/>
  <c r="N46" i="63"/>
  <c r="O54" i="65"/>
  <c r="N9" i="63"/>
  <c r="N17" i="63"/>
  <c r="N18" i="63"/>
  <c r="N19" i="63"/>
  <c r="N29" i="63"/>
  <c r="N53" i="63"/>
  <c r="R10" i="63"/>
  <c r="R18" i="63"/>
  <c r="M53" i="63"/>
  <c r="S19" i="64"/>
  <c r="M52" i="63"/>
  <c r="R11" i="63"/>
  <c r="R49" i="63"/>
  <c r="R54" i="64"/>
  <c r="O49" i="64"/>
  <c r="Q54" i="64"/>
  <c r="M54" i="64"/>
  <c r="G54" i="63"/>
  <c r="O31" i="63" s="1"/>
  <c r="K54" i="63"/>
  <c r="S41" i="63" s="1"/>
  <c r="O11" i="64"/>
  <c r="O29" i="64"/>
  <c r="O42" i="64"/>
  <c r="O21" i="64"/>
  <c r="Q22" i="63"/>
  <c r="L50" i="63"/>
  <c r="R52" i="63"/>
  <c r="M41" i="63"/>
  <c r="S49" i="64"/>
  <c r="O31" i="64"/>
  <c r="O48" i="64"/>
  <c r="Q40" i="63"/>
  <c r="L44" i="63"/>
  <c r="M44" i="63"/>
  <c r="L41" i="63"/>
  <c r="N54" i="64"/>
  <c r="O51" i="64"/>
  <c r="S48" i="64"/>
  <c r="O32" i="64"/>
  <c r="O10" i="64"/>
  <c r="S38" i="64"/>
  <c r="S30" i="64"/>
  <c r="S24" i="64"/>
  <c r="S16" i="64"/>
  <c r="S44" i="64"/>
  <c r="S46" i="64"/>
  <c r="S34" i="64"/>
  <c r="S29" i="64"/>
  <c r="S22" i="64"/>
  <c r="S11" i="64"/>
  <c r="S14" i="64"/>
  <c r="S12" i="64"/>
  <c r="S42" i="64"/>
  <c r="S52" i="64"/>
  <c r="S41" i="64"/>
  <c r="S32" i="64"/>
  <c r="S27" i="64"/>
  <c r="S21" i="64"/>
  <c r="S18" i="64"/>
  <c r="S9" i="64"/>
  <c r="S10" i="64"/>
  <c r="S50" i="64"/>
  <c r="S53" i="64"/>
  <c r="S51" i="64"/>
  <c r="S40" i="64"/>
  <c r="S31" i="64"/>
  <c r="S25" i="64"/>
  <c r="S20" i="64"/>
  <c r="O46" i="64"/>
  <c r="O22" i="64"/>
  <c r="O14" i="64"/>
  <c r="O24" i="64"/>
  <c r="O38" i="64"/>
  <c r="O18" i="64"/>
  <c r="O53" i="64"/>
  <c r="O40" i="64"/>
  <c r="O20" i="64"/>
  <c r="O17" i="64"/>
  <c r="O27" i="64"/>
  <c r="O41" i="64"/>
  <c r="O52" i="64"/>
  <c r="O16" i="64"/>
  <c r="O12" i="64"/>
  <c r="O25" i="64"/>
  <c r="O34" i="64"/>
  <c r="O9" i="64"/>
  <c r="O19" i="64"/>
  <c r="O30" i="64"/>
  <c r="Q41" i="63"/>
  <c r="M49" i="63"/>
  <c r="R41" i="63"/>
  <c r="Q53" i="63"/>
  <c r="R16" i="63"/>
  <c r="R31" i="63"/>
  <c r="R12" i="63"/>
  <c r="R17" i="63"/>
  <c r="R20" i="63"/>
  <c r="Q48" i="63"/>
  <c r="N49" i="63"/>
  <c r="P9" i="63"/>
  <c r="P14" i="63"/>
  <c r="P19" i="63"/>
  <c r="P24" i="63"/>
  <c r="P25" i="63"/>
  <c r="Q34" i="63"/>
  <c r="P42" i="63"/>
  <c r="R9" i="63"/>
  <c r="P10" i="63"/>
  <c r="R14" i="63"/>
  <c r="P16" i="63"/>
  <c r="R19" i="63"/>
  <c r="P20" i="63"/>
  <c r="R25" i="63"/>
  <c r="P27" i="63"/>
  <c r="P29" i="63"/>
  <c r="P30" i="63"/>
  <c r="R34" i="63"/>
  <c r="P38" i="63"/>
  <c r="P40" i="63"/>
  <c r="R42" i="63"/>
  <c r="P49" i="63"/>
  <c r="Q24" i="63"/>
  <c r="Q29" i="63"/>
  <c r="Q38" i="63"/>
  <c r="Q44" i="63"/>
  <c r="Q51" i="63"/>
  <c r="Q52" i="63"/>
  <c r="Q9" i="63"/>
  <c r="Q11" i="63"/>
  <c r="Q14" i="63"/>
  <c r="Q17" i="63"/>
  <c r="Q19" i="63"/>
  <c r="Q21" i="63"/>
  <c r="Q25" i="63"/>
  <c r="R29" i="63"/>
  <c r="Q32" i="63"/>
  <c r="Q42" i="63"/>
  <c r="Q46" i="63"/>
  <c r="Q49" i="63"/>
  <c r="Q10" i="63"/>
  <c r="Q12" i="63"/>
  <c r="Q16" i="63"/>
  <c r="Q18" i="63"/>
  <c r="Q20" i="63"/>
  <c r="Q27" i="63"/>
  <c r="Q31" i="63"/>
  <c r="Q50" i="63"/>
  <c r="R21" i="63"/>
  <c r="R24" i="63"/>
  <c r="R27" i="63"/>
  <c r="R30" i="63"/>
  <c r="R32" i="63"/>
  <c r="R38" i="63"/>
  <c r="R53" i="63"/>
  <c r="R51" i="63"/>
  <c r="L9" i="63"/>
  <c r="L10" i="63"/>
  <c r="L11" i="63"/>
  <c r="L12" i="63"/>
  <c r="L14" i="63"/>
  <c r="L16" i="63"/>
  <c r="L17" i="63"/>
  <c r="L18" i="63"/>
  <c r="L19" i="63"/>
  <c r="L20" i="63"/>
  <c r="L21" i="63"/>
  <c r="L22" i="63"/>
  <c r="L24" i="63"/>
  <c r="L25" i="63"/>
  <c r="L27" i="63"/>
  <c r="L29" i="63"/>
  <c r="L30" i="63"/>
  <c r="L31" i="63"/>
  <c r="L32" i="63"/>
  <c r="L34" i="63"/>
  <c r="L38" i="63"/>
  <c r="L40" i="63"/>
  <c r="L46" i="63"/>
  <c r="L48" i="63"/>
  <c r="L51" i="63"/>
  <c r="L52" i="63"/>
  <c r="M9" i="63"/>
  <c r="M10" i="63"/>
  <c r="M11" i="63"/>
  <c r="M12" i="63"/>
  <c r="M14" i="63"/>
  <c r="M16" i="63"/>
  <c r="M17" i="63"/>
  <c r="M18" i="63"/>
  <c r="M19" i="63"/>
  <c r="M20" i="63"/>
  <c r="M21" i="63"/>
  <c r="M22" i="63"/>
  <c r="M24" i="63"/>
  <c r="M25" i="63"/>
  <c r="M27" i="63"/>
  <c r="M29" i="63"/>
  <c r="M30" i="63"/>
  <c r="M31" i="63"/>
  <c r="M32" i="63"/>
  <c r="M34" i="63"/>
  <c r="M38" i="63"/>
  <c r="M40" i="63"/>
  <c r="M46" i="63"/>
  <c r="M48" i="63"/>
  <c r="M51" i="63"/>
  <c r="L53" i="63"/>
  <c r="O20" i="63"/>
  <c r="O49" i="63"/>
  <c r="O27" i="63"/>
  <c r="N40" i="63"/>
  <c r="R40" i="63"/>
  <c r="N44" i="63"/>
  <c r="R44" i="63"/>
  <c r="N48" i="63"/>
  <c r="R48" i="63"/>
  <c r="N50" i="63"/>
  <c r="R50" i="63"/>
  <c r="S44" i="63" l="1"/>
  <c r="S12" i="63"/>
  <c r="S27" i="63"/>
  <c r="S22" i="63"/>
  <c r="N54" i="63"/>
  <c r="O44" i="63"/>
  <c r="O41" i="63"/>
  <c r="O40" i="63"/>
  <c r="O52" i="63"/>
  <c r="O17" i="63"/>
  <c r="M54" i="63"/>
  <c r="R54" i="63"/>
  <c r="O54" i="64"/>
  <c r="L54" i="63"/>
  <c r="P54" i="63"/>
  <c r="Q54" i="63"/>
  <c r="S54" i="64"/>
  <c r="S40" i="63"/>
  <c r="S34" i="63"/>
  <c r="S52" i="63"/>
  <c r="S32" i="63"/>
  <c r="S21" i="63"/>
  <c r="S18" i="63"/>
  <c r="S49" i="63"/>
  <c r="S46" i="63"/>
  <c r="S29" i="63"/>
  <c r="S10" i="63"/>
  <c r="S14" i="63"/>
  <c r="S19" i="63"/>
  <c r="S42" i="63"/>
  <c r="S51" i="63"/>
  <c r="S31" i="63"/>
  <c r="S25" i="63"/>
  <c r="S20" i="63"/>
  <c r="S17" i="63"/>
  <c r="S9" i="63"/>
  <c r="S16" i="63"/>
  <c r="S50" i="63"/>
  <c r="S53" i="63"/>
  <c r="S48" i="63"/>
  <c r="S38" i="63"/>
  <c r="S30" i="63"/>
  <c r="S24" i="63"/>
  <c r="S11" i="63"/>
  <c r="O9" i="63"/>
  <c r="O30" i="63"/>
  <c r="O18" i="63"/>
  <c r="O42" i="63"/>
  <c r="O46" i="63"/>
  <c r="O29" i="63"/>
  <c r="O11" i="63"/>
  <c r="O21" i="63"/>
  <c r="O32" i="63"/>
  <c r="O48" i="63"/>
  <c r="O51" i="63"/>
  <c r="O53" i="63"/>
  <c r="O25" i="63"/>
  <c r="O12" i="63"/>
  <c r="O14" i="63"/>
  <c r="O24" i="63"/>
  <c r="O38" i="63"/>
  <c r="O50" i="63"/>
  <c r="O34" i="63"/>
  <c r="O22" i="63"/>
  <c r="O10" i="63"/>
  <c r="O19" i="63"/>
  <c r="O16" i="63"/>
  <c r="O54" i="63" l="1"/>
  <c r="S54" i="63"/>
  <c r="J54" i="62"/>
  <c r="R50" i="62" s="1"/>
  <c r="I54" i="62"/>
  <c r="Q53" i="62" s="1"/>
  <c r="H54" i="62"/>
  <c r="P52" i="62" s="1"/>
  <c r="F54" i="62"/>
  <c r="N52" i="62" s="1"/>
  <c r="E54" i="62"/>
  <c r="M46" i="62" s="1"/>
  <c r="D54" i="62"/>
  <c r="L52" i="62" s="1"/>
  <c r="P53" i="62"/>
  <c r="N53" i="62"/>
  <c r="K53" i="62"/>
  <c r="G53" i="62"/>
  <c r="K52" i="62"/>
  <c r="G52" i="62"/>
  <c r="P51" i="62"/>
  <c r="N51" i="62"/>
  <c r="K51" i="62"/>
  <c r="G51" i="62"/>
  <c r="K50" i="62"/>
  <c r="G50" i="62"/>
  <c r="P49" i="62"/>
  <c r="K49" i="62"/>
  <c r="G49" i="62"/>
  <c r="K48" i="62"/>
  <c r="G48" i="62"/>
  <c r="P46" i="62"/>
  <c r="N46" i="62"/>
  <c r="K46" i="62"/>
  <c r="G46" i="62"/>
  <c r="K44" i="62"/>
  <c r="G44" i="62"/>
  <c r="P42" i="62"/>
  <c r="N42" i="62"/>
  <c r="K42" i="62"/>
  <c r="G42" i="62"/>
  <c r="K40" i="62"/>
  <c r="G40" i="62"/>
  <c r="P39" i="62"/>
  <c r="N39" i="62"/>
  <c r="K39" i="62"/>
  <c r="G39" i="62"/>
  <c r="R38" i="62"/>
  <c r="K38" i="62"/>
  <c r="G38" i="62"/>
  <c r="P34" i="62"/>
  <c r="N34" i="62"/>
  <c r="K34" i="62"/>
  <c r="G34" i="62"/>
  <c r="K32" i="62"/>
  <c r="G32" i="62"/>
  <c r="P31" i="62"/>
  <c r="N31" i="62"/>
  <c r="K31" i="62"/>
  <c r="G31" i="62"/>
  <c r="K30" i="62"/>
  <c r="G30" i="62"/>
  <c r="P29" i="62"/>
  <c r="N29" i="62"/>
  <c r="K29" i="62"/>
  <c r="G29" i="62"/>
  <c r="K27" i="62"/>
  <c r="G27" i="62"/>
  <c r="P25" i="62"/>
  <c r="N25" i="62"/>
  <c r="K25" i="62"/>
  <c r="G25" i="62"/>
  <c r="K24" i="62"/>
  <c r="G24" i="62"/>
  <c r="P22" i="62"/>
  <c r="N22" i="62"/>
  <c r="K22" i="62"/>
  <c r="G22" i="62"/>
  <c r="K21" i="62"/>
  <c r="G21" i="62"/>
  <c r="P20" i="62"/>
  <c r="K20" i="62"/>
  <c r="G20" i="62"/>
  <c r="K19" i="62"/>
  <c r="G19" i="62"/>
  <c r="P18" i="62"/>
  <c r="N18" i="62"/>
  <c r="L18" i="62"/>
  <c r="K18" i="62"/>
  <c r="G18" i="62"/>
  <c r="P17" i="62"/>
  <c r="N17" i="62"/>
  <c r="K17" i="62"/>
  <c r="G17" i="62"/>
  <c r="P16" i="62"/>
  <c r="N16" i="62"/>
  <c r="K16" i="62"/>
  <c r="G16" i="62"/>
  <c r="P14" i="62"/>
  <c r="N14" i="62"/>
  <c r="M14" i="62"/>
  <c r="K14" i="62"/>
  <c r="G14" i="62"/>
  <c r="P12" i="62"/>
  <c r="N12" i="62"/>
  <c r="K12" i="62"/>
  <c r="G12" i="62"/>
  <c r="P11" i="62"/>
  <c r="N11" i="62"/>
  <c r="K11" i="62"/>
  <c r="G11" i="62"/>
  <c r="P10" i="62"/>
  <c r="N10" i="62"/>
  <c r="K10" i="62"/>
  <c r="G10" i="62"/>
  <c r="P9" i="62"/>
  <c r="N9" i="62"/>
  <c r="K9" i="62"/>
  <c r="G9" i="62"/>
  <c r="L31" i="62" l="1"/>
  <c r="R16" i="62"/>
  <c r="R34" i="62"/>
  <c r="M51" i="62"/>
  <c r="L22" i="62"/>
  <c r="L20" i="62"/>
  <c r="L46" i="62"/>
  <c r="M53" i="62"/>
  <c r="R14" i="62"/>
  <c r="M17" i="62"/>
  <c r="M19" i="62"/>
  <c r="M20" i="62"/>
  <c r="M21" i="62"/>
  <c r="M24" i="62"/>
  <c r="M38" i="62"/>
  <c r="M39" i="62"/>
  <c r="M9" i="62"/>
  <c r="R11" i="62"/>
  <c r="M29" i="62"/>
  <c r="M31" i="62"/>
  <c r="M34" i="62"/>
  <c r="M49" i="62"/>
  <c r="M50" i="62"/>
  <c r="M52" i="62"/>
  <c r="M11" i="62"/>
  <c r="R17" i="62"/>
  <c r="M18" i="62"/>
  <c r="M25" i="62"/>
  <c r="M32" i="62"/>
  <c r="M44" i="62"/>
  <c r="M48" i="62"/>
  <c r="Q30" i="62"/>
  <c r="Q29" i="62"/>
  <c r="R9" i="62"/>
  <c r="R12" i="62"/>
  <c r="R10" i="62"/>
  <c r="Q17" i="62"/>
  <c r="Q18" i="62"/>
  <c r="R21" i="62"/>
  <c r="Q27" i="62"/>
  <c r="Q31" i="62"/>
  <c r="R49" i="62"/>
  <c r="R29" i="62"/>
  <c r="R30" i="62"/>
  <c r="R31" i="62"/>
  <c r="R32" i="62"/>
  <c r="R39" i="62"/>
  <c r="R24" i="62"/>
  <c r="R46" i="62"/>
  <c r="R48" i="62"/>
  <c r="R18" i="62"/>
  <c r="R19" i="62"/>
  <c r="R42" i="62"/>
  <c r="R44" i="62"/>
  <c r="R51" i="62"/>
  <c r="R52" i="62"/>
  <c r="Q22" i="62"/>
  <c r="Q44" i="62"/>
  <c r="Q50" i="62"/>
  <c r="Q20" i="62"/>
  <c r="Q25" i="62"/>
  <c r="Q38" i="62"/>
  <c r="Q51" i="62"/>
  <c r="Q19" i="62"/>
  <c r="R20" i="62"/>
  <c r="Q21" i="62"/>
  <c r="R22" i="62"/>
  <c r="Q24" i="62"/>
  <c r="R25" i="62"/>
  <c r="R27" i="62"/>
  <c r="Q39" i="62"/>
  <c r="R40" i="62"/>
  <c r="Q46" i="62"/>
  <c r="R53" i="62"/>
  <c r="K54" i="62"/>
  <c r="S49" i="62" s="1"/>
  <c r="G54" i="62"/>
  <c r="O14" i="62" s="1"/>
  <c r="M10" i="62"/>
  <c r="M12" i="62"/>
  <c r="M16" i="62"/>
  <c r="N20" i="62"/>
  <c r="M22" i="62"/>
  <c r="L25" i="62"/>
  <c r="M27" i="62"/>
  <c r="M30" i="62"/>
  <c r="L39" i="62"/>
  <c r="M40" i="62"/>
  <c r="M42" i="62"/>
  <c r="N49" i="62"/>
  <c r="Q32" i="62"/>
  <c r="Q34" i="62"/>
  <c r="Q40" i="62"/>
  <c r="L42" i="62"/>
  <c r="Q42" i="62"/>
  <c r="L49" i="62"/>
  <c r="L53" i="62"/>
  <c r="L9" i="62"/>
  <c r="Q9" i="62"/>
  <c r="L10" i="62"/>
  <c r="Q10" i="62"/>
  <c r="L11" i="62"/>
  <c r="Q11" i="62"/>
  <c r="L12" i="62"/>
  <c r="Q12" i="62"/>
  <c r="L14" i="62"/>
  <c r="Q14" i="62"/>
  <c r="L16" i="62"/>
  <c r="Q16" i="62"/>
  <c r="N19" i="62"/>
  <c r="N24" i="62"/>
  <c r="N30" i="62"/>
  <c r="N38" i="62"/>
  <c r="N44" i="62"/>
  <c r="N50" i="62"/>
  <c r="L51" i="62"/>
  <c r="N21" i="62"/>
  <c r="N27" i="62"/>
  <c r="N32" i="62"/>
  <c r="N40" i="62"/>
  <c r="N48" i="62"/>
  <c r="L29" i="62"/>
  <c r="L34" i="62"/>
  <c r="Q48" i="62"/>
  <c r="Q49" i="62"/>
  <c r="Q52" i="62"/>
  <c r="S16" i="62"/>
  <c r="S31" i="62"/>
  <c r="O16" i="62"/>
  <c r="L17" i="62"/>
  <c r="L19" i="62"/>
  <c r="P19" i="62"/>
  <c r="L21" i="62"/>
  <c r="P21" i="62"/>
  <c r="L24" i="62"/>
  <c r="P24" i="62"/>
  <c r="L27" i="62"/>
  <c r="P27" i="62"/>
  <c r="L30" i="62"/>
  <c r="P30" i="62"/>
  <c r="L32" i="62"/>
  <c r="P32" i="62"/>
  <c r="L38" i="62"/>
  <c r="P38" i="62"/>
  <c r="L40" i="62"/>
  <c r="P40" i="62"/>
  <c r="L44" i="62"/>
  <c r="P44" i="62"/>
  <c r="L48" i="62"/>
  <c r="P48" i="62"/>
  <c r="L50" i="62"/>
  <c r="P50" i="62"/>
  <c r="S42" i="62" l="1"/>
  <c r="S30" i="62"/>
  <c r="S48" i="62"/>
  <c r="S17" i="62"/>
  <c r="O52" i="62"/>
  <c r="O21" i="62"/>
  <c r="O11" i="62"/>
  <c r="O29" i="62"/>
  <c r="O49" i="62"/>
  <c r="O38" i="62"/>
  <c r="O30" i="62"/>
  <c r="O20" i="62"/>
  <c r="O48" i="62"/>
  <c r="O9" i="62"/>
  <c r="O51" i="62"/>
  <c r="O19" i="62"/>
  <c r="O24" i="62"/>
  <c r="O22" i="62"/>
  <c r="O39" i="62"/>
  <c r="O53" i="62"/>
  <c r="O32" i="62"/>
  <c r="O34" i="62"/>
  <c r="O50" i="62"/>
  <c r="O10" i="62"/>
  <c r="O25" i="62"/>
  <c r="O42" i="62"/>
  <c r="O27" i="62"/>
  <c r="M54" i="62"/>
  <c r="N54" i="62"/>
  <c r="S19" i="62"/>
  <c r="S46" i="62"/>
  <c r="S27" i="62"/>
  <c r="S11" i="62"/>
  <c r="S34" i="62"/>
  <c r="S12" i="62"/>
  <c r="S29" i="62"/>
  <c r="S18" i="62"/>
  <c r="S40" i="62"/>
  <c r="S21" i="62"/>
  <c r="S9" i="62"/>
  <c r="S24" i="62"/>
  <c r="S10" i="62"/>
  <c r="S44" i="62"/>
  <c r="S52" i="62"/>
  <c r="S32" i="62"/>
  <c r="S20" i="62"/>
  <c r="S53" i="62"/>
  <c r="S38" i="62"/>
  <c r="R54" i="62"/>
  <c r="S22" i="62"/>
  <c r="S51" i="62"/>
  <c r="S39" i="62"/>
  <c r="S25" i="62"/>
  <c r="S14" i="62"/>
  <c r="S50" i="62"/>
  <c r="Q54" i="62"/>
  <c r="O44" i="62"/>
  <c r="O18" i="62"/>
  <c r="O12" i="62"/>
  <c r="O31" i="62"/>
  <c r="O46" i="62"/>
  <c r="O40" i="62"/>
  <c r="O17" i="62"/>
  <c r="L54" i="62"/>
  <c r="P54" i="62"/>
  <c r="O54" i="62" l="1"/>
  <c r="S54" i="62"/>
  <c r="J54" i="61"/>
  <c r="I54" i="61"/>
  <c r="H54" i="61"/>
  <c r="F54" i="61"/>
  <c r="E54" i="61"/>
  <c r="D54" i="61"/>
  <c r="R41" i="60" l="1"/>
  <c r="Q41" i="60"/>
  <c r="P41" i="60"/>
  <c r="N41" i="60"/>
  <c r="M41" i="60"/>
  <c r="L41" i="60"/>
  <c r="K41" i="60"/>
  <c r="G41" i="60"/>
  <c r="G42" i="59"/>
  <c r="R41" i="59"/>
  <c r="Q41" i="59"/>
  <c r="P41" i="59"/>
  <c r="N41" i="59"/>
  <c r="M41" i="59"/>
  <c r="L41" i="59"/>
  <c r="K41" i="59"/>
  <c r="G41" i="59"/>
  <c r="K39" i="61"/>
  <c r="G39" i="61"/>
  <c r="G9" i="61" l="1"/>
  <c r="G10" i="61"/>
  <c r="G11" i="61"/>
  <c r="G12" i="61"/>
  <c r="G14" i="61"/>
  <c r="G16" i="61"/>
  <c r="G17" i="61"/>
  <c r="G18" i="61"/>
  <c r="G19" i="61"/>
  <c r="G20" i="61"/>
  <c r="G21" i="61"/>
  <c r="G22" i="61"/>
  <c r="G24" i="61"/>
  <c r="G25" i="61"/>
  <c r="G27" i="61"/>
  <c r="G29" i="61"/>
  <c r="G30" i="61"/>
  <c r="G31" i="61"/>
  <c r="G32" i="61"/>
  <c r="G34" i="61"/>
  <c r="G38" i="61"/>
  <c r="G40" i="61"/>
  <c r="G42" i="61"/>
  <c r="G44" i="61"/>
  <c r="G46" i="61"/>
  <c r="G48" i="61"/>
  <c r="G49" i="61"/>
  <c r="G50" i="61"/>
  <c r="G51" i="61"/>
  <c r="G52" i="61"/>
  <c r="G53" i="61"/>
  <c r="G54" i="61" l="1"/>
  <c r="O39" i="61" s="1"/>
  <c r="R53" i="61" l="1"/>
  <c r="Q53" i="61"/>
  <c r="P53" i="61"/>
  <c r="N53" i="61"/>
  <c r="M53" i="61"/>
  <c r="L53" i="61"/>
  <c r="K53" i="61"/>
  <c r="R52" i="61"/>
  <c r="Q52" i="61"/>
  <c r="P52" i="61"/>
  <c r="N52" i="61"/>
  <c r="M52" i="61"/>
  <c r="L52" i="61"/>
  <c r="K52" i="61"/>
  <c r="R51" i="61"/>
  <c r="Q51" i="61"/>
  <c r="P51" i="61"/>
  <c r="N51" i="61"/>
  <c r="M51" i="61"/>
  <c r="L51" i="61"/>
  <c r="K51" i="61"/>
  <c r="R50" i="61"/>
  <c r="Q50" i="61"/>
  <c r="P50" i="61"/>
  <c r="N50" i="61"/>
  <c r="M50" i="61"/>
  <c r="L50" i="61"/>
  <c r="K50" i="61"/>
  <c r="R49" i="61"/>
  <c r="Q49" i="61"/>
  <c r="P49" i="61"/>
  <c r="N49" i="61"/>
  <c r="M49" i="61"/>
  <c r="L49" i="61"/>
  <c r="K49" i="61"/>
  <c r="R48" i="61"/>
  <c r="Q48" i="61"/>
  <c r="P48" i="61"/>
  <c r="N48" i="61"/>
  <c r="M48" i="61"/>
  <c r="L48" i="61"/>
  <c r="K48" i="61"/>
  <c r="R46" i="61"/>
  <c r="Q46" i="61"/>
  <c r="P46" i="61"/>
  <c r="N46" i="61"/>
  <c r="M46" i="61"/>
  <c r="L46" i="61"/>
  <c r="K46" i="61"/>
  <c r="R44" i="61"/>
  <c r="Q44" i="61"/>
  <c r="P44" i="61"/>
  <c r="N44" i="61"/>
  <c r="M44" i="61"/>
  <c r="L44" i="61"/>
  <c r="K44" i="61"/>
  <c r="R42" i="61"/>
  <c r="Q42" i="61"/>
  <c r="P42" i="61"/>
  <c r="N42" i="61"/>
  <c r="M42" i="61"/>
  <c r="L42" i="61"/>
  <c r="K42" i="61"/>
  <c r="R40" i="61"/>
  <c r="Q40" i="61"/>
  <c r="P40" i="61"/>
  <c r="N40" i="61"/>
  <c r="M40" i="61"/>
  <c r="L40" i="61"/>
  <c r="K40" i="61"/>
  <c r="R39" i="61"/>
  <c r="Q39" i="61"/>
  <c r="P39" i="61"/>
  <c r="N39" i="61"/>
  <c r="M39" i="61"/>
  <c r="L39" i="61"/>
  <c r="R38" i="61"/>
  <c r="Q38" i="61"/>
  <c r="P38" i="61"/>
  <c r="N38" i="61"/>
  <c r="M38" i="61"/>
  <c r="L38" i="61"/>
  <c r="K38" i="61"/>
  <c r="R34" i="61"/>
  <c r="Q34" i="61"/>
  <c r="P34" i="61"/>
  <c r="N34" i="61"/>
  <c r="M34" i="61"/>
  <c r="L34" i="61"/>
  <c r="K34" i="61"/>
  <c r="R32" i="61"/>
  <c r="Q32" i="61"/>
  <c r="P32" i="61"/>
  <c r="N32" i="61"/>
  <c r="M32" i="61"/>
  <c r="L32" i="61"/>
  <c r="K32" i="61"/>
  <c r="R31" i="61"/>
  <c r="Q31" i="61"/>
  <c r="P31" i="61"/>
  <c r="N31" i="61"/>
  <c r="M31" i="61"/>
  <c r="L31" i="61"/>
  <c r="K31" i="61"/>
  <c r="R30" i="61"/>
  <c r="Q30" i="61"/>
  <c r="P30" i="61"/>
  <c r="N30" i="61"/>
  <c r="M30" i="61"/>
  <c r="L30" i="61"/>
  <c r="K30" i="61"/>
  <c r="R29" i="61"/>
  <c r="Q29" i="61"/>
  <c r="P29" i="61"/>
  <c r="N29" i="61"/>
  <c r="M29" i="61"/>
  <c r="L29" i="61"/>
  <c r="K29" i="61"/>
  <c r="R27" i="61"/>
  <c r="Q27" i="61"/>
  <c r="P27" i="61"/>
  <c r="N27" i="61"/>
  <c r="M27" i="61"/>
  <c r="L27" i="61"/>
  <c r="K27" i="61"/>
  <c r="R25" i="61"/>
  <c r="Q25" i="61"/>
  <c r="P25" i="61"/>
  <c r="N25" i="61"/>
  <c r="M25" i="61"/>
  <c r="L25" i="61"/>
  <c r="K25" i="61"/>
  <c r="R24" i="61"/>
  <c r="Q24" i="61"/>
  <c r="P24" i="61"/>
  <c r="N24" i="61"/>
  <c r="M24" i="61"/>
  <c r="L24" i="61"/>
  <c r="K24" i="61"/>
  <c r="R22" i="61"/>
  <c r="Q22" i="61"/>
  <c r="P22" i="61"/>
  <c r="N22" i="61"/>
  <c r="M22" i="61"/>
  <c r="L22" i="61"/>
  <c r="K22" i="61"/>
  <c r="R21" i="61"/>
  <c r="Q21" i="61"/>
  <c r="P21" i="61"/>
  <c r="N21" i="61"/>
  <c r="M21" i="61"/>
  <c r="L21" i="61"/>
  <c r="K21" i="61"/>
  <c r="R20" i="61"/>
  <c r="Q20" i="61"/>
  <c r="P20" i="61"/>
  <c r="N20" i="61"/>
  <c r="M20" i="61"/>
  <c r="L20" i="61"/>
  <c r="K20" i="61"/>
  <c r="R19" i="61"/>
  <c r="Q19" i="61"/>
  <c r="P19" i="61"/>
  <c r="N19" i="61"/>
  <c r="M19" i="61"/>
  <c r="L19" i="61"/>
  <c r="K19" i="61"/>
  <c r="R18" i="61"/>
  <c r="Q18" i="61"/>
  <c r="P18" i="61"/>
  <c r="N18" i="61"/>
  <c r="M18" i="61"/>
  <c r="L18" i="61"/>
  <c r="K18" i="61"/>
  <c r="R17" i="61"/>
  <c r="Q17" i="61"/>
  <c r="P17" i="61"/>
  <c r="N17" i="61"/>
  <c r="M17" i="61"/>
  <c r="L17" i="61"/>
  <c r="K17" i="61"/>
  <c r="R16" i="61"/>
  <c r="Q16" i="61"/>
  <c r="P16" i="61"/>
  <c r="N16" i="61"/>
  <c r="M16" i="61"/>
  <c r="L16" i="61"/>
  <c r="K16" i="61"/>
  <c r="R14" i="61"/>
  <c r="Q14" i="61"/>
  <c r="P14" i="61"/>
  <c r="N14" i="61"/>
  <c r="M14" i="61"/>
  <c r="L14" i="61"/>
  <c r="K14" i="61"/>
  <c r="R12" i="61"/>
  <c r="Q12" i="61"/>
  <c r="P12" i="61"/>
  <c r="N12" i="61"/>
  <c r="M12" i="61"/>
  <c r="L12" i="61"/>
  <c r="K12" i="61"/>
  <c r="R11" i="61"/>
  <c r="Q11" i="61"/>
  <c r="P11" i="61"/>
  <c r="N11" i="61"/>
  <c r="M11" i="61"/>
  <c r="L11" i="61"/>
  <c r="K11" i="61"/>
  <c r="R10" i="61"/>
  <c r="Q10" i="61"/>
  <c r="P10" i="61"/>
  <c r="N10" i="61"/>
  <c r="M10" i="61"/>
  <c r="L10" i="61"/>
  <c r="K10" i="61"/>
  <c r="R9" i="61"/>
  <c r="Q9" i="61"/>
  <c r="P9" i="61"/>
  <c r="N9" i="61"/>
  <c r="M9" i="61"/>
  <c r="L9" i="61"/>
  <c r="K9" i="61"/>
  <c r="K54" i="61" l="1"/>
  <c r="P54" i="61"/>
  <c r="Q54" i="61"/>
  <c r="R54" i="61"/>
  <c r="N54" i="61"/>
  <c r="L54" i="61"/>
  <c r="M54" i="61"/>
  <c r="O11" i="61"/>
  <c r="O12" i="61"/>
  <c r="O17" i="61"/>
  <c r="O19" i="61"/>
  <c r="O21" i="61"/>
  <c r="O22" i="61"/>
  <c r="O27" i="61"/>
  <c r="O29" i="61"/>
  <c r="O30" i="61"/>
  <c r="O34" i="61"/>
  <c r="O38" i="61"/>
  <c r="O42" i="61"/>
  <c r="O46" i="61"/>
  <c r="O49" i="61"/>
  <c r="O50" i="61"/>
  <c r="O53" i="61"/>
  <c r="O16" i="61"/>
  <c r="O10" i="61"/>
  <c r="O14" i="61"/>
  <c r="R53" i="60"/>
  <c r="Q53" i="60"/>
  <c r="P53" i="60"/>
  <c r="N53" i="60"/>
  <c r="M53" i="60"/>
  <c r="L53" i="60"/>
  <c r="K53" i="60"/>
  <c r="G53" i="60"/>
  <c r="R52" i="60"/>
  <c r="Q52" i="60"/>
  <c r="P52" i="60"/>
  <c r="N52" i="60"/>
  <c r="M52" i="60"/>
  <c r="L52" i="60"/>
  <c r="K52" i="60"/>
  <c r="G52" i="60"/>
  <c r="R51" i="60"/>
  <c r="Q51" i="60"/>
  <c r="P51" i="60"/>
  <c r="N51" i="60"/>
  <c r="M51" i="60"/>
  <c r="L51" i="60"/>
  <c r="K51" i="60"/>
  <c r="G51" i="60"/>
  <c r="R50" i="60"/>
  <c r="Q50" i="60"/>
  <c r="P50" i="60"/>
  <c r="N50" i="60"/>
  <c r="M50" i="60"/>
  <c r="L50" i="60"/>
  <c r="K50" i="60"/>
  <c r="G50" i="60"/>
  <c r="R49" i="60"/>
  <c r="Q49" i="60"/>
  <c r="P49" i="60"/>
  <c r="N49" i="60"/>
  <c r="M49" i="60"/>
  <c r="L49" i="60"/>
  <c r="K49" i="60"/>
  <c r="G49" i="60"/>
  <c r="R48" i="60"/>
  <c r="Q48" i="60"/>
  <c r="P48" i="60"/>
  <c r="N48" i="60"/>
  <c r="M48" i="60"/>
  <c r="L48" i="60"/>
  <c r="K48" i="60"/>
  <c r="G48" i="60"/>
  <c r="R46" i="60"/>
  <c r="Q46" i="60"/>
  <c r="P46" i="60"/>
  <c r="N46" i="60"/>
  <c r="M46" i="60"/>
  <c r="L46" i="60"/>
  <c r="K46" i="60"/>
  <c r="G46" i="60"/>
  <c r="R44" i="60"/>
  <c r="Q44" i="60"/>
  <c r="P44" i="60"/>
  <c r="N44" i="60"/>
  <c r="M44" i="60"/>
  <c r="L44" i="60"/>
  <c r="K44" i="60"/>
  <c r="G44" i="60"/>
  <c r="R42" i="60"/>
  <c r="Q42" i="60"/>
  <c r="P42" i="60"/>
  <c r="N42" i="60"/>
  <c r="M42" i="60"/>
  <c r="L42" i="60"/>
  <c r="K42" i="60"/>
  <c r="G42" i="60"/>
  <c r="R40" i="60"/>
  <c r="Q40" i="60"/>
  <c r="P40" i="60"/>
  <c r="N40" i="60"/>
  <c r="M40" i="60"/>
  <c r="L40" i="60"/>
  <c r="K40" i="60"/>
  <c r="G40" i="60"/>
  <c r="R38" i="60"/>
  <c r="Q38" i="60"/>
  <c r="P38" i="60"/>
  <c r="N38" i="60"/>
  <c r="M38" i="60"/>
  <c r="L38" i="60"/>
  <c r="K38" i="60"/>
  <c r="G38" i="60"/>
  <c r="R36" i="60"/>
  <c r="Q36" i="60"/>
  <c r="P36" i="60"/>
  <c r="N36" i="60"/>
  <c r="M36" i="60"/>
  <c r="L36" i="60"/>
  <c r="K36" i="60"/>
  <c r="G36" i="60"/>
  <c r="R35" i="60"/>
  <c r="Q35" i="60"/>
  <c r="P35" i="60"/>
  <c r="N35" i="60"/>
  <c r="M35" i="60"/>
  <c r="L35" i="60"/>
  <c r="K35" i="60"/>
  <c r="G35" i="60"/>
  <c r="R34" i="60"/>
  <c r="Q34" i="60"/>
  <c r="P34" i="60"/>
  <c r="N34" i="60"/>
  <c r="M34" i="60"/>
  <c r="L34" i="60"/>
  <c r="K34" i="60"/>
  <c r="G34" i="60"/>
  <c r="R32" i="60"/>
  <c r="Q32" i="60"/>
  <c r="P32" i="60"/>
  <c r="N32" i="60"/>
  <c r="M32" i="60"/>
  <c r="L32" i="60"/>
  <c r="K32" i="60"/>
  <c r="G32" i="60"/>
  <c r="R31" i="60"/>
  <c r="Q31" i="60"/>
  <c r="P31" i="60"/>
  <c r="N31" i="60"/>
  <c r="M31" i="60"/>
  <c r="L31" i="60"/>
  <c r="K31" i="60"/>
  <c r="G31" i="60"/>
  <c r="R30" i="60"/>
  <c r="Q30" i="60"/>
  <c r="P30" i="60"/>
  <c r="N30" i="60"/>
  <c r="M30" i="60"/>
  <c r="L30" i="60"/>
  <c r="K30" i="60"/>
  <c r="G30" i="60"/>
  <c r="R29" i="60"/>
  <c r="Q29" i="60"/>
  <c r="P29" i="60"/>
  <c r="N29" i="60"/>
  <c r="M29" i="60"/>
  <c r="L29" i="60"/>
  <c r="K29" i="60"/>
  <c r="G29" i="60"/>
  <c r="R27" i="60"/>
  <c r="Q27" i="60"/>
  <c r="P27" i="60"/>
  <c r="N27" i="60"/>
  <c r="M27" i="60"/>
  <c r="L27" i="60"/>
  <c r="K27" i="60"/>
  <c r="G27" i="60"/>
  <c r="R25" i="60"/>
  <c r="Q25" i="60"/>
  <c r="P25" i="60"/>
  <c r="N25" i="60"/>
  <c r="M25" i="60"/>
  <c r="L25" i="60"/>
  <c r="K25" i="60"/>
  <c r="G25" i="60"/>
  <c r="R24" i="60"/>
  <c r="Q24" i="60"/>
  <c r="P24" i="60"/>
  <c r="N24" i="60"/>
  <c r="M24" i="60"/>
  <c r="L24" i="60"/>
  <c r="K24" i="60"/>
  <c r="G24" i="60"/>
  <c r="R22" i="60"/>
  <c r="Q22" i="60"/>
  <c r="P22" i="60"/>
  <c r="N22" i="60"/>
  <c r="M22" i="60"/>
  <c r="L22" i="60"/>
  <c r="K22" i="60"/>
  <c r="G22" i="60"/>
  <c r="R21" i="60"/>
  <c r="Q21" i="60"/>
  <c r="P21" i="60"/>
  <c r="N21" i="60"/>
  <c r="M21" i="60"/>
  <c r="L21" i="60"/>
  <c r="K21" i="60"/>
  <c r="G21" i="60"/>
  <c r="R20" i="60"/>
  <c r="Q20" i="60"/>
  <c r="P20" i="60"/>
  <c r="N20" i="60"/>
  <c r="M20" i="60"/>
  <c r="L20" i="60"/>
  <c r="K20" i="60"/>
  <c r="G20" i="60"/>
  <c r="R19" i="60"/>
  <c r="Q19" i="60"/>
  <c r="P19" i="60"/>
  <c r="N19" i="60"/>
  <c r="M19" i="60"/>
  <c r="L19" i="60"/>
  <c r="K19" i="60"/>
  <c r="G19" i="60"/>
  <c r="R18" i="60"/>
  <c r="Q18" i="60"/>
  <c r="P18" i="60"/>
  <c r="N18" i="60"/>
  <c r="M18" i="60"/>
  <c r="L18" i="60"/>
  <c r="K18" i="60"/>
  <c r="G18" i="60"/>
  <c r="R17" i="60"/>
  <c r="Q17" i="60"/>
  <c r="P17" i="60"/>
  <c r="N17" i="60"/>
  <c r="M17" i="60"/>
  <c r="L17" i="60"/>
  <c r="K17" i="60"/>
  <c r="G17" i="60"/>
  <c r="R16" i="60"/>
  <c r="Q16" i="60"/>
  <c r="P16" i="60"/>
  <c r="N16" i="60"/>
  <c r="M16" i="60"/>
  <c r="L16" i="60"/>
  <c r="K16" i="60"/>
  <c r="G16" i="60"/>
  <c r="R14" i="60"/>
  <c r="Q14" i="60"/>
  <c r="P14" i="60"/>
  <c r="N14" i="60"/>
  <c r="M14" i="60"/>
  <c r="L14" i="60"/>
  <c r="K14" i="60"/>
  <c r="G14" i="60"/>
  <c r="R12" i="60"/>
  <c r="Q12" i="60"/>
  <c r="P12" i="60"/>
  <c r="N12" i="60"/>
  <c r="M12" i="60"/>
  <c r="L12" i="60"/>
  <c r="K12" i="60"/>
  <c r="G12" i="60"/>
  <c r="R11" i="60"/>
  <c r="Q11" i="60"/>
  <c r="P11" i="60"/>
  <c r="N11" i="60"/>
  <c r="M11" i="60"/>
  <c r="L11" i="60"/>
  <c r="K11" i="60"/>
  <c r="G11" i="60"/>
  <c r="R10" i="60"/>
  <c r="Q10" i="60"/>
  <c r="P10" i="60"/>
  <c r="N10" i="60"/>
  <c r="M10" i="60"/>
  <c r="L10" i="60"/>
  <c r="K10" i="60"/>
  <c r="G10" i="60"/>
  <c r="R9" i="60"/>
  <c r="Q9" i="60"/>
  <c r="P9" i="60"/>
  <c r="N9" i="60"/>
  <c r="M9" i="60"/>
  <c r="L9" i="60"/>
  <c r="K9" i="60"/>
  <c r="G9" i="60"/>
  <c r="G54" i="60" l="1"/>
  <c r="K54" i="60"/>
  <c r="S41" i="60" s="1"/>
  <c r="S10" i="61"/>
  <c r="S39" i="61"/>
  <c r="S40" i="61"/>
  <c r="S29" i="61"/>
  <c r="S22" i="61"/>
  <c r="S17" i="61"/>
  <c r="S32" i="61"/>
  <c r="S53" i="61"/>
  <c r="S34" i="61"/>
  <c r="S27" i="61"/>
  <c r="S21" i="61"/>
  <c r="S51" i="61"/>
  <c r="S52" i="61"/>
  <c r="S49" i="61"/>
  <c r="S14" i="61"/>
  <c r="S19" i="61"/>
  <c r="S31" i="61"/>
  <c r="S25" i="61"/>
  <c r="S20" i="61"/>
  <c r="S46" i="61"/>
  <c r="S48" i="61"/>
  <c r="S12" i="61"/>
  <c r="S42" i="61"/>
  <c r="S50" i="61"/>
  <c r="S11" i="61"/>
  <c r="S38" i="61"/>
  <c r="S30" i="61"/>
  <c r="S24" i="61"/>
  <c r="S9" i="61"/>
  <c r="S44" i="61"/>
  <c r="S16" i="61"/>
  <c r="S18" i="61"/>
  <c r="O51" i="61"/>
  <c r="O44" i="61"/>
  <c r="O32" i="61"/>
  <c r="O24" i="61"/>
  <c r="O18" i="61"/>
  <c r="O9" i="61"/>
  <c r="O52" i="61"/>
  <c r="O48" i="61"/>
  <c r="O40" i="61"/>
  <c r="O31" i="61"/>
  <c r="O25" i="61"/>
  <c r="O20" i="61"/>
  <c r="P54" i="60"/>
  <c r="S9" i="60"/>
  <c r="R54" i="60"/>
  <c r="Q54" i="60"/>
  <c r="L54" i="60"/>
  <c r="M54" i="60"/>
  <c r="N54" i="60"/>
  <c r="S20" i="60"/>
  <c r="S21" i="60"/>
  <c r="S22" i="60"/>
  <c r="S24" i="60"/>
  <c r="S25" i="60"/>
  <c r="S27" i="60"/>
  <c r="S29" i="60"/>
  <c r="S30" i="60"/>
  <c r="S31" i="60"/>
  <c r="S32" i="60"/>
  <c r="S34" i="60"/>
  <c r="S35" i="60"/>
  <c r="S36" i="60"/>
  <c r="S38" i="60"/>
  <c r="S40" i="60"/>
  <c r="S42" i="60"/>
  <c r="S44" i="60"/>
  <c r="S46" i="60"/>
  <c r="S48" i="60"/>
  <c r="S49" i="60"/>
  <c r="S50" i="60"/>
  <c r="S51" i="60"/>
  <c r="S52" i="60"/>
  <c r="S53" i="60"/>
  <c r="S19" i="60"/>
  <c r="R53" i="59"/>
  <c r="Q53" i="59"/>
  <c r="P53" i="59"/>
  <c r="N53" i="59"/>
  <c r="M53" i="59"/>
  <c r="L53" i="59"/>
  <c r="K53" i="59"/>
  <c r="G53" i="59"/>
  <c r="R52" i="59"/>
  <c r="Q52" i="59"/>
  <c r="P52" i="59"/>
  <c r="N52" i="59"/>
  <c r="M52" i="59"/>
  <c r="L52" i="59"/>
  <c r="K52" i="59"/>
  <c r="G52" i="59"/>
  <c r="R51" i="59"/>
  <c r="Q51" i="59"/>
  <c r="P51" i="59"/>
  <c r="N51" i="59"/>
  <c r="M51" i="59"/>
  <c r="L51" i="59"/>
  <c r="K51" i="59"/>
  <c r="G51" i="59"/>
  <c r="R50" i="59"/>
  <c r="Q50" i="59"/>
  <c r="P50" i="59"/>
  <c r="N50" i="59"/>
  <c r="M50" i="59"/>
  <c r="L50" i="59"/>
  <c r="K50" i="59"/>
  <c r="G50" i="59"/>
  <c r="R49" i="59"/>
  <c r="Q49" i="59"/>
  <c r="P49" i="59"/>
  <c r="N49" i="59"/>
  <c r="M49" i="59"/>
  <c r="L49" i="59"/>
  <c r="K49" i="59"/>
  <c r="G49" i="59"/>
  <c r="R48" i="59"/>
  <c r="Q48" i="59"/>
  <c r="P48" i="59"/>
  <c r="N48" i="59"/>
  <c r="M48" i="59"/>
  <c r="L48" i="59"/>
  <c r="K48" i="59"/>
  <c r="G48" i="59"/>
  <c r="R46" i="59"/>
  <c r="Q46" i="59"/>
  <c r="P46" i="59"/>
  <c r="N46" i="59"/>
  <c r="M46" i="59"/>
  <c r="L46" i="59"/>
  <c r="K46" i="59"/>
  <c r="G46" i="59"/>
  <c r="R44" i="59"/>
  <c r="Q44" i="59"/>
  <c r="P44" i="59"/>
  <c r="N44" i="59"/>
  <c r="M44" i="59"/>
  <c r="L44" i="59"/>
  <c r="K44" i="59"/>
  <c r="G44" i="59"/>
  <c r="R42" i="59"/>
  <c r="Q42" i="59"/>
  <c r="P42" i="59"/>
  <c r="N42" i="59"/>
  <c r="M42" i="59"/>
  <c r="L42" i="59"/>
  <c r="K42" i="59"/>
  <c r="R40" i="59"/>
  <c r="Q40" i="59"/>
  <c r="P40" i="59"/>
  <c r="N40" i="59"/>
  <c r="M40" i="59"/>
  <c r="L40" i="59"/>
  <c r="K40" i="59"/>
  <c r="G40" i="59"/>
  <c r="R38" i="59"/>
  <c r="Q38" i="59"/>
  <c r="P38" i="59"/>
  <c r="N38" i="59"/>
  <c r="M38" i="59"/>
  <c r="L38" i="59"/>
  <c r="K38" i="59"/>
  <c r="G38" i="59"/>
  <c r="R36" i="59"/>
  <c r="Q36" i="59"/>
  <c r="P36" i="59"/>
  <c r="N36" i="59"/>
  <c r="M36" i="59"/>
  <c r="L36" i="59"/>
  <c r="K36" i="59"/>
  <c r="G36" i="59"/>
  <c r="R35" i="59"/>
  <c r="Q35" i="59"/>
  <c r="P35" i="59"/>
  <c r="N35" i="59"/>
  <c r="M35" i="59"/>
  <c r="L35" i="59"/>
  <c r="K35" i="59"/>
  <c r="G35" i="59"/>
  <c r="R34" i="59"/>
  <c r="Q34" i="59"/>
  <c r="P34" i="59"/>
  <c r="N34" i="59"/>
  <c r="M34" i="59"/>
  <c r="L34" i="59"/>
  <c r="K34" i="59"/>
  <c r="G34" i="59"/>
  <c r="R32" i="59"/>
  <c r="Q32" i="59"/>
  <c r="P32" i="59"/>
  <c r="N32" i="59"/>
  <c r="M32" i="59"/>
  <c r="L32" i="59"/>
  <c r="K32" i="59"/>
  <c r="G32" i="59"/>
  <c r="R31" i="59"/>
  <c r="Q31" i="59"/>
  <c r="P31" i="59"/>
  <c r="N31" i="59"/>
  <c r="M31" i="59"/>
  <c r="L31" i="59"/>
  <c r="K31" i="59"/>
  <c r="G31" i="59"/>
  <c r="R30" i="59"/>
  <c r="Q30" i="59"/>
  <c r="P30" i="59"/>
  <c r="N30" i="59"/>
  <c r="M30" i="59"/>
  <c r="L30" i="59"/>
  <c r="K30" i="59"/>
  <c r="G30" i="59"/>
  <c r="R29" i="59"/>
  <c r="Q29" i="59"/>
  <c r="P29" i="59"/>
  <c r="N29" i="59"/>
  <c r="M29" i="59"/>
  <c r="L29" i="59"/>
  <c r="K29" i="59"/>
  <c r="G29" i="59"/>
  <c r="R27" i="59"/>
  <c r="Q27" i="59"/>
  <c r="P27" i="59"/>
  <c r="N27" i="59"/>
  <c r="M27" i="59"/>
  <c r="L27" i="59"/>
  <c r="K27" i="59"/>
  <c r="G27" i="59"/>
  <c r="R25" i="59"/>
  <c r="Q25" i="59"/>
  <c r="P25" i="59"/>
  <c r="N25" i="59"/>
  <c r="M25" i="59"/>
  <c r="L25" i="59"/>
  <c r="K25" i="59"/>
  <c r="G25" i="59"/>
  <c r="R24" i="59"/>
  <c r="Q24" i="59"/>
  <c r="P24" i="59"/>
  <c r="N24" i="59"/>
  <c r="M24" i="59"/>
  <c r="L24" i="59"/>
  <c r="K24" i="59"/>
  <c r="G24" i="59"/>
  <c r="R22" i="59"/>
  <c r="Q22" i="59"/>
  <c r="P22" i="59"/>
  <c r="N22" i="59"/>
  <c r="M22" i="59"/>
  <c r="L22" i="59"/>
  <c r="K22" i="59"/>
  <c r="G22" i="59"/>
  <c r="R21" i="59"/>
  <c r="Q21" i="59"/>
  <c r="P21" i="59"/>
  <c r="N21" i="59"/>
  <c r="M21" i="59"/>
  <c r="L21" i="59"/>
  <c r="K21" i="59"/>
  <c r="G21" i="59"/>
  <c r="R20" i="59"/>
  <c r="Q20" i="59"/>
  <c r="P20" i="59"/>
  <c r="N20" i="59"/>
  <c r="M20" i="59"/>
  <c r="L20" i="59"/>
  <c r="K20" i="59"/>
  <c r="G20" i="59"/>
  <c r="R19" i="59"/>
  <c r="Q19" i="59"/>
  <c r="P19" i="59"/>
  <c r="N19" i="59"/>
  <c r="M19" i="59"/>
  <c r="L19" i="59"/>
  <c r="K19" i="59"/>
  <c r="G19" i="59"/>
  <c r="R18" i="59"/>
  <c r="Q18" i="59"/>
  <c r="P18" i="59"/>
  <c r="N18" i="59"/>
  <c r="M18" i="59"/>
  <c r="L18" i="59"/>
  <c r="K18" i="59"/>
  <c r="G18" i="59"/>
  <c r="R17" i="59"/>
  <c r="Q17" i="59"/>
  <c r="P17" i="59"/>
  <c r="N17" i="59"/>
  <c r="M17" i="59"/>
  <c r="L17" i="59"/>
  <c r="K17" i="59"/>
  <c r="G17" i="59"/>
  <c r="R16" i="59"/>
  <c r="Q16" i="59"/>
  <c r="P16" i="59"/>
  <c r="N16" i="59"/>
  <c r="M16" i="59"/>
  <c r="L16" i="59"/>
  <c r="K16" i="59"/>
  <c r="G16" i="59"/>
  <c r="R14" i="59"/>
  <c r="Q14" i="59"/>
  <c r="P14" i="59"/>
  <c r="N14" i="59"/>
  <c r="M14" i="59"/>
  <c r="L14" i="59"/>
  <c r="K14" i="59"/>
  <c r="G14" i="59"/>
  <c r="R12" i="59"/>
  <c r="Q12" i="59"/>
  <c r="P12" i="59"/>
  <c r="N12" i="59"/>
  <c r="M12" i="59"/>
  <c r="L12" i="59"/>
  <c r="K12" i="59"/>
  <c r="G12" i="59"/>
  <c r="R11" i="59"/>
  <c r="Q11" i="59"/>
  <c r="P11" i="59"/>
  <c r="N11" i="59"/>
  <c r="M11" i="59"/>
  <c r="L11" i="59"/>
  <c r="K11" i="59"/>
  <c r="G11" i="59"/>
  <c r="R10" i="59"/>
  <c r="Q10" i="59"/>
  <c r="P10" i="59"/>
  <c r="N10" i="59"/>
  <c r="M10" i="59"/>
  <c r="L10" i="59"/>
  <c r="K10" i="59"/>
  <c r="G10" i="59"/>
  <c r="R9" i="59"/>
  <c r="Q9" i="59"/>
  <c r="P9" i="59"/>
  <c r="N9" i="59"/>
  <c r="M9" i="59"/>
  <c r="L9" i="59"/>
  <c r="K9" i="59"/>
  <c r="G9" i="59"/>
  <c r="K54" i="59" l="1"/>
  <c r="S41" i="59" s="1"/>
  <c r="G54" i="59"/>
  <c r="O41" i="59" s="1"/>
  <c r="O9" i="60"/>
  <c r="O41" i="60"/>
  <c r="S54" i="61"/>
  <c r="O54" i="61"/>
  <c r="S11" i="60"/>
  <c r="S14" i="60"/>
  <c r="S12" i="60"/>
  <c r="S10" i="60"/>
  <c r="S18" i="60"/>
  <c r="S16" i="60"/>
  <c r="S54" i="60" s="1"/>
  <c r="S17" i="60"/>
  <c r="O52" i="60"/>
  <c r="O50" i="60"/>
  <c r="O48" i="60"/>
  <c r="O44" i="60"/>
  <c r="O40" i="60"/>
  <c r="O36" i="60"/>
  <c r="O34" i="60"/>
  <c r="O31" i="60"/>
  <c r="O29" i="60"/>
  <c r="O25" i="60"/>
  <c r="O22" i="60"/>
  <c r="O20" i="60"/>
  <c r="O18" i="60"/>
  <c r="O16" i="60"/>
  <c r="O12" i="60"/>
  <c r="O10" i="60"/>
  <c r="O53" i="60"/>
  <c r="O51" i="60"/>
  <c r="O49" i="60"/>
  <c r="O46" i="60"/>
  <c r="O42" i="60"/>
  <c r="O38" i="60"/>
  <c r="O35" i="60"/>
  <c r="O32" i="60"/>
  <c r="O30" i="60"/>
  <c r="O27" i="60"/>
  <c r="O24" i="60"/>
  <c r="O21" i="60"/>
  <c r="O19" i="60"/>
  <c r="O17" i="60"/>
  <c r="O14" i="60"/>
  <c r="O11" i="60"/>
  <c r="P54" i="59"/>
  <c r="Q54" i="59"/>
  <c r="R54" i="59"/>
  <c r="O10" i="59"/>
  <c r="N54" i="59"/>
  <c r="L54" i="59"/>
  <c r="M54" i="59"/>
  <c r="O12" i="59"/>
  <c r="S16" i="59"/>
  <c r="S36" i="59"/>
  <c r="S42" i="59"/>
  <c r="O14" i="59"/>
  <c r="O17" i="59"/>
  <c r="O36" i="59"/>
  <c r="O46" i="59"/>
  <c r="S14" i="59"/>
  <c r="S9" i="59"/>
  <c r="S10" i="59"/>
  <c r="R31" i="5"/>
  <c r="Q31" i="5"/>
  <c r="P31" i="5"/>
  <c r="R48" i="5"/>
  <c r="Q48" i="5"/>
  <c r="P48" i="5"/>
  <c r="R47" i="5"/>
  <c r="Q47" i="5"/>
  <c r="P47" i="5"/>
  <c r="R46" i="5"/>
  <c r="Q46" i="5"/>
  <c r="P46" i="5"/>
  <c r="R45" i="5"/>
  <c r="Q45" i="5"/>
  <c r="P45" i="5"/>
  <c r="R44" i="5"/>
  <c r="Q44" i="5"/>
  <c r="P44" i="5"/>
  <c r="R43" i="5"/>
  <c r="Q43" i="5"/>
  <c r="P43" i="5"/>
  <c r="R41" i="5"/>
  <c r="Q41" i="5"/>
  <c r="P41" i="5"/>
  <c r="R39" i="5"/>
  <c r="Q39" i="5"/>
  <c r="P39" i="5"/>
  <c r="R37" i="5"/>
  <c r="Q37" i="5"/>
  <c r="P37" i="5"/>
  <c r="R36" i="5"/>
  <c r="Q36" i="5"/>
  <c r="P36" i="5"/>
  <c r="R34" i="5"/>
  <c r="Q34" i="5"/>
  <c r="P34" i="5"/>
  <c r="R32" i="5"/>
  <c r="Q32" i="5"/>
  <c r="P32" i="5"/>
  <c r="R30" i="5"/>
  <c r="Q30" i="5"/>
  <c r="P30" i="5"/>
  <c r="R28" i="5"/>
  <c r="Q28" i="5"/>
  <c r="P28" i="5"/>
  <c r="R27" i="5"/>
  <c r="Q27" i="5"/>
  <c r="P27" i="5"/>
  <c r="R26" i="5"/>
  <c r="Q26" i="5"/>
  <c r="P26" i="5"/>
  <c r="R24" i="5"/>
  <c r="Q24" i="5"/>
  <c r="P24" i="5"/>
  <c r="R23" i="5"/>
  <c r="Q23" i="5"/>
  <c r="P23" i="5"/>
  <c r="R22" i="5"/>
  <c r="Q22" i="5"/>
  <c r="P22" i="5"/>
  <c r="R20" i="5"/>
  <c r="Q20" i="5"/>
  <c r="P20" i="5"/>
  <c r="R19" i="5"/>
  <c r="Q19" i="5"/>
  <c r="P19" i="5"/>
  <c r="R18" i="5"/>
  <c r="Q18" i="5"/>
  <c r="P18" i="5"/>
  <c r="R17" i="5"/>
  <c r="Q17" i="5"/>
  <c r="P17" i="5"/>
  <c r="R15" i="5"/>
  <c r="Q15" i="5"/>
  <c r="P15" i="5"/>
  <c r="R14" i="5"/>
  <c r="Q14" i="5"/>
  <c r="P14" i="5"/>
  <c r="R12" i="5"/>
  <c r="Q12" i="5"/>
  <c r="P12" i="5"/>
  <c r="R11" i="5"/>
  <c r="Q11" i="5"/>
  <c r="P11" i="5"/>
  <c r="R10" i="5"/>
  <c r="Q10" i="5"/>
  <c r="P10" i="5"/>
  <c r="R9" i="5"/>
  <c r="Q9" i="5"/>
  <c r="P9" i="5"/>
  <c r="G42" i="12"/>
  <c r="G13" i="36"/>
  <c r="K13" i="36"/>
  <c r="L13" i="36"/>
  <c r="M13" i="36"/>
  <c r="N13" i="36"/>
  <c r="G29" i="36"/>
  <c r="G25" i="36"/>
  <c r="G36" i="36"/>
  <c r="G48" i="36"/>
  <c r="G40" i="36"/>
  <c r="G21" i="36"/>
  <c r="G44" i="36"/>
  <c r="G46" i="36"/>
  <c r="G49" i="36"/>
  <c r="G53" i="36"/>
  <c r="G23" i="36"/>
  <c r="G9" i="36"/>
  <c r="G34" i="36"/>
  <c r="P13" i="36"/>
  <c r="Q13" i="36"/>
  <c r="R13" i="36"/>
  <c r="K29" i="36"/>
  <c r="K25" i="36"/>
  <c r="K36" i="36"/>
  <c r="K48" i="36"/>
  <c r="K40" i="36"/>
  <c r="K21" i="36"/>
  <c r="K44" i="36"/>
  <c r="K46" i="36"/>
  <c r="K49" i="36"/>
  <c r="K53" i="36"/>
  <c r="K23" i="36"/>
  <c r="K9" i="36"/>
  <c r="K34" i="36"/>
  <c r="R53" i="58"/>
  <c r="Q53" i="58"/>
  <c r="P53" i="58"/>
  <c r="N53" i="58"/>
  <c r="M53" i="58"/>
  <c r="L53" i="58"/>
  <c r="R52" i="58"/>
  <c r="Q52" i="58"/>
  <c r="P52" i="58"/>
  <c r="N52" i="58"/>
  <c r="M52" i="58"/>
  <c r="L52" i="58"/>
  <c r="R51" i="58"/>
  <c r="Q51" i="58"/>
  <c r="P51" i="58"/>
  <c r="N51" i="58"/>
  <c r="M51" i="58"/>
  <c r="L51" i="58"/>
  <c r="R50" i="58"/>
  <c r="Q50" i="58"/>
  <c r="P50" i="58"/>
  <c r="N50" i="58"/>
  <c r="M50" i="58"/>
  <c r="L50" i="58"/>
  <c r="K49" i="58"/>
  <c r="R49" i="58"/>
  <c r="Q49" i="58"/>
  <c r="P49" i="58"/>
  <c r="G49" i="58"/>
  <c r="N49" i="58"/>
  <c r="L49" i="58"/>
  <c r="R48" i="58"/>
  <c r="Q48" i="58"/>
  <c r="K48" i="58"/>
  <c r="N48" i="58"/>
  <c r="M48" i="58"/>
  <c r="G48" i="58"/>
  <c r="R46" i="58"/>
  <c r="Q46" i="58"/>
  <c r="P46" i="58"/>
  <c r="N46" i="58"/>
  <c r="M46" i="58"/>
  <c r="L46" i="58"/>
  <c r="R44" i="58"/>
  <c r="Q44" i="58"/>
  <c r="P44" i="58"/>
  <c r="G44" i="58"/>
  <c r="M44" i="58"/>
  <c r="L44" i="58"/>
  <c r="K42" i="58"/>
  <c r="R42" i="58"/>
  <c r="Q42" i="58"/>
  <c r="P42" i="58"/>
  <c r="G42" i="58"/>
  <c r="N42" i="58"/>
  <c r="L42" i="58"/>
  <c r="K40" i="58"/>
  <c r="R40" i="58"/>
  <c r="Q40" i="58"/>
  <c r="P40" i="58"/>
  <c r="G40" i="58"/>
  <c r="N40" i="58"/>
  <c r="M40" i="58"/>
  <c r="L40" i="58"/>
  <c r="K39" i="58"/>
  <c r="R39" i="58"/>
  <c r="Q39" i="58"/>
  <c r="P39" i="58"/>
  <c r="G39" i="58"/>
  <c r="N39" i="58"/>
  <c r="L39" i="58"/>
  <c r="R38" i="58"/>
  <c r="Q38" i="58"/>
  <c r="K38" i="58"/>
  <c r="N38" i="58"/>
  <c r="G38" i="58"/>
  <c r="R36" i="58"/>
  <c r="Q36" i="58"/>
  <c r="K36" i="58"/>
  <c r="N36" i="58"/>
  <c r="G36" i="58"/>
  <c r="R35" i="58"/>
  <c r="Q35" i="58"/>
  <c r="K35" i="58"/>
  <c r="N35" i="58"/>
  <c r="G35" i="58"/>
  <c r="Q34" i="58"/>
  <c r="R34" i="58"/>
  <c r="P34" i="58"/>
  <c r="N34" i="58"/>
  <c r="M34" i="58"/>
  <c r="L34" i="58"/>
  <c r="Q32" i="58"/>
  <c r="R32" i="58"/>
  <c r="P32" i="58"/>
  <c r="N32" i="58"/>
  <c r="M32" i="58"/>
  <c r="L32" i="58"/>
  <c r="Q31" i="58"/>
  <c r="R31" i="58"/>
  <c r="P31" i="58"/>
  <c r="N31" i="58"/>
  <c r="M31" i="58"/>
  <c r="L31" i="58"/>
  <c r="Q30" i="58"/>
  <c r="R30" i="58"/>
  <c r="P30" i="58"/>
  <c r="N30" i="58"/>
  <c r="M30" i="58"/>
  <c r="L30" i="58"/>
  <c r="R29" i="58"/>
  <c r="K29" i="58"/>
  <c r="Q29" i="58"/>
  <c r="P29" i="58"/>
  <c r="N29" i="58"/>
  <c r="M29" i="58"/>
  <c r="L29" i="58"/>
  <c r="K27" i="58"/>
  <c r="R27" i="58"/>
  <c r="Q27" i="58"/>
  <c r="P27" i="58"/>
  <c r="G27" i="58"/>
  <c r="N27" i="58"/>
  <c r="M27" i="58"/>
  <c r="L27" i="58"/>
  <c r="K25" i="58"/>
  <c r="R25" i="58"/>
  <c r="Q25" i="58"/>
  <c r="P25" i="58"/>
  <c r="G25" i="58"/>
  <c r="N25" i="58"/>
  <c r="M25" i="58"/>
  <c r="L25" i="58"/>
  <c r="K24" i="58"/>
  <c r="R24" i="58"/>
  <c r="Q24" i="58"/>
  <c r="P24" i="58"/>
  <c r="G24" i="58"/>
  <c r="N24" i="58"/>
  <c r="M24" i="58"/>
  <c r="L24" i="58"/>
  <c r="K22" i="58"/>
  <c r="R22" i="58"/>
  <c r="Q22" i="58"/>
  <c r="P22" i="58"/>
  <c r="G22" i="58"/>
  <c r="N22" i="58"/>
  <c r="M22" i="58"/>
  <c r="L22" i="58"/>
  <c r="K21" i="58"/>
  <c r="R21" i="58"/>
  <c r="Q21" i="58"/>
  <c r="P21" i="58"/>
  <c r="G21" i="58"/>
  <c r="N21" i="58"/>
  <c r="M21" i="58"/>
  <c r="L21" i="58"/>
  <c r="K20" i="58"/>
  <c r="R20" i="58"/>
  <c r="Q20" i="58"/>
  <c r="P20" i="58"/>
  <c r="G20" i="58"/>
  <c r="N20" i="58"/>
  <c r="M20" i="58"/>
  <c r="L20" i="58"/>
  <c r="R19" i="58"/>
  <c r="Q19" i="58"/>
  <c r="K19" i="58"/>
  <c r="N19" i="58"/>
  <c r="M19" i="58"/>
  <c r="G19" i="58"/>
  <c r="R18" i="58"/>
  <c r="Q18" i="58"/>
  <c r="K18" i="58"/>
  <c r="N18" i="58"/>
  <c r="M18" i="58"/>
  <c r="G18" i="58"/>
  <c r="R17" i="58"/>
  <c r="Q17" i="58"/>
  <c r="K17" i="58"/>
  <c r="N17" i="58"/>
  <c r="M17" i="58"/>
  <c r="G17" i="58"/>
  <c r="R16" i="58"/>
  <c r="Q16" i="58"/>
  <c r="P16" i="58"/>
  <c r="N16" i="58"/>
  <c r="M16" i="58"/>
  <c r="L16" i="58"/>
  <c r="R14" i="58"/>
  <c r="Q14" i="58"/>
  <c r="P14" i="58"/>
  <c r="N14" i="58"/>
  <c r="M14" i="58"/>
  <c r="L14" i="58"/>
  <c r="R12" i="58"/>
  <c r="Q12" i="58"/>
  <c r="P12" i="58"/>
  <c r="N12" i="58"/>
  <c r="G12" i="58"/>
  <c r="L12" i="58"/>
  <c r="R11" i="58"/>
  <c r="Q11" i="58"/>
  <c r="P11" i="58"/>
  <c r="N11" i="58"/>
  <c r="G11" i="58"/>
  <c r="L11" i="58"/>
  <c r="R10" i="58"/>
  <c r="K10" i="58"/>
  <c r="P10" i="58"/>
  <c r="N10" i="58"/>
  <c r="G10" i="58"/>
  <c r="L10" i="58"/>
  <c r="K9" i="58"/>
  <c r="Q9" i="58"/>
  <c r="P9" i="58"/>
  <c r="G9" i="58"/>
  <c r="M9" i="58"/>
  <c r="L9" i="58"/>
  <c r="N9" i="58"/>
  <c r="Q10" i="58"/>
  <c r="K11" i="58"/>
  <c r="K12" i="58"/>
  <c r="L19" i="58"/>
  <c r="M35" i="58"/>
  <c r="M36" i="58"/>
  <c r="M38" i="58"/>
  <c r="N44" i="58"/>
  <c r="L48" i="58"/>
  <c r="M49" i="58"/>
  <c r="P17" i="58"/>
  <c r="P18" i="58"/>
  <c r="P19" i="58"/>
  <c r="L35" i="58"/>
  <c r="L36" i="58"/>
  <c r="L38" i="58"/>
  <c r="M39" i="58"/>
  <c r="M42" i="58"/>
  <c r="P48" i="58"/>
  <c r="P35" i="58"/>
  <c r="P36" i="58"/>
  <c r="P38" i="58"/>
  <c r="R9" i="58"/>
  <c r="M10" i="58"/>
  <c r="M11" i="58"/>
  <c r="M12" i="58"/>
  <c r="L17" i="58"/>
  <c r="L18" i="58"/>
  <c r="G14" i="58"/>
  <c r="K14" i="58"/>
  <c r="G29" i="58"/>
  <c r="K44" i="58"/>
  <c r="G50" i="58"/>
  <c r="K50" i="58"/>
  <c r="G51" i="58"/>
  <c r="K51" i="58"/>
  <c r="G52" i="58"/>
  <c r="K52" i="58"/>
  <c r="G53" i="58"/>
  <c r="K53" i="58"/>
  <c r="G16" i="58"/>
  <c r="K16" i="58"/>
  <c r="G30" i="58"/>
  <c r="K30" i="58"/>
  <c r="G31" i="58"/>
  <c r="K31" i="58"/>
  <c r="G32" i="58"/>
  <c r="K32" i="58"/>
  <c r="G34" i="58"/>
  <c r="K34" i="58"/>
  <c r="G46" i="58"/>
  <c r="K46" i="58"/>
  <c r="R53" i="57"/>
  <c r="K53" i="57"/>
  <c r="P53" i="57"/>
  <c r="N53" i="57"/>
  <c r="M53" i="57"/>
  <c r="L53" i="57"/>
  <c r="Q52" i="57"/>
  <c r="P52" i="57"/>
  <c r="K52" i="57"/>
  <c r="R52" i="57"/>
  <c r="G52" i="57"/>
  <c r="N52" i="57"/>
  <c r="M52" i="57"/>
  <c r="L52" i="57"/>
  <c r="R51" i="57"/>
  <c r="Q51" i="57"/>
  <c r="P51" i="57"/>
  <c r="N51" i="57"/>
  <c r="M51" i="57"/>
  <c r="L51" i="57"/>
  <c r="Q50" i="57"/>
  <c r="P50" i="57"/>
  <c r="K50" i="57"/>
  <c r="R50" i="57"/>
  <c r="G50" i="57"/>
  <c r="N50" i="57"/>
  <c r="M50" i="57"/>
  <c r="L50" i="57"/>
  <c r="R49" i="57"/>
  <c r="N49" i="57"/>
  <c r="M49" i="57"/>
  <c r="Q49" i="57"/>
  <c r="P49" i="57"/>
  <c r="G49" i="57"/>
  <c r="R48" i="57"/>
  <c r="Q48" i="57"/>
  <c r="P48" i="57"/>
  <c r="N48" i="57"/>
  <c r="M48" i="57"/>
  <c r="R46" i="57"/>
  <c r="N46" i="57"/>
  <c r="Q46" i="57"/>
  <c r="P46" i="57"/>
  <c r="M46" i="57"/>
  <c r="L46" i="57"/>
  <c r="Q44" i="57"/>
  <c r="R44" i="57"/>
  <c r="P44" i="57"/>
  <c r="M44" i="57"/>
  <c r="L44" i="57"/>
  <c r="P42" i="57"/>
  <c r="N42" i="57"/>
  <c r="R42" i="57"/>
  <c r="Q42" i="57"/>
  <c r="M42" i="57"/>
  <c r="L42" i="57"/>
  <c r="P40" i="57"/>
  <c r="N40" i="57"/>
  <c r="R40" i="57"/>
  <c r="Q40" i="57"/>
  <c r="M40" i="57"/>
  <c r="L40" i="57"/>
  <c r="P39" i="57"/>
  <c r="N39" i="57"/>
  <c r="R39" i="57"/>
  <c r="Q39" i="57"/>
  <c r="M39" i="57"/>
  <c r="L39" i="57"/>
  <c r="Q38" i="57"/>
  <c r="M38" i="57"/>
  <c r="K38" i="57"/>
  <c r="R38" i="57"/>
  <c r="P38" i="57"/>
  <c r="G38" i="57"/>
  <c r="N38" i="57"/>
  <c r="L38" i="57"/>
  <c r="R36" i="57"/>
  <c r="N36" i="57"/>
  <c r="Q36" i="57"/>
  <c r="P36" i="57"/>
  <c r="M36" i="57"/>
  <c r="L36" i="57"/>
  <c r="Q35" i="57"/>
  <c r="M35" i="57"/>
  <c r="K35" i="57"/>
  <c r="R35" i="57"/>
  <c r="P35" i="57"/>
  <c r="G35" i="57"/>
  <c r="N35" i="57"/>
  <c r="L35" i="57"/>
  <c r="P34" i="57"/>
  <c r="R34" i="57"/>
  <c r="Q34" i="57"/>
  <c r="G34" i="57"/>
  <c r="M34" i="57"/>
  <c r="L34" i="57"/>
  <c r="R32" i="57"/>
  <c r="N32" i="57"/>
  <c r="Q32" i="57"/>
  <c r="P32" i="57"/>
  <c r="M32" i="57"/>
  <c r="L32" i="57"/>
  <c r="P31" i="57"/>
  <c r="K31" i="57"/>
  <c r="Q31" i="57"/>
  <c r="N31" i="57"/>
  <c r="M31" i="57"/>
  <c r="L31" i="57"/>
  <c r="R30" i="57"/>
  <c r="N30" i="57"/>
  <c r="Q30" i="57"/>
  <c r="P30" i="57"/>
  <c r="M30" i="57"/>
  <c r="G30" i="57"/>
  <c r="Q29" i="57"/>
  <c r="P29" i="57"/>
  <c r="K29" i="57"/>
  <c r="R29" i="57"/>
  <c r="G29" i="57"/>
  <c r="N29" i="57"/>
  <c r="M29" i="57"/>
  <c r="L29" i="57"/>
  <c r="R27" i="57"/>
  <c r="N27" i="57"/>
  <c r="M27" i="57"/>
  <c r="Q27" i="57"/>
  <c r="P27" i="57"/>
  <c r="G27" i="57"/>
  <c r="R25" i="57"/>
  <c r="N25" i="57"/>
  <c r="M25" i="57"/>
  <c r="Q25" i="57"/>
  <c r="K25" i="57"/>
  <c r="G25" i="57"/>
  <c r="R24" i="57"/>
  <c r="N24" i="57"/>
  <c r="M24" i="57"/>
  <c r="Q24" i="57"/>
  <c r="K24" i="57"/>
  <c r="G24" i="57"/>
  <c r="R22" i="57"/>
  <c r="N22" i="57"/>
  <c r="M22" i="57"/>
  <c r="Q22" i="57"/>
  <c r="K22" i="57"/>
  <c r="G22" i="57"/>
  <c r="R21" i="57"/>
  <c r="N21" i="57"/>
  <c r="M21" i="57"/>
  <c r="Q21" i="57"/>
  <c r="K21" i="57"/>
  <c r="G21" i="57"/>
  <c r="R20" i="57"/>
  <c r="N20" i="57"/>
  <c r="M20" i="57"/>
  <c r="Q20" i="57"/>
  <c r="K20" i="57"/>
  <c r="G20" i="57"/>
  <c r="N19" i="57"/>
  <c r="R19" i="57"/>
  <c r="P19" i="57"/>
  <c r="R18" i="57"/>
  <c r="Q18" i="57"/>
  <c r="N18" i="57"/>
  <c r="M18" i="57"/>
  <c r="K18" i="57"/>
  <c r="P18" i="57"/>
  <c r="G18" i="57"/>
  <c r="L18" i="57"/>
  <c r="N17" i="57"/>
  <c r="R17" i="57"/>
  <c r="Q17" i="57"/>
  <c r="P17" i="57"/>
  <c r="G17" i="57"/>
  <c r="K16" i="57"/>
  <c r="Q16" i="57"/>
  <c r="P16" i="57"/>
  <c r="G16" i="57"/>
  <c r="M16" i="57"/>
  <c r="L16" i="57"/>
  <c r="K14" i="57"/>
  <c r="R14" i="57"/>
  <c r="Q14" i="57"/>
  <c r="P14" i="57"/>
  <c r="G14" i="57"/>
  <c r="N14" i="57"/>
  <c r="M14" i="57"/>
  <c r="L14" i="57"/>
  <c r="K12" i="57"/>
  <c r="R12" i="57"/>
  <c r="Q12" i="57"/>
  <c r="P12" i="57"/>
  <c r="G12" i="57"/>
  <c r="N12" i="57"/>
  <c r="M12" i="57"/>
  <c r="L12" i="57"/>
  <c r="K11" i="57"/>
  <c r="R11" i="57"/>
  <c r="Q11" i="57"/>
  <c r="P11" i="57"/>
  <c r="G11" i="57"/>
  <c r="N11" i="57"/>
  <c r="M11" i="57"/>
  <c r="L11" i="57"/>
  <c r="K10" i="57"/>
  <c r="R10" i="57"/>
  <c r="Q10" i="57"/>
  <c r="P10" i="57"/>
  <c r="G10" i="57"/>
  <c r="N10" i="57"/>
  <c r="M10" i="57"/>
  <c r="L10" i="57"/>
  <c r="R9" i="57"/>
  <c r="Q9" i="57"/>
  <c r="P9" i="57"/>
  <c r="N9" i="57"/>
  <c r="M9" i="57"/>
  <c r="L9" i="57"/>
  <c r="L30" i="57"/>
  <c r="K17" i="57"/>
  <c r="K19" i="57"/>
  <c r="Q19" i="57"/>
  <c r="P20" i="57"/>
  <c r="P21" i="57"/>
  <c r="P22" i="57"/>
  <c r="P25" i="57"/>
  <c r="G31" i="57"/>
  <c r="K34" i="57"/>
  <c r="G48" i="57"/>
  <c r="K48" i="57"/>
  <c r="Q53" i="57"/>
  <c r="G9" i="57"/>
  <c r="K9" i="57"/>
  <c r="L17" i="57"/>
  <c r="M17" i="57"/>
  <c r="L19" i="57"/>
  <c r="M19" i="57"/>
  <c r="L20" i="57"/>
  <c r="L21" i="57"/>
  <c r="L22" i="57"/>
  <c r="L24" i="57"/>
  <c r="L25" i="57"/>
  <c r="L27" i="57"/>
  <c r="R31" i="57"/>
  <c r="G36" i="57"/>
  <c r="K36" i="57"/>
  <c r="K39" i="57"/>
  <c r="K40" i="57"/>
  <c r="K42" i="57"/>
  <c r="N44" i="57"/>
  <c r="G46" i="57"/>
  <c r="K46" i="57"/>
  <c r="L48" i="57"/>
  <c r="L49" i="57"/>
  <c r="G51" i="57"/>
  <c r="K51" i="57"/>
  <c r="G53" i="57"/>
  <c r="R16" i="57"/>
  <c r="K27" i="57"/>
  <c r="K30" i="57"/>
  <c r="G32" i="57"/>
  <c r="K32" i="57"/>
  <c r="N34" i="57"/>
  <c r="G39" i="57"/>
  <c r="G40" i="57"/>
  <c r="G42" i="57"/>
  <c r="G44" i="57"/>
  <c r="K44" i="57"/>
  <c r="K49" i="57"/>
  <c r="N16" i="57"/>
  <c r="G19" i="57"/>
  <c r="P24" i="57"/>
  <c r="K53" i="56"/>
  <c r="Q53" i="56"/>
  <c r="P53" i="56"/>
  <c r="G53" i="56"/>
  <c r="M53" i="56"/>
  <c r="L53" i="56"/>
  <c r="K52" i="56"/>
  <c r="R52" i="56"/>
  <c r="Q52" i="56"/>
  <c r="P52" i="56"/>
  <c r="G52" i="56"/>
  <c r="N52" i="56"/>
  <c r="M52" i="56"/>
  <c r="L52" i="56"/>
  <c r="K51" i="56"/>
  <c r="Q51" i="56"/>
  <c r="P51" i="56"/>
  <c r="G51" i="56"/>
  <c r="M51" i="56"/>
  <c r="L51" i="56"/>
  <c r="K50" i="56"/>
  <c r="R50" i="56"/>
  <c r="Q50" i="56"/>
  <c r="P50" i="56"/>
  <c r="G50" i="56"/>
  <c r="N50" i="56"/>
  <c r="M50" i="56"/>
  <c r="L50" i="56"/>
  <c r="L49" i="56"/>
  <c r="Q49" i="56"/>
  <c r="K49" i="56"/>
  <c r="N49" i="56"/>
  <c r="M49" i="56"/>
  <c r="G49" i="56"/>
  <c r="Q48" i="56"/>
  <c r="M48" i="56"/>
  <c r="K48" i="56"/>
  <c r="P48" i="56"/>
  <c r="N48" i="56"/>
  <c r="G48" i="56"/>
  <c r="L48" i="56"/>
  <c r="R46" i="56"/>
  <c r="Q46" i="56"/>
  <c r="P46" i="56"/>
  <c r="N46" i="56"/>
  <c r="M46" i="56"/>
  <c r="L46" i="56"/>
  <c r="K44" i="56"/>
  <c r="R44" i="56"/>
  <c r="Q44" i="56"/>
  <c r="P44" i="56"/>
  <c r="G44" i="56"/>
  <c r="N44" i="56"/>
  <c r="M44" i="56"/>
  <c r="L44" i="56"/>
  <c r="K42" i="56"/>
  <c r="R42" i="56"/>
  <c r="Q42" i="56"/>
  <c r="P42" i="56"/>
  <c r="G42" i="56"/>
  <c r="N42" i="56"/>
  <c r="M42" i="56"/>
  <c r="L42" i="56"/>
  <c r="K41" i="56"/>
  <c r="R41" i="56"/>
  <c r="Q41" i="56"/>
  <c r="P41" i="56"/>
  <c r="G41" i="56"/>
  <c r="N41" i="56"/>
  <c r="M41" i="56"/>
  <c r="L41" i="56"/>
  <c r="L40" i="56"/>
  <c r="R40" i="56"/>
  <c r="Q40" i="56"/>
  <c r="K40" i="56"/>
  <c r="N40" i="56"/>
  <c r="M40" i="56"/>
  <c r="G40" i="56"/>
  <c r="Q38" i="56"/>
  <c r="M38" i="56"/>
  <c r="R38" i="56"/>
  <c r="K38" i="56"/>
  <c r="P38" i="56"/>
  <c r="N38" i="56"/>
  <c r="G38" i="56"/>
  <c r="L38" i="56"/>
  <c r="Q36" i="56"/>
  <c r="R36" i="56"/>
  <c r="K36" i="56"/>
  <c r="P36" i="56"/>
  <c r="N36" i="56"/>
  <c r="G36" i="56"/>
  <c r="L36" i="56"/>
  <c r="Q35" i="56"/>
  <c r="R35" i="56"/>
  <c r="K35" i="56"/>
  <c r="P35" i="56"/>
  <c r="N35" i="56"/>
  <c r="G35" i="56"/>
  <c r="L35" i="56"/>
  <c r="R34" i="56"/>
  <c r="Q34" i="56"/>
  <c r="P34" i="56"/>
  <c r="N34" i="56"/>
  <c r="M34" i="56"/>
  <c r="L34" i="56"/>
  <c r="R32" i="56"/>
  <c r="Q32" i="56"/>
  <c r="P32" i="56"/>
  <c r="N32" i="56"/>
  <c r="M32" i="56"/>
  <c r="L32" i="56"/>
  <c r="R31" i="56"/>
  <c r="Q31" i="56"/>
  <c r="P31" i="56"/>
  <c r="N31" i="56"/>
  <c r="M31" i="56"/>
  <c r="L31" i="56"/>
  <c r="R30" i="56"/>
  <c r="Q30" i="56"/>
  <c r="P30" i="56"/>
  <c r="N30" i="56"/>
  <c r="M30" i="56"/>
  <c r="L30" i="56"/>
  <c r="K29" i="56"/>
  <c r="Q29" i="56"/>
  <c r="P29" i="56"/>
  <c r="G29" i="56"/>
  <c r="M29" i="56"/>
  <c r="L29" i="56"/>
  <c r="R27" i="56"/>
  <c r="Q27" i="56"/>
  <c r="K27" i="56"/>
  <c r="N27" i="56"/>
  <c r="M27" i="56"/>
  <c r="G27" i="56"/>
  <c r="R25" i="56"/>
  <c r="Q25" i="56"/>
  <c r="K25" i="56"/>
  <c r="N25" i="56"/>
  <c r="M25" i="56"/>
  <c r="G25" i="56"/>
  <c r="R24" i="56"/>
  <c r="Q24" i="56"/>
  <c r="K24" i="56"/>
  <c r="N24" i="56"/>
  <c r="M24" i="56"/>
  <c r="G24" i="56"/>
  <c r="R22" i="56"/>
  <c r="Q22" i="56"/>
  <c r="K22" i="56"/>
  <c r="N22" i="56"/>
  <c r="M22" i="56"/>
  <c r="G22" i="56"/>
  <c r="R21" i="56"/>
  <c r="Q21" i="56"/>
  <c r="K21" i="56"/>
  <c r="N21" i="56"/>
  <c r="M21" i="56"/>
  <c r="G21" i="56"/>
  <c r="R20" i="56"/>
  <c r="Q20" i="56"/>
  <c r="K20" i="56"/>
  <c r="N20" i="56"/>
  <c r="M20" i="56"/>
  <c r="G20" i="56"/>
  <c r="R19" i="56"/>
  <c r="N19" i="56"/>
  <c r="M18" i="56"/>
  <c r="L18" i="56"/>
  <c r="Q18" i="56"/>
  <c r="K18" i="56"/>
  <c r="N18" i="56"/>
  <c r="G18" i="56"/>
  <c r="Q17" i="56"/>
  <c r="R17" i="56"/>
  <c r="P17" i="56"/>
  <c r="N17" i="56"/>
  <c r="M17" i="56"/>
  <c r="L17" i="56"/>
  <c r="Q16" i="56"/>
  <c r="P16" i="56"/>
  <c r="L16" i="56"/>
  <c r="R16" i="56"/>
  <c r="N16" i="56"/>
  <c r="M16" i="56"/>
  <c r="R14" i="56"/>
  <c r="Q14" i="56"/>
  <c r="N14" i="56"/>
  <c r="M14" i="56"/>
  <c r="K14" i="56"/>
  <c r="P14" i="56"/>
  <c r="G14" i="56"/>
  <c r="L14" i="56"/>
  <c r="Q12" i="56"/>
  <c r="R12" i="56"/>
  <c r="P12" i="56"/>
  <c r="G12" i="56"/>
  <c r="M12" i="56"/>
  <c r="L12" i="56"/>
  <c r="K11" i="56"/>
  <c r="Q11" i="56"/>
  <c r="P11" i="56"/>
  <c r="M11" i="56"/>
  <c r="L11" i="56"/>
  <c r="K10" i="56"/>
  <c r="Q10" i="56"/>
  <c r="P10" i="56"/>
  <c r="G10" i="56"/>
  <c r="M10" i="56"/>
  <c r="L10" i="56"/>
  <c r="K9" i="56"/>
  <c r="R9" i="56"/>
  <c r="Q9" i="56"/>
  <c r="P9" i="56"/>
  <c r="G9" i="56"/>
  <c r="N9" i="56"/>
  <c r="M9" i="56"/>
  <c r="L9" i="56"/>
  <c r="N10" i="56"/>
  <c r="G11" i="56"/>
  <c r="N11" i="56"/>
  <c r="R10" i="56"/>
  <c r="K12" i="56"/>
  <c r="K16" i="56"/>
  <c r="M19" i="56"/>
  <c r="L20" i="56"/>
  <c r="L21" i="56"/>
  <c r="L22" i="56"/>
  <c r="L24" i="56"/>
  <c r="L27" i="56"/>
  <c r="P40" i="56"/>
  <c r="G16" i="56"/>
  <c r="G17" i="56"/>
  <c r="K17" i="56"/>
  <c r="R18" i="56"/>
  <c r="K19" i="56"/>
  <c r="Q19" i="56"/>
  <c r="P20" i="56"/>
  <c r="P21" i="56"/>
  <c r="P22" i="56"/>
  <c r="P24" i="56"/>
  <c r="P25" i="56"/>
  <c r="P27" i="56"/>
  <c r="N29" i="56"/>
  <c r="R29" i="56"/>
  <c r="R48" i="56"/>
  <c r="R49" i="56"/>
  <c r="N51" i="56"/>
  <c r="R51" i="56"/>
  <c r="N53" i="56"/>
  <c r="R53" i="56"/>
  <c r="N12" i="56"/>
  <c r="G19" i="56"/>
  <c r="L19" i="56"/>
  <c r="M35" i="56"/>
  <c r="M36" i="56"/>
  <c r="P49" i="56"/>
  <c r="R11" i="56"/>
  <c r="P18" i="56"/>
  <c r="L25" i="56"/>
  <c r="P19" i="56"/>
  <c r="G30" i="56"/>
  <c r="K30" i="56"/>
  <c r="G31" i="56"/>
  <c r="K31" i="56"/>
  <c r="G32" i="56"/>
  <c r="K32" i="56"/>
  <c r="G34" i="56"/>
  <c r="K34" i="56"/>
  <c r="G46" i="56"/>
  <c r="K46" i="56"/>
  <c r="R53" i="55"/>
  <c r="Q53" i="55"/>
  <c r="P53" i="55"/>
  <c r="N53" i="55"/>
  <c r="M53" i="55"/>
  <c r="L53" i="55"/>
  <c r="R52" i="55"/>
  <c r="Q52" i="55"/>
  <c r="P52" i="55"/>
  <c r="N52" i="55"/>
  <c r="M52" i="55"/>
  <c r="L52" i="55"/>
  <c r="R51" i="55"/>
  <c r="Q51" i="55"/>
  <c r="P51" i="55"/>
  <c r="N51" i="55"/>
  <c r="M51" i="55"/>
  <c r="L51" i="55"/>
  <c r="R50" i="55"/>
  <c r="Q50" i="55"/>
  <c r="P50" i="55"/>
  <c r="N50" i="55"/>
  <c r="M50" i="55"/>
  <c r="L50" i="55"/>
  <c r="R49" i="55"/>
  <c r="Q49" i="55"/>
  <c r="P49" i="55"/>
  <c r="N49" i="55"/>
  <c r="M49" i="55"/>
  <c r="L49" i="55"/>
  <c r="R48" i="55"/>
  <c r="K48" i="55"/>
  <c r="P48" i="55"/>
  <c r="N48" i="55"/>
  <c r="G48" i="55"/>
  <c r="L48" i="55"/>
  <c r="R46" i="55"/>
  <c r="Q46" i="55"/>
  <c r="P46" i="55"/>
  <c r="N46" i="55"/>
  <c r="M46" i="55"/>
  <c r="L46" i="55"/>
  <c r="R44" i="55"/>
  <c r="Q44" i="55"/>
  <c r="P44" i="55"/>
  <c r="N44" i="55"/>
  <c r="M44" i="55"/>
  <c r="L44" i="55"/>
  <c r="R42" i="55"/>
  <c r="Q42" i="55"/>
  <c r="P42" i="55"/>
  <c r="N42" i="55"/>
  <c r="M42" i="55"/>
  <c r="L42" i="55"/>
  <c r="R41" i="55"/>
  <c r="Q41" i="55"/>
  <c r="P41" i="55"/>
  <c r="N41" i="55"/>
  <c r="M41" i="55"/>
  <c r="L41" i="55"/>
  <c r="R40" i="55"/>
  <c r="Q40" i="55"/>
  <c r="P40" i="55"/>
  <c r="N40" i="55"/>
  <c r="M40" i="55"/>
  <c r="L40" i="55"/>
  <c r="R38" i="55"/>
  <c r="K38" i="55"/>
  <c r="P38" i="55"/>
  <c r="G38" i="55"/>
  <c r="N38" i="55"/>
  <c r="M38" i="55"/>
  <c r="L38" i="55"/>
  <c r="K36" i="55"/>
  <c r="R36" i="55"/>
  <c r="Q36" i="55"/>
  <c r="P36" i="55"/>
  <c r="G36" i="55"/>
  <c r="N36" i="55"/>
  <c r="M36" i="55"/>
  <c r="L36" i="55"/>
  <c r="K35" i="55"/>
  <c r="R35" i="55"/>
  <c r="Q35" i="55"/>
  <c r="P35" i="55"/>
  <c r="G35" i="55"/>
  <c r="N35" i="55"/>
  <c r="M35" i="55"/>
  <c r="L35" i="55"/>
  <c r="R34" i="55"/>
  <c r="Q34" i="55"/>
  <c r="P34" i="55"/>
  <c r="N34" i="55"/>
  <c r="M34" i="55"/>
  <c r="L34" i="55"/>
  <c r="R32" i="55"/>
  <c r="Q32" i="55"/>
  <c r="P32" i="55"/>
  <c r="N32" i="55"/>
  <c r="M32" i="55"/>
  <c r="L32" i="55"/>
  <c r="R31" i="55"/>
  <c r="Q31" i="55"/>
  <c r="P31" i="55"/>
  <c r="N31" i="55"/>
  <c r="M31" i="55"/>
  <c r="L31" i="55"/>
  <c r="R30" i="55"/>
  <c r="Q30" i="55"/>
  <c r="P30" i="55"/>
  <c r="N30" i="55"/>
  <c r="M30" i="55"/>
  <c r="L30" i="55"/>
  <c r="R29" i="55"/>
  <c r="Q29" i="55"/>
  <c r="P29" i="55"/>
  <c r="N29" i="55"/>
  <c r="M29" i="55"/>
  <c r="L29" i="55"/>
  <c r="R27" i="55"/>
  <c r="Q27" i="55"/>
  <c r="P27" i="55"/>
  <c r="N27" i="55"/>
  <c r="M27" i="55"/>
  <c r="L27" i="55"/>
  <c r="R25" i="55"/>
  <c r="Q25" i="55"/>
  <c r="P25" i="55"/>
  <c r="N25" i="55"/>
  <c r="M25" i="55"/>
  <c r="L25" i="55"/>
  <c r="R24" i="55"/>
  <c r="Q24" i="55"/>
  <c r="P24" i="55"/>
  <c r="N24" i="55"/>
  <c r="M24" i="55"/>
  <c r="L24" i="55"/>
  <c r="R22" i="55"/>
  <c r="Q22" i="55"/>
  <c r="P22" i="55"/>
  <c r="N22" i="55"/>
  <c r="M22" i="55"/>
  <c r="L22" i="55"/>
  <c r="R21" i="55"/>
  <c r="Q21" i="55"/>
  <c r="P21" i="55"/>
  <c r="N21" i="55"/>
  <c r="M21" i="55"/>
  <c r="L21" i="55"/>
  <c r="R20" i="55"/>
  <c r="Q20" i="55"/>
  <c r="P20" i="55"/>
  <c r="N20" i="55"/>
  <c r="M20" i="55"/>
  <c r="L20" i="55"/>
  <c r="K19" i="55"/>
  <c r="R19" i="55"/>
  <c r="Q19" i="55"/>
  <c r="P19" i="55"/>
  <c r="N19" i="55"/>
  <c r="M19" i="55"/>
  <c r="L19" i="55"/>
  <c r="N18" i="55"/>
  <c r="R18" i="55"/>
  <c r="Q18" i="55"/>
  <c r="P18" i="55"/>
  <c r="M18" i="55"/>
  <c r="L18" i="55"/>
  <c r="R17" i="55"/>
  <c r="Q17" i="55"/>
  <c r="N17" i="55"/>
  <c r="M17" i="55"/>
  <c r="K17" i="55"/>
  <c r="P17" i="55"/>
  <c r="G17" i="55"/>
  <c r="L17" i="55"/>
  <c r="P16" i="55"/>
  <c r="K16" i="55"/>
  <c r="Q16" i="55"/>
  <c r="N16" i="55"/>
  <c r="M16" i="55"/>
  <c r="L16" i="55"/>
  <c r="P14" i="55"/>
  <c r="R14" i="55"/>
  <c r="Q14" i="55"/>
  <c r="N14" i="55"/>
  <c r="M14" i="55"/>
  <c r="L14" i="55"/>
  <c r="R12" i="55"/>
  <c r="K12" i="55"/>
  <c r="P12" i="55"/>
  <c r="N12" i="55"/>
  <c r="M12" i="55"/>
  <c r="L12" i="55"/>
  <c r="R11" i="55"/>
  <c r="K11" i="55"/>
  <c r="P11" i="55"/>
  <c r="N11" i="55"/>
  <c r="M11" i="55"/>
  <c r="L11" i="55"/>
  <c r="R10" i="55"/>
  <c r="K10" i="55"/>
  <c r="P10" i="55"/>
  <c r="N10" i="55"/>
  <c r="G10" i="55"/>
  <c r="L10" i="55"/>
  <c r="K9" i="55"/>
  <c r="Q9" i="55"/>
  <c r="P9" i="55"/>
  <c r="G9" i="55"/>
  <c r="M9" i="55"/>
  <c r="L9" i="55"/>
  <c r="R9" i="55"/>
  <c r="M10" i="55"/>
  <c r="G16" i="55"/>
  <c r="G11" i="55"/>
  <c r="G12" i="55"/>
  <c r="G14" i="55"/>
  <c r="K14" i="55"/>
  <c r="R16" i="55"/>
  <c r="G18" i="55"/>
  <c r="K18" i="55"/>
  <c r="G19" i="55"/>
  <c r="Q12" i="55"/>
  <c r="N9" i="55"/>
  <c r="Q11" i="55"/>
  <c r="Q10" i="55"/>
  <c r="G20" i="55"/>
  <c r="K20" i="55"/>
  <c r="G21" i="55"/>
  <c r="K21" i="55"/>
  <c r="G22" i="55"/>
  <c r="K22" i="55"/>
  <c r="G24" i="55"/>
  <c r="K24" i="55"/>
  <c r="G25" i="55"/>
  <c r="K25" i="55"/>
  <c r="G27" i="55"/>
  <c r="K27" i="55"/>
  <c r="G40" i="55"/>
  <c r="K40" i="55"/>
  <c r="G49" i="55"/>
  <c r="K49" i="55"/>
  <c r="G29" i="55"/>
  <c r="K29" i="55"/>
  <c r="Q38" i="55"/>
  <c r="G41" i="55"/>
  <c r="K41" i="55"/>
  <c r="G42" i="55"/>
  <c r="K42" i="55"/>
  <c r="G44" i="55"/>
  <c r="K44" i="55"/>
  <c r="M48" i="55"/>
  <c r="Q48" i="55"/>
  <c r="G50" i="55"/>
  <c r="K50" i="55"/>
  <c r="G51" i="55"/>
  <c r="K51" i="55"/>
  <c r="G52" i="55"/>
  <c r="K52" i="55"/>
  <c r="G53" i="55"/>
  <c r="K53" i="55"/>
  <c r="G30" i="55"/>
  <c r="K30" i="55"/>
  <c r="G31" i="55"/>
  <c r="K31" i="55"/>
  <c r="G32" i="55"/>
  <c r="K32" i="55"/>
  <c r="G34" i="55"/>
  <c r="K34" i="55"/>
  <c r="G46" i="55"/>
  <c r="K46" i="55"/>
  <c r="R53" i="54"/>
  <c r="Q53" i="54"/>
  <c r="P53" i="54"/>
  <c r="N53" i="54"/>
  <c r="M53" i="54"/>
  <c r="L53" i="54"/>
  <c r="R52" i="54"/>
  <c r="Q52" i="54"/>
  <c r="P52" i="54"/>
  <c r="N52" i="54"/>
  <c r="M52" i="54"/>
  <c r="L52" i="54"/>
  <c r="R51" i="54"/>
  <c r="Q51" i="54"/>
  <c r="P51" i="54"/>
  <c r="N51" i="54"/>
  <c r="M51" i="54"/>
  <c r="L51" i="54"/>
  <c r="R50" i="54"/>
  <c r="Q50" i="54"/>
  <c r="P50" i="54"/>
  <c r="N50" i="54"/>
  <c r="M50" i="54"/>
  <c r="L50" i="54"/>
  <c r="N49" i="54"/>
  <c r="K49" i="54"/>
  <c r="P49" i="54"/>
  <c r="G49" i="54"/>
  <c r="M49" i="54"/>
  <c r="L49" i="54"/>
  <c r="K48" i="54"/>
  <c r="R48" i="54"/>
  <c r="G48" i="54"/>
  <c r="N48" i="54"/>
  <c r="P46" i="54"/>
  <c r="R46" i="54"/>
  <c r="Q46" i="54"/>
  <c r="N46" i="54"/>
  <c r="M46" i="54"/>
  <c r="G46" i="54"/>
  <c r="M44" i="54"/>
  <c r="R44" i="54"/>
  <c r="Q44" i="54"/>
  <c r="P44" i="54"/>
  <c r="N44" i="54"/>
  <c r="L44" i="54"/>
  <c r="K42" i="54"/>
  <c r="P42" i="54"/>
  <c r="N42" i="54"/>
  <c r="L42" i="54"/>
  <c r="K40" i="54"/>
  <c r="P40" i="54"/>
  <c r="N40" i="54"/>
  <c r="L40" i="54"/>
  <c r="K39" i="54"/>
  <c r="P39" i="54"/>
  <c r="N39" i="54"/>
  <c r="L39" i="54"/>
  <c r="K38" i="54"/>
  <c r="R38" i="54"/>
  <c r="P38" i="54"/>
  <c r="G38" i="54"/>
  <c r="N38" i="54"/>
  <c r="M38" i="54"/>
  <c r="L38" i="54"/>
  <c r="K36" i="54"/>
  <c r="R36" i="54"/>
  <c r="P36" i="54"/>
  <c r="G36" i="54"/>
  <c r="N36" i="54"/>
  <c r="M36" i="54"/>
  <c r="L36" i="54"/>
  <c r="K35" i="54"/>
  <c r="R35" i="54"/>
  <c r="P35" i="54"/>
  <c r="G35" i="54"/>
  <c r="N35" i="54"/>
  <c r="M35" i="54"/>
  <c r="L35" i="54"/>
  <c r="M34" i="54"/>
  <c r="L34" i="54"/>
  <c r="R34" i="54"/>
  <c r="Q34" i="54"/>
  <c r="K34" i="54"/>
  <c r="N34" i="54"/>
  <c r="G34" i="54"/>
  <c r="P32" i="54"/>
  <c r="R32" i="54"/>
  <c r="Q32" i="54"/>
  <c r="N32" i="54"/>
  <c r="M32" i="54"/>
  <c r="M31" i="54"/>
  <c r="L31" i="54"/>
  <c r="R31" i="54"/>
  <c r="Q31" i="54"/>
  <c r="K31" i="54"/>
  <c r="N31" i="54"/>
  <c r="G31" i="54"/>
  <c r="P30" i="54"/>
  <c r="R30" i="54"/>
  <c r="Q30" i="54"/>
  <c r="N30" i="54"/>
  <c r="M30" i="54"/>
  <c r="M29" i="54"/>
  <c r="R29" i="54"/>
  <c r="Q29" i="54"/>
  <c r="P29" i="54"/>
  <c r="N29" i="54"/>
  <c r="L29" i="54"/>
  <c r="R27" i="54"/>
  <c r="K27" i="54"/>
  <c r="P27" i="54"/>
  <c r="L27" i="54"/>
  <c r="K25" i="54"/>
  <c r="P25" i="54"/>
  <c r="L25" i="54"/>
  <c r="K24" i="54"/>
  <c r="P24" i="54"/>
  <c r="L24" i="54"/>
  <c r="K22" i="54"/>
  <c r="P22" i="54"/>
  <c r="L22" i="54"/>
  <c r="R21" i="54"/>
  <c r="K21" i="54"/>
  <c r="P21" i="54"/>
  <c r="M21" i="54"/>
  <c r="L21" i="54"/>
  <c r="K20" i="54"/>
  <c r="P20" i="54"/>
  <c r="M20" i="54"/>
  <c r="L20" i="54"/>
  <c r="K19" i="54"/>
  <c r="R19" i="54"/>
  <c r="Q19" i="54"/>
  <c r="P19" i="54"/>
  <c r="G19" i="54"/>
  <c r="N19" i="54"/>
  <c r="M19" i="54"/>
  <c r="L19" i="54"/>
  <c r="K18" i="54"/>
  <c r="R18" i="54"/>
  <c r="Q18" i="54"/>
  <c r="P18" i="54"/>
  <c r="G18" i="54"/>
  <c r="N18" i="54"/>
  <c r="M18" i="54"/>
  <c r="L18" i="54"/>
  <c r="K17" i="54"/>
  <c r="R17" i="54"/>
  <c r="Q17" i="54"/>
  <c r="P17" i="54"/>
  <c r="G17" i="54"/>
  <c r="N17" i="54"/>
  <c r="M17" i="54"/>
  <c r="L17" i="54"/>
  <c r="M16" i="54"/>
  <c r="L16" i="54"/>
  <c r="R16" i="54"/>
  <c r="Q16" i="54"/>
  <c r="K16" i="54"/>
  <c r="N16" i="54"/>
  <c r="G16" i="54"/>
  <c r="R14" i="54"/>
  <c r="Q14" i="54"/>
  <c r="P14" i="54"/>
  <c r="N14" i="54"/>
  <c r="M14" i="54"/>
  <c r="Q12" i="54"/>
  <c r="P12" i="54"/>
  <c r="G12" i="54"/>
  <c r="M12" i="54"/>
  <c r="L12" i="54"/>
  <c r="R11" i="54"/>
  <c r="N11" i="54"/>
  <c r="K11" i="54"/>
  <c r="Q11" i="54"/>
  <c r="P11" i="54"/>
  <c r="G11" i="54"/>
  <c r="M11" i="54"/>
  <c r="L11" i="54"/>
  <c r="N10" i="54"/>
  <c r="K10" i="54"/>
  <c r="R10" i="54"/>
  <c r="Q10" i="54"/>
  <c r="P10" i="54"/>
  <c r="G10" i="54"/>
  <c r="M10" i="54"/>
  <c r="L10" i="54"/>
  <c r="R9" i="54"/>
  <c r="Q9" i="54"/>
  <c r="K9" i="54"/>
  <c r="N9" i="54"/>
  <c r="M9" i="54"/>
  <c r="G9" i="54"/>
  <c r="L9" i="54"/>
  <c r="R12" i="54"/>
  <c r="K12" i="54"/>
  <c r="L14" i="54"/>
  <c r="G14" i="54"/>
  <c r="G30" i="54"/>
  <c r="L30" i="54"/>
  <c r="N20" i="54"/>
  <c r="G20" i="54"/>
  <c r="R20" i="54"/>
  <c r="R25" i="54"/>
  <c r="P9" i="54"/>
  <c r="N22" i="54"/>
  <c r="G22" i="54"/>
  <c r="R22" i="54"/>
  <c r="G32" i="54"/>
  <c r="L32" i="54"/>
  <c r="N21" i="54"/>
  <c r="G21" i="54"/>
  <c r="N27" i="54"/>
  <c r="G27" i="54"/>
  <c r="N25" i="54"/>
  <c r="G25" i="54"/>
  <c r="N12" i="54"/>
  <c r="N24" i="54"/>
  <c r="G24" i="54"/>
  <c r="R24" i="54"/>
  <c r="R39" i="54"/>
  <c r="R40" i="54"/>
  <c r="R42" i="54"/>
  <c r="G39" i="54"/>
  <c r="G40" i="54"/>
  <c r="G42" i="54"/>
  <c r="Q49" i="54"/>
  <c r="P31" i="54"/>
  <c r="P34" i="54"/>
  <c r="Q35" i="54"/>
  <c r="Q36" i="54"/>
  <c r="Q38" i="54"/>
  <c r="L46" i="54"/>
  <c r="R49" i="54"/>
  <c r="P16" i="54"/>
  <c r="Q20" i="54"/>
  <c r="Q21" i="54"/>
  <c r="M22" i="54"/>
  <c r="Q22" i="54"/>
  <c r="M24" i="54"/>
  <c r="Q24" i="54"/>
  <c r="M25" i="54"/>
  <c r="Q25" i="54"/>
  <c r="M27" i="54"/>
  <c r="Q27" i="54"/>
  <c r="K30" i="54"/>
  <c r="K32" i="54"/>
  <c r="M39" i="54"/>
  <c r="Q39" i="54"/>
  <c r="M40" i="54"/>
  <c r="Q40" i="54"/>
  <c r="M42" i="54"/>
  <c r="Q42" i="54"/>
  <c r="K46" i="54"/>
  <c r="K14" i="54"/>
  <c r="G29" i="54"/>
  <c r="K29" i="54"/>
  <c r="G44" i="54"/>
  <c r="K44" i="54"/>
  <c r="G50" i="54"/>
  <c r="K50" i="54"/>
  <c r="G51" i="54"/>
  <c r="K51" i="54"/>
  <c r="G52" i="54"/>
  <c r="K52" i="54"/>
  <c r="G53" i="54"/>
  <c r="K53" i="54"/>
  <c r="R53" i="53"/>
  <c r="Q53" i="53"/>
  <c r="P53" i="53"/>
  <c r="N53" i="53"/>
  <c r="M53" i="53"/>
  <c r="L53" i="53"/>
  <c r="R52" i="53"/>
  <c r="Q52" i="53"/>
  <c r="P52" i="53"/>
  <c r="N52" i="53"/>
  <c r="M52" i="53"/>
  <c r="L52" i="53"/>
  <c r="R51" i="53"/>
  <c r="Q51" i="53"/>
  <c r="P51" i="53"/>
  <c r="N51" i="53"/>
  <c r="M51" i="53"/>
  <c r="L51" i="53"/>
  <c r="R50" i="53"/>
  <c r="Q50" i="53"/>
  <c r="P50" i="53"/>
  <c r="N50" i="53"/>
  <c r="M50" i="53"/>
  <c r="L50" i="53"/>
  <c r="K49" i="53"/>
  <c r="R49" i="53"/>
  <c r="Q49" i="53"/>
  <c r="P49" i="53"/>
  <c r="G49" i="53"/>
  <c r="N49" i="53"/>
  <c r="M49" i="53"/>
  <c r="L49" i="53"/>
  <c r="R46" i="53"/>
  <c r="K46" i="53"/>
  <c r="P46" i="53"/>
  <c r="N46" i="53"/>
  <c r="G46" i="53"/>
  <c r="L46" i="53"/>
  <c r="R44" i="53"/>
  <c r="Q44" i="53"/>
  <c r="P44" i="53"/>
  <c r="N44" i="53"/>
  <c r="M44" i="53"/>
  <c r="L44" i="53"/>
  <c r="K42" i="53"/>
  <c r="R42" i="53"/>
  <c r="Q42" i="53"/>
  <c r="P42" i="53"/>
  <c r="G42" i="53"/>
  <c r="N42" i="53"/>
  <c r="M42" i="53"/>
  <c r="L42" i="53"/>
  <c r="K40" i="53"/>
  <c r="R40" i="53"/>
  <c r="Q40" i="53"/>
  <c r="P40" i="53"/>
  <c r="G40" i="53"/>
  <c r="N40" i="53"/>
  <c r="M40" i="53"/>
  <c r="L40" i="53"/>
  <c r="K39" i="53"/>
  <c r="R39" i="53"/>
  <c r="Q39" i="53"/>
  <c r="P39" i="53"/>
  <c r="G39" i="53"/>
  <c r="N39" i="53"/>
  <c r="M39" i="53"/>
  <c r="L39" i="53"/>
  <c r="R38" i="53"/>
  <c r="Q38" i="53"/>
  <c r="K38" i="53"/>
  <c r="N38" i="53"/>
  <c r="M38" i="53"/>
  <c r="G38" i="53"/>
  <c r="R36" i="53"/>
  <c r="Q36" i="53"/>
  <c r="K36" i="53"/>
  <c r="N36" i="53"/>
  <c r="M36" i="53"/>
  <c r="G36" i="53"/>
  <c r="R35" i="53"/>
  <c r="Q35" i="53"/>
  <c r="K35" i="53"/>
  <c r="N35" i="53"/>
  <c r="M35" i="53"/>
  <c r="G35" i="53"/>
  <c r="R34" i="53"/>
  <c r="K34" i="53"/>
  <c r="P34" i="53"/>
  <c r="N34" i="53"/>
  <c r="G34" i="53"/>
  <c r="L34" i="53"/>
  <c r="R32" i="53"/>
  <c r="K32" i="53"/>
  <c r="P32" i="53"/>
  <c r="N32" i="53"/>
  <c r="G32" i="53"/>
  <c r="L32" i="53"/>
  <c r="R31" i="53"/>
  <c r="K31" i="53"/>
  <c r="P31" i="53"/>
  <c r="N31" i="53"/>
  <c r="G31" i="53"/>
  <c r="L31" i="53"/>
  <c r="R30" i="53"/>
  <c r="K30" i="53"/>
  <c r="P30" i="53"/>
  <c r="N30" i="53"/>
  <c r="G30" i="53"/>
  <c r="L30" i="53"/>
  <c r="R29" i="53"/>
  <c r="Q29" i="53"/>
  <c r="P29" i="53"/>
  <c r="N29" i="53"/>
  <c r="M29" i="53"/>
  <c r="L29" i="53"/>
  <c r="K27" i="53"/>
  <c r="R27" i="53"/>
  <c r="Q27" i="53"/>
  <c r="P27" i="53"/>
  <c r="G27" i="53"/>
  <c r="N27" i="53"/>
  <c r="M27" i="53"/>
  <c r="L27" i="53"/>
  <c r="K25" i="53"/>
  <c r="R25" i="53"/>
  <c r="Q25" i="53"/>
  <c r="P25" i="53"/>
  <c r="G25" i="53"/>
  <c r="N25" i="53"/>
  <c r="M25" i="53"/>
  <c r="L25" i="53"/>
  <c r="K24" i="53"/>
  <c r="R24" i="53"/>
  <c r="Q24" i="53"/>
  <c r="P24" i="53"/>
  <c r="G24" i="53"/>
  <c r="N24" i="53"/>
  <c r="M24" i="53"/>
  <c r="L24" i="53"/>
  <c r="K22" i="53"/>
  <c r="R22" i="53"/>
  <c r="Q22" i="53"/>
  <c r="P22" i="53"/>
  <c r="G22" i="53"/>
  <c r="N22" i="53"/>
  <c r="M22" i="53"/>
  <c r="L22" i="53"/>
  <c r="K21" i="53"/>
  <c r="R21" i="53"/>
  <c r="Q21" i="53"/>
  <c r="P21" i="53"/>
  <c r="G21" i="53"/>
  <c r="N21" i="53"/>
  <c r="M21" i="53"/>
  <c r="L21" i="53"/>
  <c r="K20" i="53"/>
  <c r="R20" i="53"/>
  <c r="Q20" i="53"/>
  <c r="P20" i="53"/>
  <c r="G20" i="53"/>
  <c r="N20" i="53"/>
  <c r="M20" i="53"/>
  <c r="L20" i="53"/>
  <c r="L19" i="53"/>
  <c r="Q19" i="53"/>
  <c r="P19" i="53"/>
  <c r="M19" i="53"/>
  <c r="L18" i="53"/>
  <c r="R18" i="53"/>
  <c r="Q18" i="53"/>
  <c r="K18" i="53"/>
  <c r="N18" i="53"/>
  <c r="M18" i="53"/>
  <c r="G18" i="53"/>
  <c r="L17" i="53"/>
  <c r="R17" i="53"/>
  <c r="Q17" i="53"/>
  <c r="K17" i="53"/>
  <c r="N17" i="53"/>
  <c r="M17" i="53"/>
  <c r="G17" i="53"/>
  <c r="Q16" i="53"/>
  <c r="R16" i="53"/>
  <c r="K16" i="53"/>
  <c r="P16" i="53"/>
  <c r="N16" i="53"/>
  <c r="G16" i="53"/>
  <c r="L16" i="53"/>
  <c r="R14" i="53"/>
  <c r="Q14" i="53"/>
  <c r="P14" i="53"/>
  <c r="N14" i="53"/>
  <c r="M14" i="53"/>
  <c r="L14" i="53"/>
  <c r="N12" i="53"/>
  <c r="R12" i="53"/>
  <c r="Q12" i="53"/>
  <c r="K12" i="53"/>
  <c r="M12" i="53"/>
  <c r="G12" i="53"/>
  <c r="K11" i="53"/>
  <c r="R11" i="53"/>
  <c r="Q11" i="53"/>
  <c r="P11" i="53"/>
  <c r="G11" i="53"/>
  <c r="N11" i="53"/>
  <c r="M11" i="53"/>
  <c r="L11" i="53"/>
  <c r="K10" i="53"/>
  <c r="R10" i="53"/>
  <c r="Q10" i="53"/>
  <c r="P10" i="53"/>
  <c r="G10" i="53"/>
  <c r="N10" i="53"/>
  <c r="M10" i="53"/>
  <c r="L10" i="53"/>
  <c r="R9" i="53"/>
  <c r="Q9" i="53"/>
  <c r="K9" i="53"/>
  <c r="N9" i="53"/>
  <c r="M9" i="53"/>
  <c r="L9" i="53"/>
  <c r="P9" i="53"/>
  <c r="P12" i="53"/>
  <c r="M16" i="53"/>
  <c r="P17" i="53"/>
  <c r="P18" i="53"/>
  <c r="G9" i="53"/>
  <c r="L12" i="53"/>
  <c r="G19" i="53"/>
  <c r="K19" i="53"/>
  <c r="M30" i="53"/>
  <c r="Q30" i="53"/>
  <c r="M31" i="53"/>
  <c r="Q31" i="53"/>
  <c r="M32" i="53"/>
  <c r="Q32" i="53"/>
  <c r="M34" i="53"/>
  <c r="Q34" i="53"/>
  <c r="L35" i="53"/>
  <c r="P35" i="53"/>
  <c r="L36" i="53"/>
  <c r="P36" i="53"/>
  <c r="L38" i="53"/>
  <c r="P38" i="53"/>
  <c r="M46" i="53"/>
  <c r="Q46" i="53"/>
  <c r="G14" i="53"/>
  <c r="K14" i="53"/>
  <c r="G29" i="53"/>
  <c r="K29" i="53"/>
  <c r="G44" i="53"/>
  <c r="K44" i="53"/>
  <c r="G50" i="53"/>
  <c r="K50" i="53"/>
  <c r="G51" i="53"/>
  <c r="K51" i="53"/>
  <c r="G52" i="53"/>
  <c r="K52" i="53"/>
  <c r="G53" i="53"/>
  <c r="K53" i="53"/>
  <c r="N19" i="53"/>
  <c r="R19" i="53"/>
  <c r="K53" i="52"/>
  <c r="R53" i="52"/>
  <c r="Q53" i="52"/>
  <c r="P53" i="52"/>
  <c r="N53" i="52"/>
  <c r="M53" i="52"/>
  <c r="L53" i="52"/>
  <c r="P52" i="52"/>
  <c r="R52" i="52"/>
  <c r="Q52" i="52"/>
  <c r="N52" i="52"/>
  <c r="M52" i="52"/>
  <c r="L52" i="52"/>
  <c r="Q51" i="52"/>
  <c r="R51" i="52"/>
  <c r="P51" i="52"/>
  <c r="N51" i="52"/>
  <c r="M51" i="52"/>
  <c r="L51" i="52"/>
  <c r="P50" i="52"/>
  <c r="R50" i="52"/>
  <c r="Q50" i="52"/>
  <c r="N50" i="52"/>
  <c r="M50" i="52"/>
  <c r="L50" i="52"/>
  <c r="R49" i="52"/>
  <c r="Q49" i="52"/>
  <c r="M49" i="52"/>
  <c r="L49" i="52"/>
  <c r="K49" i="52"/>
  <c r="N49" i="52"/>
  <c r="P46" i="52"/>
  <c r="K46" i="52"/>
  <c r="R46" i="52"/>
  <c r="Q46" i="52"/>
  <c r="G46" i="52"/>
  <c r="N46" i="52"/>
  <c r="M46" i="52"/>
  <c r="L46" i="52"/>
  <c r="P44" i="52"/>
  <c r="R44" i="52"/>
  <c r="K44" i="52"/>
  <c r="N44" i="52"/>
  <c r="M44" i="52"/>
  <c r="L44" i="52"/>
  <c r="Q42" i="52"/>
  <c r="R42" i="52"/>
  <c r="P42" i="52"/>
  <c r="N42" i="52"/>
  <c r="M42" i="52"/>
  <c r="L42" i="52"/>
  <c r="P41" i="52"/>
  <c r="R41" i="52"/>
  <c r="Q41" i="52"/>
  <c r="N41" i="52"/>
  <c r="G41" i="52"/>
  <c r="L41" i="52"/>
  <c r="R40" i="52"/>
  <c r="Q40" i="52"/>
  <c r="M40" i="52"/>
  <c r="L40" i="52"/>
  <c r="K40" i="52"/>
  <c r="N40" i="52"/>
  <c r="R38" i="52"/>
  <c r="N38" i="52"/>
  <c r="Q38" i="52"/>
  <c r="P38" i="52"/>
  <c r="M38" i="52"/>
  <c r="L38" i="52"/>
  <c r="Q36" i="52"/>
  <c r="M36" i="52"/>
  <c r="K36" i="52"/>
  <c r="R36" i="52"/>
  <c r="P36" i="52"/>
  <c r="G36" i="52"/>
  <c r="N36" i="52"/>
  <c r="L36" i="52"/>
  <c r="R35" i="52"/>
  <c r="N35" i="52"/>
  <c r="Q35" i="52"/>
  <c r="P35" i="52"/>
  <c r="M35" i="52"/>
  <c r="L35" i="52"/>
  <c r="R34" i="52"/>
  <c r="N34" i="52"/>
  <c r="Q34" i="52"/>
  <c r="P34" i="52"/>
  <c r="M34" i="52"/>
  <c r="L34" i="52"/>
  <c r="P32" i="52"/>
  <c r="K32" i="52"/>
  <c r="Q32" i="52"/>
  <c r="N32" i="52"/>
  <c r="M32" i="52"/>
  <c r="L32" i="52"/>
  <c r="R31" i="52"/>
  <c r="N31" i="52"/>
  <c r="Q31" i="52"/>
  <c r="P31" i="52"/>
  <c r="M31" i="52"/>
  <c r="L31" i="52"/>
  <c r="P30" i="52"/>
  <c r="R30" i="52"/>
  <c r="Q30" i="52"/>
  <c r="G30" i="52"/>
  <c r="M30" i="52"/>
  <c r="L30" i="52"/>
  <c r="R29" i="52"/>
  <c r="Q29" i="52"/>
  <c r="P29" i="52"/>
  <c r="N29" i="52"/>
  <c r="M29" i="52"/>
  <c r="L29" i="52"/>
  <c r="Q27" i="52"/>
  <c r="P27" i="52"/>
  <c r="L27" i="52"/>
  <c r="R27" i="52"/>
  <c r="N27" i="52"/>
  <c r="M27" i="52"/>
  <c r="Q25" i="52"/>
  <c r="P25" i="52"/>
  <c r="L25" i="52"/>
  <c r="R25" i="52"/>
  <c r="N25" i="52"/>
  <c r="M25" i="52"/>
  <c r="Q24" i="52"/>
  <c r="P24" i="52"/>
  <c r="L24" i="52"/>
  <c r="R24" i="52"/>
  <c r="N24" i="52"/>
  <c r="M24" i="52"/>
  <c r="Q22" i="52"/>
  <c r="P22" i="52"/>
  <c r="L22" i="52"/>
  <c r="R22" i="52"/>
  <c r="N22" i="52"/>
  <c r="M22" i="52"/>
  <c r="Q21" i="52"/>
  <c r="P21" i="52"/>
  <c r="L21" i="52"/>
  <c r="R21" i="52"/>
  <c r="N21" i="52"/>
  <c r="M21" i="52"/>
  <c r="Q20" i="52"/>
  <c r="P20" i="52"/>
  <c r="L20" i="52"/>
  <c r="R20" i="52"/>
  <c r="N20" i="52"/>
  <c r="M20" i="52"/>
  <c r="R19" i="52"/>
  <c r="Q19" i="52"/>
  <c r="N19" i="52"/>
  <c r="M19" i="52"/>
  <c r="K19" i="52"/>
  <c r="P19" i="52"/>
  <c r="G19" i="52"/>
  <c r="L19" i="52"/>
  <c r="N18" i="52"/>
  <c r="R18" i="52"/>
  <c r="Q18" i="52"/>
  <c r="P18" i="52"/>
  <c r="G18" i="52"/>
  <c r="R17" i="52"/>
  <c r="Q17" i="52"/>
  <c r="N17" i="52"/>
  <c r="M17" i="52"/>
  <c r="K17" i="52"/>
  <c r="P17" i="52"/>
  <c r="G17" i="52"/>
  <c r="L17" i="52"/>
  <c r="P16" i="52"/>
  <c r="R16" i="52"/>
  <c r="Q16" i="52"/>
  <c r="N16" i="52"/>
  <c r="M16" i="52"/>
  <c r="L16" i="52"/>
  <c r="P14" i="52"/>
  <c r="R14" i="52"/>
  <c r="K14" i="52"/>
  <c r="N14" i="52"/>
  <c r="M14" i="52"/>
  <c r="L14" i="52"/>
  <c r="Q12" i="52"/>
  <c r="P12" i="52"/>
  <c r="K12" i="52"/>
  <c r="R12" i="52"/>
  <c r="G12" i="52"/>
  <c r="N12" i="52"/>
  <c r="M12" i="52"/>
  <c r="L12" i="52"/>
  <c r="R11" i="52"/>
  <c r="Q11" i="52"/>
  <c r="P11" i="52"/>
  <c r="G11" i="52"/>
  <c r="M11" i="52"/>
  <c r="L11" i="52"/>
  <c r="K10" i="52"/>
  <c r="Q10" i="52"/>
  <c r="P10" i="52"/>
  <c r="G10" i="52"/>
  <c r="M10" i="52"/>
  <c r="L10" i="52"/>
  <c r="K9" i="52"/>
  <c r="R9" i="52"/>
  <c r="Q9" i="52"/>
  <c r="P9" i="52"/>
  <c r="G9" i="52"/>
  <c r="N9" i="52"/>
  <c r="M9" i="52"/>
  <c r="L9" i="52"/>
  <c r="N11" i="52"/>
  <c r="K11" i="52"/>
  <c r="G16" i="52"/>
  <c r="K16" i="52"/>
  <c r="G14" i="52"/>
  <c r="K18" i="52"/>
  <c r="K20" i="52"/>
  <c r="K21" i="52"/>
  <c r="K24" i="52"/>
  <c r="K27" i="52"/>
  <c r="K30" i="52"/>
  <c r="G32" i="52"/>
  <c r="G40" i="52"/>
  <c r="K41" i="52"/>
  <c r="G44" i="52"/>
  <c r="G49" i="52"/>
  <c r="G50" i="52"/>
  <c r="K50" i="52"/>
  <c r="G52" i="52"/>
  <c r="K52" i="52"/>
  <c r="Q14" i="52"/>
  <c r="L18" i="52"/>
  <c r="M18" i="52"/>
  <c r="G20" i="52"/>
  <c r="G21" i="52"/>
  <c r="G22" i="52"/>
  <c r="G24" i="52"/>
  <c r="G25" i="52"/>
  <c r="G27" i="52"/>
  <c r="G29" i="52"/>
  <c r="K29" i="52"/>
  <c r="R32" i="52"/>
  <c r="G35" i="52"/>
  <c r="K35" i="52"/>
  <c r="G38" i="52"/>
  <c r="K38" i="52"/>
  <c r="P40" i="52"/>
  <c r="Q44" i="52"/>
  <c r="P49" i="52"/>
  <c r="N10" i="52"/>
  <c r="N30" i="52"/>
  <c r="G31" i="52"/>
  <c r="K31" i="52"/>
  <c r="G34" i="52"/>
  <c r="K34" i="52"/>
  <c r="M41" i="52"/>
  <c r="G42" i="52"/>
  <c r="K42" i="52"/>
  <c r="G51" i="52"/>
  <c r="K51" i="52"/>
  <c r="G53" i="52"/>
  <c r="R10" i="52"/>
  <c r="K22" i="52"/>
  <c r="K25" i="52"/>
  <c r="R53" i="51"/>
  <c r="Q53" i="51"/>
  <c r="P53" i="51"/>
  <c r="N53" i="51"/>
  <c r="M53" i="51"/>
  <c r="L53" i="51"/>
  <c r="R52" i="51"/>
  <c r="Q52" i="51"/>
  <c r="P52" i="51"/>
  <c r="N52" i="51"/>
  <c r="M52" i="51"/>
  <c r="L52" i="51"/>
  <c r="R51" i="51"/>
  <c r="Q51" i="51"/>
  <c r="P51" i="51"/>
  <c r="N51" i="51"/>
  <c r="M51" i="51"/>
  <c r="L51" i="51"/>
  <c r="R50" i="51"/>
  <c r="Q50" i="51"/>
  <c r="P50" i="51"/>
  <c r="N50" i="51"/>
  <c r="M50" i="51"/>
  <c r="L50" i="51"/>
  <c r="R49" i="51"/>
  <c r="Q49" i="51"/>
  <c r="P49" i="51"/>
  <c r="N49" i="51"/>
  <c r="M49" i="51"/>
  <c r="L49" i="51"/>
  <c r="K46" i="51"/>
  <c r="R46" i="51"/>
  <c r="Q46" i="51"/>
  <c r="P46" i="51"/>
  <c r="G46" i="51"/>
  <c r="N46" i="51"/>
  <c r="M46" i="51"/>
  <c r="L46" i="51"/>
  <c r="L44" i="51"/>
  <c r="R44" i="51"/>
  <c r="Q44" i="51"/>
  <c r="N44" i="51"/>
  <c r="M44" i="51"/>
  <c r="G44" i="51"/>
  <c r="L42" i="51"/>
  <c r="R42" i="51"/>
  <c r="Q42" i="51"/>
  <c r="K42" i="51"/>
  <c r="N42" i="51"/>
  <c r="M42" i="51"/>
  <c r="G42" i="51"/>
  <c r="L41" i="51"/>
  <c r="R41" i="51"/>
  <c r="Q41" i="51"/>
  <c r="K41" i="51"/>
  <c r="N41" i="51"/>
  <c r="M41" i="51"/>
  <c r="G41" i="51"/>
  <c r="Q40" i="51"/>
  <c r="M40" i="51"/>
  <c r="R40" i="51"/>
  <c r="P40" i="51"/>
  <c r="N40" i="51"/>
  <c r="L40" i="51"/>
  <c r="R38" i="51"/>
  <c r="P38" i="51"/>
  <c r="G38" i="51"/>
  <c r="M38" i="51"/>
  <c r="L38" i="51"/>
  <c r="R36" i="51"/>
  <c r="K36" i="51"/>
  <c r="Q36" i="51"/>
  <c r="P36" i="51"/>
  <c r="G36" i="51"/>
  <c r="M36" i="51"/>
  <c r="L36" i="51"/>
  <c r="R35" i="51"/>
  <c r="K35" i="51"/>
  <c r="Q35" i="51"/>
  <c r="P35" i="51"/>
  <c r="G35" i="51"/>
  <c r="M35" i="51"/>
  <c r="L35" i="51"/>
  <c r="K34" i="51"/>
  <c r="R34" i="51"/>
  <c r="Q34" i="51"/>
  <c r="P34" i="51"/>
  <c r="G34" i="51"/>
  <c r="N34" i="51"/>
  <c r="M34" i="51"/>
  <c r="L34" i="51"/>
  <c r="K32" i="51"/>
  <c r="R32" i="51"/>
  <c r="Q32" i="51"/>
  <c r="P32" i="51"/>
  <c r="G32" i="51"/>
  <c r="N32" i="51"/>
  <c r="M32" i="51"/>
  <c r="L32" i="51"/>
  <c r="K31" i="51"/>
  <c r="R31" i="51"/>
  <c r="Q31" i="51"/>
  <c r="P31" i="51"/>
  <c r="N31" i="51"/>
  <c r="M31" i="51"/>
  <c r="L31" i="51"/>
  <c r="R30" i="51"/>
  <c r="Q30" i="51"/>
  <c r="P30" i="51"/>
  <c r="N30" i="51"/>
  <c r="M30" i="51"/>
  <c r="L30" i="51"/>
  <c r="R29" i="51"/>
  <c r="Q29" i="51"/>
  <c r="P29" i="51"/>
  <c r="N29" i="51"/>
  <c r="M29" i="51"/>
  <c r="L29" i="51"/>
  <c r="Q27" i="51"/>
  <c r="P27" i="51"/>
  <c r="L27" i="51"/>
  <c r="R27" i="51"/>
  <c r="N27" i="51"/>
  <c r="M27" i="51"/>
  <c r="Q25" i="51"/>
  <c r="P25" i="51"/>
  <c r="L25" i="51"/>
  <c r="R25" i="51"/>
  <c r="N25" i="51"/>
  <c r="M25" i="51"/>
  <c r="Q24" i="51"/>
  <c r="P24" i="51"/>
  <c r="L24" i="51"/>
  <c r="R24" i="51"/>
  <c r="N24" i="51"/>
  <c r="M24" i="51"/>
  <c r="Q22" i="51"/>
  <c r="P22" i="51"/>
  <c r="L22" i="51"/>
  <c r="R22" i="51"/>
  <c r="N22" i="51"/>
  <c r="M22" i="51"/>
  <c r="Q21" i="51"/>
  <c r="P21" i="51"/>
  <c r="L21" i="51"/>
  <c r="R21" i="51"/>
  <c r="N21" i="51"/>
  <c r="M21" i="51"/>
  <c r="Q20" i="51"/>
  <c r="P20" i="51"/>
  <c r="L20" i="51"/>
  <c r="R20" i="51"/>
  <c r="N20" i="51"/>
  <c r="M20" i="51"/>
  <c r="R19" i="51"/>
  <c r="Q19" i="51"/>
  <c r="M19" i="51"/>
  <c r="K19" i="51"/>
  <c r="P19" i="51"/>
  <c r="G19" i="51"/>
  <c r="N19" i="51"/>
  <c r="L19" i="51"/>
  <c r="R18" i="51"/>
  <c r="Q18" i="51"/>
  <c r="P18" i="51"/>
  <c r="N18" i="51"/>
  <c r="M18" i="51"/>
  <c r="L18" i="51"/>
  <c r="R17" i="51"/>
  <c r="Q17" i="51"/>
  <c r="M17" i="51"/>
  <c r="K17" i="51"/>
  <c r="P17" i="51"/>
  <c r="G17" i="51"/>
  <c r="N17" i="51"/>
  <c r="L17" i="51"/>
  <c r="P16" i="51"/>
  <c r="K16" i="51"/>
  <c r="R16" i="51"/>
  <c r="Q16" i="51"/>
  <c r="G16" i="51"/>
  <c r="N16" i="51"/>
  <c r="M16" i="51"/>
  <c r="L16" i="51"/>
  <c r="R14" i="51"/>
  <c r="Q14" i="51"/>
  <c r="P14" i="51"/>
  <c r="N14" i="51"/>
  <c r="M14" i="51"/>
  <c r="L14" i="51"/>
  <c r="Q12" i="51"/>
  <c r="R12" i="51"/>
  <c r="P12" i="51"/>
  <c r="N12" i="51"/>
  <c r="M12" i="51"/>
  <c r="L12" i="51"/>
  <c r="K11" i="51"/>
  <c r="R11" i="51"/>
  <c r="Q11" i="51"/>
  <c r="P11" i="51"/>
  <c r="G11" i="51"/>
  <c r="N11" i="51"/>
  <c r="M11" i="51"/>
  <c r="L11" i="51"/>
  <c r="K10" i="51"/>
  <c r="R10" i="51"/>
  <c r="Q10" i="51"/>
  <c r="P10" i="51"/>
  <c r="G10" i="51"/>
  <c r="N10" i="51"/>
  <c r="M10" i="51"/>
  <c r="L10" i="51"/>
  <c r="R9" i="51"/>
  <c r="Q9" i="51"/>
  <c r="P9" i="51"/>
  <c r="N9" i="51"/>
  <c r="M9" i="51"/>
  <c r="L9" i="51"/>
  <c r="R53" i="50"/>
  <c r="Q53" i="50"/>
  <c r="P53" i="50"/>
  <c r="N53" i="50"/>
  <c r="M53" i="50"/>
  <c r="L53" i="50"/>
  <c r="R52" i="50"/>
  <c r="Q52" i="50"/>
  <c r="P52" i="50"/>
  <c r="N52" i="50"/>
  <c r="M52" i="50"/>
  <c r="L52" i="50"/>
  <c r="R51" i="50"/>
  <c r="Q51" i="50"/>
  <c r="P51" i="50"/>
  <c r="N51" i="50"/>
  <c r="M51" i="50"/>
  <c r="L51" i="50"/>
  <c r="R50" i="50"/>
  <c r="Q50" i="50"/>
  <c r="P50" i="50"/>
  <c r="N50" i="50"/>
  <c r="M50" i="50"/>
  <c r="L50" i="50"/>
  <c r="R49" i="50"/>
  <c r="Q49" i="50"/>
  <c r="P49" i="50"/>
  <c r="N49" i="50"/>
  <c r="M49" i="50"/>
  <c r="L49" i="50"/>
  <c r="K46" i="50"/>
  <c r="R46" i="50"/>
  <c r="Q46" i="50"/>
  <c r="P46" i="50"/>
  <c r="G46" i="50"/>
  <c r="N46" i="50"/>
  <c r="M46" i="50"/>
  <c r="L46" i="50"/>
  <c r="R44" i="50"/>
  <c r="Q44" i="50"/>
  <c r="P44" i="50"/>
  <c r="N44" i="50"/>
  <c r="M44" i="50"/>
  <c r="L44" i="50"/>
  <c r="R42" i="50"/>
  <c r="Q42" i="50"/>
  <c r="P42" i="50"/>
  <c r="N42" i="50"/>
  <c r="M42" i="50"/>
  <c r="L42" i="50"/>
  <c r="R41" i="50"/>
  <c r="Q41" i="50"/>
  <c r="P41" i="50"/>
  <c r="N41" i="50"/>
  <c r="M41" i="50"/>
  <c r="R40" i="50"/>
  <c r="Q40" i="50"/>
  <c r="P40" i="50"/>
  <c r="N40" i="50"/>
  <c r="M40" i="50"/>
  <c r="L40" i="50"/>
  <c r="K38" i="50"/>
  <c r="Q38" i="50"/>
  <c r="P38" i="50"/>
  <c r="G38" i="50"/>
  <c r="M38" i="50"/>
  <c r="L38" i="50"/>
  <c r="K36" i="50"/>
  <c r="Q36" i="50"/>
  <c r="P36" i="50"/>
  <c r="G36" i="50"/>
  <c r="M36" i="50"/>
  <c r="L36" i="50"/>
  <c r="K35" i="50"/>
  <c r="Q35" i="50"/>
  <c r="P35" i="50"/>
  <c r="G35" i="50"/>
  <c r="M35" i="50"/>
  <c r="L35" i="50"/>
  <c r="K34" i="50"/>
  <c r="R34" i="50"/>
  <c r="Q34" i="50"/>
  <c r="P34" i="50"/>
  <c r="G34" i="50"/>
  <c r="N34" i="50"/>
  <c r="M34" i="50"/>
  <c r="L34" i="50"/>
  <c r="K32" i="50"/>
  <c r="R32" i="50"/>
  <c r="Q32" i="50"/>
  <c r="P32" i="50"/>
  <c r="G32" i="50"/>
  <c r="N32" i="50"/>
  <c r="M32" i="50"/>
  <c r="L32" i="50"/>
  <c r="K31" i="50"/>
  <c r="R31" i="50"/>
  <c r="Q31" i="50"/>
  <c r="P31" i="50"/>
  <c r="G31" i="50"/>
  <c r="N31" i="50"/>
  <c r="M31" i="50"/>
  <c r="L31" i="50"/>
  <c r="R30" i="50"/>
  <c r="Q30" i="50"/>
  <c r="P30" i="50"/>
  <c r="N30" i="50"/>
  <c r="M30" i="50"/>
  <c r="L30" i="50"/>
  <c r="Q29" i="50"/>
  <c r="R29" i="50"/>
  <c r="P29" i="50"/>
  <c r="N29" i="50"/>
  <c r="M29" i="50"/>
  <c r="L29" i="50"/>
  <c r="P27" i="50"/>
  <c r="R27" i="50"/>
  <c r="Q27" i="50"/>
  <c r="N27" i="50"/>
  <c r="M27" i="50"/>
  <c r="P25" i="50"/>
  <c r="R25" i="50"/>
  <c r="Q25" i="50"/>
  <c r="N25" i="50"/>
  <c r="M25" i="50"/>
  <c r="P24" i="50"/>
  <c r="R24" i="50"/>
  <c r="Q24" i="50"/>
  <c r="N24" i="50"/>
  <c r="M24" i="50"/>
  <c r="P22" i="50"/>
  <c r="R22" i="50"/>
  <c r="Q22" i="50"/>
  <c r="N22" i="50"/>
  <c r="M22" i="50"/>
  <c r="P21" i="50"/>
  <c r="R21" i="50"/>
  <c r="Q21" i="50"/>
  <c r="N21" i="50"/>
  <c r="M21" i="50"/>
  <c r="P20" i="50"/>
  <c r="N20" i="50"/>
  <c r="R20" i="50"/>
  <c r="Q20" i="50"/>
  <c r="M20" i="50"/>
  <c r="Q19" i="50"/>
  <c r="M19" i="50"/>
  <c r="K19" i="50"/>
  <c r="P19" i="50"/>
  <c r="G19" i="50"/>
  <c r="N19" i="50"/>
  <c r="L19" i="50"/>
  <c r="R18" i="50"/>
  <c r="N18" i="50"/>
  <c r="Q18" i="50"/>
  <c r="P18" i="50"/>
  <c r="M18" i="50"/>
  <c r="L18" i="50"/>
  <c r="Q17" i="50"/>
  <c r="M17" i="50"/>
  <c r="K17" i="50"/>
  <c r="R17" i="50"/>
  <c r="P17" i="50"/>
  <c r="G17" i="50"/>
  <c r="N17" i="50"/>
  <c r="L17" i="50"/>
  <c r="P16" i="50"/>
  <c r="K16" i="50"/>
  <c r="Q16" i="50"/>
  <c r="G16" i="50"/>
  <c r="M16" i="50"/>
  <c r="L16" i="50"/>
  <c r="R14" i="50"/>
  <c r="Q14" i="50"/>
  <c r="P14" i="50"/>
  <c r="N14" i="50"/>
  <c r="M14" i="50"/>
  <c r="L14" i="50"/>
  <c r="Q12" i="50"/>
  <c r="P12" i="50"/>
  <c r="K12" i="50"/>
  <c r="R12" i="50"/>
  <c r="G12" i="50"/>
  <c r="N12" i="50"/>
  <c r="M12" i="50"/>
  <c r="L12" i="50"/>
  <c r="R11" i="50"/>
  <c r="K11" i="50"/>
  <c r="P11" i="50"/>
  <c r="N11" i="50"/>
  <c r="G11" i="50"/>
  <c r="L11" i="50"/>
  <c r="R10" i="50"/>
  <c r="K10" i="50"/>
  <c r="P10" i="50"/>
  <c r="N10" i="50"/>
  <c r="G10" i="50"/>
  <c r="L10" i="50"/>
  <c r="K9" i="50"/>
  <c r="R9" i="50"/>
  <c r="Q9" i="50"/>
  <c r="P9" i="50"/>
  <c r="G9" i="50"/>
  <c r="N9" i="50"/>
  <c r="M9" i="50"/>
  <c r="L9" i="50"/>
  <c r="R53" i="49"/>
  <c r="Q53" i="49"/>
  <c r="P53" i="49"/>
  <c r="N53" i="49"/>
  <c r="M53" i="49"/>
  <c r="L53" i="49"/>
  <c r="R52" i="49"/>
  <c r="Q52" i="49"/>
  <c r="P52" i="49"/>
  <c r="N52" i="49"/>
  <c r="M52" i="49"/>
  <c r="L52" i="49"/>
  <c r="R51" i="49"/>
  <c r="Q51" i="49"/>
  <c r="P51" i="49"/>
  <c r="N51" i="49"/>
  <c r="M51" i="49"/>
  <c r="L51" i="49"/>
  <c r="R50" i="49"/>
  <c r="Q50" i="49"/>
  <c r="P50" i="49"/>
  <c r="N50" i="49"/>
  <c r="M50" i="49"/>
  <c r="L50" i="49"/>
  <c r="R49" i="49"/>
  <c r="Q49" i="49"/>
  <c r="P49" i="49"/>
  <c r="N49" i="49"/>
  <c r="M49" i="49"/>
  <c r="L49" i="49"/>
  <c r="R46" i="49"/>
  <c r="Q46" i="49"/>
  <c r="K46" i="49"/>
  <c r="N46" i="49"/>
  <c r="M46" i="49"/>
  <c r="L46" i="49"/>
  <c r="Q44" i="49"/>
  <c r="K44" i="49"/>
  <c r="R44" i="49"/>
  <c r="P44" i="49"/>
  <c r="G44" i="49"/>
  <c r="N44" i="49"/>
  <c r="M44" i="49"/>
  <c r="L44" i="49"/>
  <c r="R42" i="49"/>
  <c r="Q42" i="49"/>
  <c r="P42" i="49"/>
  <c r="N42" i="49"/>
  <c r="M42" i="49"/>
  <c r="L42" i="49"/>
  <c r="Q41" i="49"/>
  <c r="P41" i="49"/>
  <c r="K41" i="49"/>
  <c r="R41" i="49"/>
  <c r="G41" i="49"/>
  <c r="N41" i="49"/>
  <c r="M41" i="49"/>
  <c r="L41" i="49"/>
  <c r="R40" i="49"/>
  <c r="N40" i="49"/>
  <c r="M40" i="49"/>
  <c r="Q40" i="49"/>
  <c r="G40" i="49"/>
  <c r="R38" i="49"/>
  <c r="N38" i="49"/>
  <c r="M38" i="49"/>
  <c r="Q38" i="49"/>
  <c r="P38" i="49"/>
  <c r="G38" i="49"/>
  <c r="R37" i="49"/>
  <c r="N37" i="49"/>
  <c r="M37" i="49"/>
  <c r="Q37" i="49"/>
  <c r="P37" i="49"/>
  <c r="G37" i="49"/>
  <c r="R36" i="49"/>
  <c r="Q36" i="49"/>
  <c r="P36" i="49"/>
  <c r="N36" i="49"/>
  <c r="G36" i="49"/>
  <c r="L36" i="49"/>
  <c r="R34" i="49"/>
  <c r="N34" i="49"/>
  <c r="Q34" i="49"/>
  <c r="P34" i="49"/>
  <c r="M34" i="49"/>
  <c r="L34" i="49"/>
  <c r="P32" i="49"/>
  <c r="K32" i="49"/>
  <c r="R32" i="49"/>
  <c r="Q32" i="49"/>
  <c r="G32" i="49"/>
  <c r="N32" i="49"/>
  <c r="M32" i="49"/>
  <c r="L32" i="49"/>
  <c r="R31" i="49"/>
  <c r="N31" i="49"/>
  <c r="Q31" i="49"/>
  <c r="P31" i="49"/>
  <c r="M31" i="49"/>
  <c r="L31" i="49"/>
  <c r="P30" i="49"/>
  <c r="K30" i="49"/>
  <c r="R30" i="49"/>
  <c r="Q30" i="49"/>
  <c r="G30" i="49"/>
  <c r="N30" i="49"/>
  <c r="M30" i="49"/>
  <c r="L30" i="49"/>
  <c r="P29" i="49"/>
  <c r="R29" i="49"/>
  <c r="K29" i="49"/>
  <c r="N29" i="49"/>
  <c r="M29" i="49"/>
  <c r="L29" i="49"/>
  <c r="R27" i="49"/>
  <c r="Q27" i="49"/>
  <c r="M27" i="49"/>
  <c r="L27" i="49"/>
  <c r="K27" i="49"/>
  <c r="N27" i="49"/>
  <c r="R25" i="49"/>
  <c r="Q25" i="49"/>
  <c r="M25" i="49"/>
  <c r="L25" i="49"/>
  <c r="K25" i="49"/>
  <c r="N25" i="49"/>
  <c r="R24" i="49"/>
  <c r="Q24" i="49"/>
  <c r="M24" i="49"/>
  <c r="L24" i="49"/>
  <c r="K24" i="49"/>
  <c r="N24" i="49"/>
  <c r="R23" i="49"/>
  <c r="N23" i="49"/>
  <c r="Q23" i="49"/>
  <c r="P23" i="49"/>
  <c r="M23" i="49"/>
  <c r="L23" i="49"/>
  <c r="Q21" i="49"/>
  <c r="M21" i="49"/>
  <c r="K21" i="49"/>
  <c r="R21" i="49"/>
  <c r="P21" i="49"/>
  <c r="G21" i="49"/>
  <c r="N21" i="49"/>
  <c r="L21" i="49"/>
  <c r="R20" i="49"/>
  <c r="N20" i="49"/>
  <c r="Q20" i="49"/>
  <c r="P20" i="49"/>
  <c r="M20" i="49"/>
  <c r="L20" i="49"/>
  <c r="Q18" i="49"/>
  <c r="M18" i="49"/>
  <c r="K18" i="49"/>
  <c r="R18" i="49"/>
  <c r="P18" i="49"/>
  <c r="G18" i="49"/>
  <c r="N18" i="49"/>
  <c r="L18" i="49"/>
  <c r="R17" i="49"/>
  <c r="N17" i="49"/>
  <c r="Q17" i="49"/>
  <c r="P17" i="49"/>
  <c r="M17" i="49"/>
  <c r="L17" i="49"/>
  <c r="Q16" i="49"/>
  <c r="M16" i="49"/>
  <c r="K16" i="49"/>
  <c r="R16" i="49"/>
  <c r="P16" i="49"/>
  <c r="G16" i="49"/>
  <c r="N16" i="49"/>
  <c r="L16" i="49"/>
  <c r="P15" i="49"/>
  <c r="R15" i="49"/>
  <c r="N15" i="49"/>
  <c r="L15" i="49"/>
  <c r="R14" i="49"/>
  <c r="Q14" i="49"/>
  <c r="P14" i="49"/>
  <c r="N14" i="49"/>
  <c r="M14" i="49"/>
  <c r="L14" i="49"/>
  <c r="Q12" i="49"/>
  <c r="P12" i="49"/>
  <c r="K12" i="49"/>
  <c r="R12" i="49"/>
  <c r="G12" i="49"/>
  <c r="N12" i="49"/>
  <c r="M12" i="49"/>
  <c r="L12" i="49"/>
  <c r="R11" i="49"/>
  <c r="Q11" i="49"/>
  <c r="P11" i="49"/>
  <c r="N11" i="49"/>
  <c r="M11" i="49"/>
  <c r="L11" i="49"/>
  <c r="R10" i="49"/>
  <c r="Q10" i="49"/>
  <c r="K10" i="49"/>
  <c r="N10" i="49"/>
  <c r="M10" i="49"/>
  <c r="L10" i="49"/>
  <c r="R9" i="49"/>
  <c r="Q9" i="49"/>
  <c r="P9" i="49"/>
  <c r="N9" i="49"/>
  <c r="M9" i="49"/>
  <c r="L9" i="49"/>
  <c r="G14" i="51"/>
  <c r="K14" i="51"/>
  <c r="G18" i="51"/>
  <c r="K18" i="51"/>
  <c r="K20" i="51"/>
  <c r="K21" i="51"/>
  <c r="K22" i="51"/>
  <c r="K24" i="51"/>
  <c r="K25" i="51"/>
  <c r="K27" i="51"/>
  <c r="G30" i="51"/>
  <c r="K30" i="51"/>
  <c r="K38" i="51"/>
  <c r="G20" i="51"/>
  <c r="G21" i="51"/>
  <c r="G22" i="51"/>
  <c r="G24" i="51"/>
  <c r="G25" i="51"/>
  <c r="G27" i="51"/>
  <c r="G29" i="51"/>
  <c r="K29" i="51"/>
  <c r="G31" i="51"/>
  <c r="G9" i="51"/>
  <c r="K9" i="51"/>
  <c r="G12" i="51"/>
  <c r="K12" i="51"/>
  <c r="N35" i="51"/>
  <c r="N36" i="51"/>
  <c r="N38" i="51"/>
  <c r="P41" i="51"/>
  <c r="P42" i="51"/>
  <c r="P44" i="51"/>
  <c r="K44" i="51"/>
  <c r="G40" i="51"/>
  <c r="K40" i="51"/>
  <c r="G49" i="51"/>
  <c r="K49" i="51"/>
  <c r="Q38" i="51"/>
  <c r="G50" i="51"/>
  <c r="K50" i="51"/>
  <c r="G51" i="51"/>
  <c r="K51" i="51"/>
  <c r="G52" i="51"/>
  <c r="K52" i="51"/>
  <c r="G53" i="51"/>
  <c r="K53" i="51"/>
  <c r="G14" i="50"/>
  <c r="K14" i="50"/>
  <c r="R16" i="50"/>
  <c r="G18" i="50"/>
  <c r="K18" i="50"/>
  <c r="K20" i="50"/>
  <c r="K21" i="50"/>
  <c r="K22" i="50"/>
  <c r="K24" i="50"/>
  <c r="K25" i="50"/>
  <c r="K27" i="50"/>
  <c r="G30" i="50"/>
  <c r="K30" i="50"/>
  <c r="R35" i="50"/>
  <c r="R36" i="50"/>
  <c r="R38" i="50"/>
  <c r="M10" i="50"/>
  <c r="Q10" i="50"/>
  <c r="M11" i="50"/>
  <c r="Q11" i="50"/>
  <c r="N16" i="50"/>
  <c r="G20" i="50"/>
  <c r="G21" i="50"/>
  <c r="G22" i="50"/>
  <c r="G24" i="50"/>
  <c r="G25" i="50"/>
  <c r="G27" i="50"/>
  <c r="G29" i="50"/>
  <c r="K29" i="50"/>
  <c r="L41" i="50"/>
  <c r="G41" i="50"/>
  <c r="R19" i="50"/>
  <c r="L20" i="50"/>
  <c r="L21" i="50"/>
  <c r="L22" i="50"/>
  <c r="L24" i="50"/>
  <c r="L25" i="50"/>
  <c r="L27" i="50"/>
  <c r="N35" i="50"/>
  <c r="N36" i="50"/>
  <c r="N38" i="50"/>
  <c r="G40" i="50"/>
  <c r="K40" i="50"/>
  <c r="G49" i="50"/>
  <c r="K49" i="50"/>
  <c r="K41" i="50"/>
  <c r="G42" i="50"/>
  <c r="K42" i="50"/>
  <c r="G44" i="50"/>
  <c r="K44" i="50"/>
  <c r="G50" i="50"/>
  <c r="K50" i="50"/>
  <c r="G51" i="50"/>
  <c r="K51" i="50"/>
  <c r="G52" i="50"/>
  <c r="K52" i="50"/>
  <c r="G53" i="50"/>
  <c r="K53" i="50"/>
  <c r="P10" i="49"/>
  <c r="G15" i="49"/>
  <c r="K15" i="49"/>
  <c r="G24" i="49"/>
  <c r="G25" i="49"/>
  <c r="G27" i="49"/>
  <c r="G29" i="49"/>
  <c r="K36" i="49"/>
  <c r="G9" i="49"/>
  <c r="K9" i="49"/>
  <c r="G11" i="49"/>
  <c r="K11" i="49"/>
  <c r="G14" i="49"/>
  <c r="K14" i="49"/>
  <c r="G17" i="49"/>
  <c r="K17" i="49"/>
  <c r="G20" i="49"/>
  <c r="K20" i="49"/>
  <c r="G23" i="49"/>
  <c r="K23" i="49"/>
  <c r="P24" i="49"/>
  <c r="P25" i="49"/>
  <c r="P27" i="49"/>
  <c r="Q29" i="49"/>
  <c r="G31" i="49"/>
  <c r="K31" i="49"/>
  <c r="G34" i="49"/>
  <c r="K34" i="49"/>
  <c r="M36" i="49"/>
  <c r="L37" i="49"/>
  <c r="L38" i="49"/>
  <c r="L40" i="49"/>
  <c r="G42" i="49"/>
  <c r="K42" i="49"/>
  <c r="G46" i="49"/>
  <c r="G10" i="49"/>
  <c r="K37" i="49"/>
  <c r="K38" i="49"/>
  <c r="K40" i="49"/>
  <c r="P46" i="49"/>
  <c r="P40" i="49"/>
  <c r="M15" i="49"/>
  <c r="Q15" i="49"/>
  <c r="G49" i="49"/>
  <c r="K49" i="49"/>
  <c r="G50" i="49"/>
  <c r="K50" i="49"/>
  <c r="G51" i="49"/>
  <c r="K51" i="49"/>
  <c r="G52" i="49"/>
  <c r="K52" i="49"/>
  <c r="G53" i="49"/>
  <c r="K53" i="49"/>
  <c r="R53" i="48"/>
  <c r="Q53" i="48"/>
  <c r="P53" i="48"/>
  <c r="N53" i="48"/>
  <c r="M53" i="48"/>
  <c r="L53" i="48"/>
  <c r="K52" i="48"/>
  <c r="R52" i="48"/>
  <c r="Q52" i="48"/>
  <c r="P52" i="48"/>
  <c r="G52" i="48"/>
  <c r="N52" i="48"/>
  <c r="M52" i="48"/>
  <c r="L52" i="48"/>
  <c r="L50" i="48"/>
  <c r="R50" i="48"/>
  <c r="Q50" i="48"/>
  <c r="K50" i="48"/>
  <c r="N50" i="48"/>
  <c r="M50" i="48"/>
  <c r="G50" i="48"/>
  <c r="L48" i="48"/>
  <c r="R48" i="48"/>
  <c r="Q48" i="48"/>
  <c r="K48" i="48"/>
  <c r="N48" i="48"/>
  <c r="M48" i="48"/>
  <c r="G48" i="48"/>
  <c r="L47" i="48"/>
  <c r="R47" i="48"/>
  <c r="Q47" i="48"/>
  <c r="K47" i="48"/>
  <c r="N47" i="48"/>
  <c r="M47" i="48"/>
  <c r="G47" i="48"/>
  <c r="L46" i="48"/>
  <c r="R46" i="48"/>
  <c r="Q46" i="48"/>
  <c r="K46" i="48"/>
  <c r="N46" i="48"/>
  <c r="M46" i="48"/>
  <c r="G46" i="48"/>
  <c r="R45" i="48"/>
  <c r="Q45" i="48"/>
  <c r="P45" i="48"/>
  <c r="N45" i="48"/>
  <c r="M45" i="48"/>
  <c r="L45" i="48"/>
  <c r="R44" i="48"/>
  <c r="Q44" i="48"/>
  <c r="P44" i="48"/>
  <c r="N44" i="48"/>
  <c r="M44" i="48"/>
  <c r="L44" i="48"/>
  <c r="R42" i="48"/>
  <c r="Q42" i="48"/>
  <c r="P42" i="48"/>
  <c r="N42" i="48"/>
  <c r="M42" i="48"/>
  <c r="L42" i="48"/>
  <c r="R41" i="48"/>
  <c r="Q41" i="48"/>
  <c r="P41" i="48"/>
  <c r="N41" i="48"/>
  <c r="M41" i="48"/>
  <c r="L41" i="48"/>
  <c r="K40" i="48"/>
  <c r="R40" i="48"/>
  <c r="Q40" i="48"/>
  <c r="P40" i="48"/>
  <c r="G40" i="48"/>
  <c r="N40" i="48"/>
  <c r="M40" i="48"/>
  <c r="L40" i="48"/>
  <c r="K38" i="48"/>
  <c r="R38" i="48"/>
  <c r="Q38" i="48"/>
  <c r="P38" i="48"/>
  <c r="G38" i="48"/>
  <c r="N38" i="48"/>
  <c r="M38" i="48"/>
  <c r="L38" i="48"/>
  <c r="K37" i="48"/>
  <c r="R37" i="48"/>
  <c r="Q37" i="48"/>
  <c r="P37" i="48"/>
  <c r="G37" i="48"/>
  <c r="N37" i="48"/>
  <c r="M37" i="48"/>
  <c r="L37" i="48"/>
  <c r="R36" i="48"/>
  <c r="Q36" i="48"/>
  <c r="K36" i="48"/>
  <c r="N36" i="48"/>
  <c r="M36" i="48"/>
  <c r="G36" i="48"/>
  <c r="R34" i="48"/>
  <c r="Q34" i="48"/>
  <c r="P34" i="48"/>
  <c r="N34" i="48"/>
  <c r="M34" i="48"/>
  <c r="L34" i="48"/>
  <c r="R32" i="48"/>
  <c r="Q32" i="48"/>
  <c r="P32" i="48"/>
  <c r="N32" i="48"/>
  <c r="M32" i="48"/>
  <c r="L32" i="48"/>
  <c r="R31" i="48"/>
  <c r="Q31" i="48"/>
  <c r="P31" i="48"/>
  <c r="N31" i="48"/>
  <c r="M31" i="48"/>
  <c r="L31" i="48"/>
  <c r="R30" i="48"/>
  <c r="Q30" i="48"/>
  <c r="P30" i="48"/>
  <c r="N30" i="48"/>
  <c r="M30" i="48"/>
  <c r="L30" i="48"/>
  <c r="R29" i="48"/>
  <c r="Q29" i="48"/>
  <c r="P29" i="48"/>
  <c r="N29" i="48"/>
  <c r="M29" i="48"/>
  <c r="L29" i="48"/>
  <c r="K27" i="48"/>
  <c r="R27" i="48"/>
  <c r="Q27" i="48"/>
  <c r="P27" i="48"/>
  <c r="G27" i="48"/>
  <c r="N27" i="48"/>
  <c r="M27" i="48"/>
  <c r="L27" i="48"/>
  <c r="K25" i="48"/>
  <c r="R25" i="48"/>
  <c r="Q25" i="48"/>
  <c r="P25" i="48"/>
  <c r="G25" i="48"/>
  <c r="N25" i="48"/>
  <c r="M25" i="48"/>
  <c r="L25" i="48"/>
  <c r="K24" i="48"/>
  <c r="R24" i="48"/>
  <c r="Q24" i="48"/>
  <c r="P24" i="48"/>
  <c r="G24" i="48"/>
  <c r="N24" i="48"/>
  <c r="M24" i="48"/>
  <c r="L24" i="48"/>
  <c r="R23" i="48"/>
  <c r="Q23" i="48"/>
  <c r="K23" i="48"/>
  <c r="N23" i="48"/>
  <c r="M23" i="48"/>
  <c r="G23" i="48"/>
  <c r="R21" i="48"/>
  <c r="Q21" i="48"/>
  <c r="K21" i="48"/>
  <c r="N21" i="48"/>
  <c r="M21" i="48"/>
  <c r="G21" i="48"/>
  <c r="R20" i="48"/>
  <c r="Q20" i="48"/>
  <c r="K20" i="48"/>
  <c r="N20" i="48"/>
  <c r="M20" i="48"/>
  <c r="G20" i="48"/>
  <c r="R18" i="48"/>
  <c r="Q18" i="48"/>
  <c r="K18" i="48"/>
  <c r="N18" i="48"/>
  <c r="M18" i="48"/>
  <c r="G18" i="48"/>
  <c r="R17" i="48"/>
  <c r="Q17" i="48"/>
  <c r="K17" i="48"/>
  <c r="N17" i="48"/>
  <c r="M17" i="48"/>
  <c r="G17" i="48"/>
  <c r="P16" i="48"/>
  <c r="R16" i="48"/>
  <c r="Q16" i="48"/>
  <c r="G16" i="48"/>
  <c r="M16" i="48"/>
  <c r="L16" i="48"/>
  <c r="K15" i="48"/>
  <c r="R15" i="48"/>
  <c r="Q15" i="48"/>
  <c r="P15" i="48"/>
  <c r="G15" i="48"/>
  <c r="N15" i="48"/>
  <c r="M15" i="48"/>
  <c r="L15" i="48"/>
  <c r="R14" i="48"/>
  <c r="Q14" i="48"/>
  <c r="P14" i="48"/>
  <c r="N14" i="48"/>
  <c r="M14" i="48"/>
  <c r="L14" i="48"/>
  <c r="R12" i="48"/>
  <c r="Q12" i="48"/>
  <c r="P12" i="48"/>
  <c r="N12" i="48"/>
  <c r="M12" i="48"/>
  <c r="L12" i="48"/>
  <c r="R11" i="48"/>
  <c r="Q11" i="48"/>
  <c r="P11" i="48"/>
  <c r="N11" i="48"/>
  <c r="M11" i="48"/>
  <c r="L11" i="48"/>
  <c r="R10" i="48"/>
  <c r="Q10" i="48"/>
  <c r="P10" i="48"/>
  <c r="N10" i="48"/>
  <c r="M10" i="48"/>
  <c r="L10" i="48"/>
  <c r="R9" i="48"/>
  <c r="Q9" i="48"/>
  <c r="P9" i="48"/>
  <c r="N9" i="48"/>
  <c r="M9" i="48"/>
  <c r="L9" i="48"/>
  <c r="R53" i="47"/>
  <c r="Q53" i="47"/>
  <c r="P53" i="47"/>
  <c r="N53" i="47"/>
  <c r="M53" i="47"/>
  <c r="L53" i="47"/>
  <c r="K52" i="47"/>
  <c r="R52" i="47"/>
  <c r="Q52" i="47"/>
  <c r="P52" i="47"/>
  <c r="G52" i="47"/>
  <c r="N52" i="47"/>
  <c r="M52" i="47"/>
  <c r="L52" i="47"/>
  <c r="L50" i="47"/>
  <c r="R50" i="47"/>
  <c r="Q50" i="47"/>
  <c r="K50" i="47"/>
  <c r="N50" i="47"/>
  <c r="M50" i="47"/>
  <c r="G50" i="47"/>
  <c r="R48" i="47"/>
  <c r="Q48" i="47"/>
  <c r="P48" i="47"/>
  <c r="N48" i="47"/>
  <c r="M48" i="47"/>
  <c r="L48" i="47"/>
  <c r="R46" i="47"/>
  <c r="Q46" i="47"/>
  <c r="P46" i="47"/>
  <c r="N46" i="47"/>
  <c r="M46" i="47"/>
  <c r="L46" i="47"/>
  <c r="R45" i="47"/>
  <c r="Q45" i="47"/>
  <c r="P45" i="47"/>
  <c r="N45" i="47"/>
  <c r="M45" i="47"/>
  <c r="L45" i="47"/>
  <c r="R44" i="47"/>
  <c r="Q44" i="47"/>
  <c r="P44" i="47"/>
  <c r="N44" i="47"/>
  <c r="M44" i="47"/>
  <c r="L44" i="47"/>
  <c r="R43" i="47"/>
  <c r="Q43" i="47"/>
  <c r="P43" i="47"/>
  <c r="N43" i="47"/>
  <c r="M43" i="47"/>
  <c r="L43" i="47"/>
  <c r="R42" i="47"/>
  <c r="Q42" i="47"/>
  <c r="P42" i="47"/>
  <c r="N42" i="47"/>
  <c r="M42" i="47"/>
  <c r="L42" i="47"/>
  <c r="R41" i="47"/>
  <c r="Q41" i="47"/>
  <c r="P41" i="47"/>
  <c r="N41" i="47"/>
  <c r="M41" i="47"/>
  <c r="L41" i="47"/>
  <c r="K40" i="47"/>
  <c r="R40" i="47"/>
  <c r="Q40" i="47"/>
  <c r="P40" i="47"/>
  <c r="G40" i="47"/>
  <c r="N40" i="47"/>
  <c r="M40" i="47"/>
  <c r="L40" i="47"/>
  <c r="K38" i="47"/>
  <c r="R38" i="47"/>
  <c r="Q38" i="47"/>
  <c r="P38" i="47"/>
  <c r="G38" i="47"/>
  <c r="N38" i="47"/>
  <c r="M38" i="47"/>
  <c r="L38" i="47"/>
  <c r="K37" i="47"/>
  <c r="R37" i="47"/>
  <c r="Q37" i="47"/>
  <c r="P37" i="47"/>
  <c r="G37" i="47"/>
  <c r="N37" i="47"/>
  <c r="M37" i="47"/>
  <c r="L37" i="47"/>
  <c r="R36" i="47"/>
  <c r="Q36" i="47"/>
  <c r="K36" i="47"/>
  <c r="N36" i="47"/>
  <c r="M36" i="47"/>
  <c r="G36" i="47"/>
  <c r="R34" i="47"/>
  <c r="Q34" i="47"/>
  <c r="P34" i="47"/>
  <c r="N34" i="47"/>
  <c r="M34" i="47"/>
  <c r="L34" i="47"/>
  <c r="R32" i="47"/>
  <c r="Q32" i="47"/>
  <c r="P32" i="47"/>
  <c r="N32" i="47"/>
  <c r="M32" i="47"/>
  <c r="L32" i="47"/>
  <c r="R31" i="47"/>
  <c r="Q31" i="47"/>
  <c r="P31" i="47"/>
  <c r="N31" i="47"/>
  <c r="M31" i="47"/>
  <c r="L31" i="47"/>
  <c r="R30" i="47"/>
  <c r="Q30" i="47"/>
  <c r="P30" i="47"/>
  <c r="N30" i="47"/>
  <c r="M30" i="47"/>
  <c r="L30" i="47"/>
  <c r="R29" i="47"/>
  <c r="Q29" i="47"/>
  <c r="P29" i="47"/>
  <c r="N29" i="47"/>
  <c r="M29" i="47"/>
  <c r="L29" i="47"/>
  <c r="K27" i="47"/>
  <c r="R27" i="47"/>
  <c r="Q27" i="47"/>
  <c r="P27" i="47"/>
  <c r="G27" i="47"/>
  <c r="N27" i="47"/>
  <c r="M27" i="47"/>
  <c r="L27" i="47"/>
  <c r="K25" i="47"/>
  <c r="R25" i="47"/>
  <c r="Q25" i="47"/>
  <c r="P25" i="47"/>
  <c r="G25" i="47"/>
  <c r="N25" i="47"/>
  <c r="M25" i="47"/>
  <c r="L25" i="47"/>
  <c r="K24" i="47"/>
  <c r="R24" i="47"/>
  <c r="Q24" i="47"/>
  <c r="P24" i="47"/>
  <c r="G24" i="47"/>
  <c r="N24" i="47"/>
  <c r="M24" i="47"/>
  <c r="L24" i="47"/>
  <c r="R23" i="47"/>
  <c r="Q23" i="47"/>
  <c r="K23" i="47"/>
  <c r="N23" i="47"/>
  <c r="M23" i="47"/>
  <c r="G23" i="47"/>
  <c r="R21" i="47"/>
  <c r="Q21" i="47"/>
  <c r="K21" i="47"/>
  <c r="N21" i="47"/>
  <c r="M21" i="47"/>
  <c r="G21" i="47"/>
  <c r="R20" i="47"/>
  <c r="Q20" i="47"/>
  <c r="K20" i="47"/>
  <c r="N20" i="47"/>
  <c r="M20" i="47"/>
  <c r="G20" i="47"/>
  <c r="R18" i="47"/>
  <c r="Q18" i="47"/>
  <c r="K18" i="47"/>
  <c r="N18" i="47"/>
  <c r="M18" i="47"/>
  <c r="G18" i="47"/>
  <c r="R17" i="47"/>
  <c r="Q17" i="47"/>
  <c r="K17" i="47"/>
  <c r="N17" i="47"/>
  <c r="M17" i="47"/>
  <c r="G17" i="47"/>
  <c r="R16" i="47"/>
  <c r="Q16" i="47"/>
  <c r="K16" i="47"/>
  <c r="N16" i="47"/>
  <c r="M16" i="47"/>
  <c r="G16" i="47"/>
  <c r="R15" i="47"/>
  <c r="Q15" i="47"/>
  <c r="P15" i="47"/>
  <c r="N15" i="47"/>
  <c r="M15" i="47"/>
  <c r="L15" i="47"/>
  <c r="K14" i="47"/>
  <c r="Q14" i="47"/>
  <c r="P14" i="47"/>
  <c r="G14" i="47"/>
  <c r="M14" i="47"/>
  <c r="L14" i="47"/>
  <c r="K12" i="47"/>
  <c r="Q12" i="47"/>
  <c r="P12" i="47"/>
  <c r="G12" i="47"/>
  <c r="M12" i="47"/>
  <c r="L12" i="47"/>
  <c r="K11" i="47"/>
  <c r="Q11" i="47"/>
  <c r="P11" i="47"/>
  <c r="G11" i="47"/>
  <c r="M11" i="47"/>
  <c r="L11" i="47"/>
  <c r="K10" i="47"/>
  <c r="Q10" i="47"/>
  <c r="P10" i="47"/>
  <c r="G10" i="47"/>
  <c r="M10" i="47"/>
  <c r="L10" i="47"/>
  <c r="K9" i="47"/>
  <c r="R9" i="47"/>
  <c r="Q9" i="47"/>
  <c r="P9" i="47"/>
  <c r="G9" i="47"/>
  <c r="N9" i="47"/>
  <c r="M9" i="47"/>
  <c r="L9" i="47"/>
  <c r="K53" i="46"/>
  <c r="R53" i="46"/>
  <c r="Q53" i="46"/>
  <c r="P53" i="46"/>
  <c r="G53" i="46"/>
  <c r="N53" i="46"/>
  <c r="M53" i="46"/>
  <c r="L53" i="46"/>
  <c r="L52" i="46"/>
  <c r="R52" i="46"/>
  <c r="Q52" i="46"/>
  <c r="K52" i="46"/>
  <c r="N52" i="46"/>
  <c r="M52" i="46"/>
  <c r="G52" i="46"/>
  <c r="Q50" i="46"/>
  <c r="R50" i="46"/>
  <c r="K50" i="46"/>
  <c r="P50" i="46"/>
  <c r="N50" i="46"/>
  <c r="G50" i="46"/>
  <c r="L50" i="46"/>
  <c r="R48" i="46"/>
  <c r="Q48" i="46"/>
  <c r="P48" i="46"/>
  <c r="N48" i="46"/>
  <c r="M48" i="46"/>
  <c r="L48" i="46"/>
  <c r="R46" i="46"/>
  <c r="Q46" i="46"/>
  <c r="P46" i="46"/>
  <c r="N46" i="46"/>
  <c r="M46" i="46"/>
  <c r="L46" i="46"/>
  <c r="R45" i="46"/>
  <c r="Q45" i="46"/>
  <c r="P45" i="46"/>
  <c r="N45" i="46"/>
  <c r="M45" i="46"/>
  <c r="L45" i="46"/>
  <c r="R44" i="46"/>
  <c r="Q44" i="46"/>
  <c r="P44" i="46"/>
  <c r="N44" i="46"/>
  <c r="M44" i="46"/>
  <c r="L44" i="46"/>
  <c r="K43" i="46"/>
  <c r="R43" i="46"/>
  <c r="Q43" i="46"/>
  <c r="P43" i="46"/>
  <c r="G43" i="46"/>
  <c r="M43" i="46"/>
  <c r="L43" i="46"/>
  <c r="K42" i="46"/>
  <c r="R42" i="46"/>
  <c r="Q42" i="46"/>
  <c r="P42" i="46"/>
  <c r="G42" i="46"/>
  <c r="N42" i="46"/>
  <c r="M42" i="46"/>
  <c r="L42" i="46"/>
  <c r="K41" i="46"/>
  <c r="R41" i="46"/>
  <c r="Q41" i="46"/>
  <c r="P41" i="46"/>
  <c r="G41" i="46"/>
  <c r="M41" i="46"/>
  <c r="L41" i="46"/>
  <c r="L40" i="46"/>
  <c r="R40" i="46"/>
  <c r="Q40" i="46"/>
  <c r="K40" i="46"/>
  <c r="N40" i="46"/>
  <c r="M40" i="46"/>
  <c r="G40" i="46"/>
  <c r="M38" i="46"/>
  <c r="R38" i="46"/>
  <c r="K38" i="46"/>
  <c r="P38" i="46"/>
  <c r="N38" i="46"/>
  <c r="G38" i="46"/>
  <c r="L38" i="46"/>
  <c r="M36" i="46"/>
  <c r="R36" i="46"/>
  <c r="K36" i="46"/>
  <c r="P36" i="46"/>
  <c r="N36" i="46"/>
  <c r="G36" i="46"/>
  <c r="L36" i="46"/>
  <c r="M35" i="46"/>
  <c r="R35" i="46"/>
  <c r="K35" i="46"/>
  <c r="P35" i="46"/>
  <c r="N35" i="46"/>
  <c r="G35" i="46"/>
  <c r="L35" i="46"/>
  <c r="R34" i="46"/>
  <c r="Q34" i="46"/>
  <c r="P34" i="46"/>
  <c r="N34" i="46"/>
  <c r="M34" i="46"/>
  <c r="L34" i="46"/>
  <c r="R32" i="46"/>
  <c r="Q32" i="46"/>
  <c r="P32" i="46"/>
  <c r="N32" i="46"/>
  <c r="M32" i="46"/>
  <c r="L32" i="46"/>
  <c r="R31" i="46"/>
  <c r="Q31" i="46"/>
  <c r="P31" i="46"/>
  <c r="N31" i="46"/>
  <c r="M31" i="46"/>
  <c r="L31" i="46"/>
  <c r="R30" i="46"/>
  <c r="Q30" i="46"/>
  <c r="P30" i="46"/>
  <c r="N30" i="46"/>
  <c r="M30" i="46"/>
  <c r="L30" i="46"/>
  <c r="K29" i="46"/>
  <c r="R29" i="46"/>
  <c r="Q29" i="46"/>
  <c r="P29" i="46"/>
  <c r="G29" i="46"/>
  <c r="N29" i="46"/>
  <c r="M29" i="46"/>
  <c r="L29" i="46"/>
  <c r="R27" i="46"/>
  <c r="Q27" i="46"/>
  <c r="K27" i="46"/>
  <c r="M27" i="46"/>
  <c r="G27" i="46"/>
  <c r="R25" i="46"/>
  <c r="Q25" i="46"/>
  <c r="K25" i="46"/>
  <c r="M25" i="46"/>
  <c r="G25" i="46"/>
  <c r="R24" i="46"/>
  <c r="Q24" i="46"/>
  <c r="K24" i="46"/>
  <c r="M24" i="46"/>
  <c r="G24" i="46"/>
  <c r="Q23" i="46"/>
  <c r="R23" i="46"/>
  <c r="K23" i="46"/>
  <c r="P23" i="46"/>
  <c r="G23" i="46"/>
  <c r="L23" i="46"/>
  <c r="N21" i="46"/>
  <c r="L21" i="46"/>
  <c r="R21" i="46"/>
  <c r="Q21" i="46"/>
  <c r="K21" i="46"/>
  <c r="M21" i="46"/>
  <c r="N19" i="46"/>
  <c r="R19" i="46"/>
  <c r="Q19" i="46"/>
  <c r="M19" i="46"/>
  <c r="G19" i="46"/>
  <c r="N18" i="46"/>
  <c r="L18" i="46"/>
  <c r="R18" i="46"/>
  <c r="Q18" i="46"/>
  <c r="K18" i="46"/>
  <c r="M18" i="46"/>
  <c r="R16" i="46"/>
  <c r="P16" i="46"/>
  <c r="N16" i="46"/>
  <c r="K16" i="46"/>
  <c r="Q16" i="46"/>
  <c r="G16" i="46"/>
  <c r="M16" i="46"/>
  <c r="L16" i="46"/>
  <c r="P15" i="46"/>
  <c r="N15" i="46"/>
  <c r="K15" i="46"/>
  <c r="R15" i="46"/>
  <c r="Q15" i="46"/>
  <c r="G15" i="46"/>
  <c r="M15" i="46"/>
  <c r="L15" i="46"/>
  <c r="R14" i="46"/>
  <c r="P14" i="46"/>
  <c r="N14" i="46"/>
  <c r="K14" i="46"/>
  <c r="Q14" i="46"/>
  <c r="G14" i="46"/>
  <c r="M14" i="46"/>
  <c r="L14" i="46"/>
  <c r="Q13" i="46"/>
  <c r="R13" i="46"/>
  <c r="P13" i="46"/>
  <c r="N13" i="46"/>
  <c r="M13" i="46"/>
  <c r="G13" i="46"/>
  <c r="Q12" i="46"/>
  <c r="R12" i="46"/>
  <c r="P12" i="46"/>
  <c r="N12" i="46"/>
  <c r="M12" i="46"/>
  <c r="L12" i="46"/>
  <c r="Q11" i="46"/>
  <c r="R11" i="46"/>
  <c r="P11" i="46"/>
  <c r="N11" i="46"/>
  <c r="M11" i="46"/>
  <c r="G11" i="46"/>
  <c r="K10" i="46"/>
  <c r="R10" i="46"/>
  <c r="Q10" i="46"/>
  <c r="P10" i="46"/>
  <c r="G10" i="46"/>
  <c r="N10" i="46"/>
  <c r="M10" i="46"/>
  <c r="L10" i="46"/>
  <c r="R9" i="46"/>
  <c r="Q9" i="46"/>
  <c r="K9" i="46"/>
  <c r="N9" i="46"/>
  <c r="M9" i="46"/>
  <c r="G9" i="46"/>
  <c r="R53" i="45"/>
  <c r="Q53" i="45"/>
  <c r="P53" i="45"/>
  <c r="N53" i="45"/>
  <c r="M53" i="45"/>
  <c r="L53" i="45"/>
  <c r="R52" i="45"/>
  <c r="Q52" i="45"/>
  <c r="P52" i="45"/>
  <c r="N52" i="45"/>
  <c r="M52" i="45"/>
  <c r="L52" i="45"/>
  <c r="K50" i="45"/>
  <c r="R50" i="45"/>
  <c r="Q50" i="45"/>
  <c r="P50" i="45"/>
  <c r="G50" i="45"/>
  <c r="N50" i="45"/>
  <c r="M50" i="45"/>
  <c r="L50" i="45"/>
  <c r="R48" i="45"/>
  <c r="Q48" i="45"/>
  <c r="K48" i="45"/>
  <c r="N48" i="45"/>
  <c r="M48" i="45"/>
  <c r="G48" i="45"/>
  <c r="R46" i="45"/>
  <c r="Q46" i="45"/>
  <c r="K46" i="45"/>
  <c r="N46" i="45"/>
  <c r="M46" i="45"/>
  <c r="G46" i="45"/>
  <c r="R45" i="45"/>
  <c r="Q45" i="45"/>
  <c r="K45" i="45"/>
  <c r="N45" i="45"/>
  <c r="M45" i="45"/>
  <c r="G45" i="45"/>
  <c r="R44" i="45"/>
  <c r="Q44" i="45"/>
  <c r="K44" i="45"/>
  <c r="N44" i="45"/>
  <c r="M44" i="45"/>
  <c r="G44" i="45"/>
  <c r="Q43" i="45"/>
  <c r="R43" i="45"/>
  <c r="P43" i="45"/>
  <c r="N43" i="45"/>
  <c r="M43" i="45"/>
  <c r="L43" i="45"/>
  <c r="Q42" i="45"/>
  <c r="R42" i="45"/>
  <c r="P42" i="45"/>
  <c r="N42" i="45"/>
  <c r="M42" i="45"/>
  <c r="L42" i="45"/>
  <c r="Q41" i="45"/>
  <c r="R41" i="45"/>
  <c r="P41" i="45"/>
  <c r="N41" i="45"/>
  <c r="M41" i="45"/>
  <c r="L41" i="45"/>
  <c r="R40" i="45"/>
  <c r="N40" i="45"/>
  <c r="M40" i="45"/>
  <c r="Q40" i="45"/>
  <c r="K40" i="45"/>
  <c r="G40" i="45"/>
  <c r="R38" i="45"/>
  <c r="N38" i="45"/>
  <c r="M38" i="45"/>
  <c r="Q38" i="45"/>
  <c r="K38" i="45"/>
  <c r="G38" i="45"/>
  <c r="R37" i="45"/>
  <c r="N37" i="45"/>
  <c r="M37" i="45"/>
  <c r="Q37" i="45"/>
  <c r="K37" i="45"/>
  <c r="G37" i="45"/>
  <c r="N36" i="45"/>
  <c r="R36" i="45"/>
  <c r="Q36" i="45"/>
  <c r="P36" i="45"/>
  <c r="G36" i="45"/>
  <c r="L36" i="45"/>
  <c r="R34" i="45"/>
  <c r="N34" i="45"/>
  <c r="Q34" i="45"/>
  <c r="P34" i="45"/>
  <c r="M34" i="45"/>
  <c r="L34" i="45"/>
  <c r="P32" i="45"/>
  <c r="R32" i="45"/>
  <c r="Q32" i="45"/>
  <c r="G32" i="45"/>
  <c r="M32" i="45"/>
  <c r="L32" i="45"/>
  <c r="R31" i="45"/>
  <c r="N31" i="45"/>
  <c r="Q31" i="45"/>
  <c r="P31" i="45"/>
  <c r="M31" i="45"/>
  <c r="L31" i="45"/>
  <c r="P30" i="45"/>
  <c r="R30" i="45"/>
  <c r="Q30" i="45"/>
  <c r="G30" i="45"/>
  <c r="M30" i="45"/>
  <c r="L30" i="45"/>
  <c r="P29" i="45"/>
  <c r="R29" i="45"/>
  <c r="K29" i="45"/>
  <c r="N29" i="45"/>
  <c r="G29" i="45"/>
  <c r="L29" i="45"/>
  <c r="R27" i="45"/>
  <c r="Q27" i="45"/>
  <c r="M27" i="45"/>
  <c r="L27" i="45"/>
  <c r="K27" i="45"/>
  <c r="N27" i="45"/>
  <c r="R25" i="45"/>
  <c r="Q25" i="45"/>
  <c r="M25" i="45"/>
  <c r="L25" i="45"/>
  <c r="K25" i="45"/>
  <c r="N25" i="45"/>
  <c r="R24" i="45"/>
  <c r="Q24" i="45"/>
  <c r="M24" i="45"/>
  <c r="L24" i="45"/>
  <c r="K24" i="45"/>
  <c r="N24" i="45"/>
  <c r="R23" i="45"/>
  <c r="N23" i="45"/>
  <c r="Q23" i="45"/>
  <c r="P23" i="45"/>
  <c r="M23" i="45"/>
  <c r="L23" i="45"/>
  <c r="R21" i="45"/>
  <c r="N21" i="45"/>
  <c r="Q21" i="45"/>
  <c r="P21" i="45"/>
  <c r="M21" i="45"/>
  <c r="L21" i="45"/>
  <c r="P19" i="45"/>
  <c r="K19" i="45"/>
  <c r="Q19" i="45"/>
  <c r="G19" i="45"/>
  <c r="M19" i="45"/>
  <c r="L19" i="45"/>
  <c r="R18" i="45"/>
  <c r="N18" i="45"/>
  <c r="Q18" i="45"/>
  <c r="P18" i="45"/>
  <c r="M18" i="45"/>
  <c r="L18" i="45"/>
  <c r="P16" i="45"/>
  <c r="K16" i="45"/>
  <c r="Q16" i="45"/>
  <c r="G16" i="45"/>
  <c r="M16" i="45"/>
  <c r="L16" i="45"/>
  <c r="R15" i="45"/>
  <c r="N15" i="45"/>
  <c r="Q15" i="45"/>
  <c r="P15" i="45"/>
  <c r="M15" i="45"/>
  <c r="L15" i="45"/>
  <c r="P14" i="45"/>
  <c r="K14" i="45"/>
  <c r="Q14" i="45"/>
  <c r="G14" i="45"/>
  <c r="M14" i="45"/>
  <c r="L14" i="45"/>
  <c r="R13" i="45"/>
  <c r="P13" i="45"/>
  <c r="N13" i="45"/>
  <c r="L13" i="45"/>
  <c r="Q12" i="45"/>
  <c r="P12" i="45"/>
  <c r="K12" i="45"/>
  <c r="R12" i="45"/>
  <c r="G12" i="45"/>
  <c r="N12" i="45"/>
  <c r="M12" i="45"/>
  <c r="L12" i="45"/>
  <c r="K11" i="45"/>
  <c r="R11" i="45"/>
  <c r="Q11" i="45"/>
  <c r="P11" i="45"/>
  <c r="G11" i="45"/>
  <c r="N11" i="45"/>
  <c r="M11" i="45"/>
  <c r="L11" i="45"/>
  <c r="K10" i="45"/>
  <c r="R10" i="45"/>
  <c r="Q10" i="45"/>
  <c r="P10" i="45"/>
  <c r="G10" i="45"/>
  <c r="N10" i="45"/>
  <c r="M10" i="45"/>
  <c r="L10" i="45"/>
  <c r="R9" i="45"/>
  <c r="Q9" i="45"/>
  <c r="P9" i="45"/>
  <c r="N9" i="45"/>
  <c r="M9" i="45"/>
  <c r="L9" i="45"/>
  <c r="R53" i="44"/>
  <c r="Q53" i="44"/>
  <c r="P53" i="44"/>
  <c r="N53" i="44"/>
  <c r="M53" i="44"/>
  <c r="L53" i="44"/>
  <c r="R52" i="44"/>
  <c r="Q52" i="44"/>
  <c r="P52" i="44"/>
  <c r="N52" i="44"/>
  <c r="M52" i="44"/>
  <c r="L52" i="44"/>
  <c r="K50" i="44"/>
  <c r="R50" i="44"/>
  <c r="Q50" i="44"/>
  <c r="P50" i="44"/>
  <c r="G50" i="44"/>
  <c r="N50" i="44"/>
  <c r="M50" i="44"/>
  <c r="L50" i="44"/>
  <c r="R48" i="44"/>
  <c r="Q48" i="44"/>
  <c r="P48" i="44"/>
  <c r="N48" i="44"/>
  <c r="M48" i="44"/>
  <c r="L48" i="44"/>
  <c r="R46" i="44"/>
  <c r="Q46" i="44"/>
  <c r="P46" i="44"/>
  <c r="N46" i="44"/>
  <c r="M46" i="44"/>
  <c r="L46" i="44"/>
  <c r="R45" i="44"/>
  <c r="Q45" i="44"/>
  <c r="P45" i="44"/>
  <c r="N45" i="44"/>
  <c r="M45" i="44"/>
  <c r="L45" i="44"/>
  <c r="R44" i="44"/>
  <c r="Q44" i="44"/>
  <c r="P44" i="44"/>
  <c r="N44" i="44"/>
  <c r="M44" i="44"/>
  <c r="L44" i="44"/>
  <c r="R43" i="44"/>
  <c r="P43" i="44"/>
  <c r="N43" i="44"/>
  <c r="L43" i="44"/>
  <c r="Q42" i="44"/>
  <c r="R42" i="44"/>
  <c r="K42" i="44"/>
  <c r="P42" i="44"/>
  <c r="N42" i="44"/>
  <c r="G42" i="44"/>
  <c r="L42" i="44"/>
  <c r="Q41" i="44"/>
  <c r="R41" i="44"/>
  <c r="P41" i="44"/>
  <c r="N41" i="44"/>
  <c r="M41" i="44"/>
  <c r="L41" i="44"/>
  <c r="R40" i="44"/>
  <c r="Q40" i="44"/>
  <c r="P40" i="44"/>
  <c r="N40" i="44"/>
  <c r="M40" i="44"/>
  <c r="Q38" i="44"/>
  <c r="L38" i="44"/>
  <c r="R38" i="44"/>
  <c r="K38" i="44"/>
  <c r="N38" i="44"/>
  <c r="M38" i="44"/>
  <c r="R37" i="44"/>
  <c r="Q37" i="44"/>
  <c r="M37" i="44"/>
  <c r="L37" i="44"/>
  <c r="K37" i="44"/>
  <c r="N37" i="44"/>
  <c r="R36" i="44"/>
  <c r="N36" i="44"/>
  <c r="Q36" i="44"/>
  <c r="P36" i="44"/>
  <c r="M36" i="44"/>
  <c r="L36" i="44"/>
  <c r="Q34" i="44"/>
  <c r="K34" i="44"/>
  <c r="R34" i="44"/>
  <c r="P34" i="44"/>
  <c r="G34" i="44"/>
  <c r="N34" i="44"/>
  <c r="M34" i="44"/>
  <c r="L34" i="44"/>
  <c r="R33" i="44"/>
  <c r="N33" i="44"/>
  <c r="Q33" i="44"/>
  <c r="P33" i="44"/>
  <c r="M33" i="44"/>
  <c r="L33" i="44"/>
  <c r="Q32" i="44"/>
  <c r="K32" i="44"/>
  <c r="R32" i="44"/>
  <c r="P32" i="44"/>
  <c r="G32" i="44"/>
  <c r="N32" i="44"/>
  <c r="M32" i="44"/>
  <c r="L32" i="44"/>
  <c r="R31" i="44"/>
  <c r="Q31" i="44"/>
  <c r="P31" i="44"/>
  <c r="N31" i="44"/>
  <c r="M31" i="44"/>
  <c r="L31" i="44"/>
  <c r="R29" i="44"/>
  <c r="Q29" i="44"/>
  <c r="P29" i="44"/>
  <c r="N29" i="44"/>
  <c r="M29" i="44"/>
  <c r="L29" i="44"/>
  <c r="Q27" i="44"/>
  <c r="P27" i="44"/>
  <c r="L27" i="44"/>
  <c r="R27" i="44"/>
  <c r="N27" i="44"/>
  <c r="M27" i="44"/>
  <c r="Q25" i="44"/>
  <c r="P25" i="44"/>
  <c r="L25" i="44"/>
  <c r="R25" i="44"/>
  <c r="N25" i="44"/>
  <c r="M25" i="44"/>
  <c r="Q24" i="44"/>
  <c r="P24" i="44"/>
  <c r="L24" i="44"/>
  <c r="R24" i="44"/>
  <c r="N24" i="44"/>
  <c r="M24" i="44"/>
  <c r="R23" i="44"/>
  <c r="Q23" i="44"/>
  <c r="M23" i="44"/>
  <c r="K23" i="44"/>
  <c r="P23" i="44"/>
  <c r="G23" i="44"/>
  <c r="N23" i="44"/>
  <c r="L23" i="44"/>
  <c r="P21" i="44"/>
  <c r="K21" i="44"/>
  <c r="R21" i="44"/>
  <c r="Q21" i="44"/>
  <c r="G21" i="44"/>
  <c r="N21" i="44"/>
  <c r="M21" i="44"/>
  <c r="L21" i="44"/>
  <c r="R19" i="44"/>
  <c r="N19" i="44"/>
  <c r="Q19" i="44"/>
  <c r="P19" i="44"/>
  <c r="M19" i="44"/>
  <c r="L19" i="44"/>
  <c r="P18" i="44"/>
  <c r="K18" i="44"/>
  <c r="R18" i="44"/>
  <c r="Q18" i="44"/>
  <c r="G18" i="44"/>
  <c r="N18" i="44"/>
  <c r="M18" i="44"/>
  <c r="L18" i="44"/>
  <c r="R16" i="44"/>
  <c r="N16" i="44"/>
  <c r="Q16" i="44"/>
  <c r="P16" i="44"/>
  <c r="M16" i="44"/>
  <c r="L16" i="44"/>
  <c r="P15" i="44"/>
  <c r="K15" i="44"/>
  <c r="R15" i="44"/>
  <c r="Q15" i="44"/>
  <c r="G15" i="44"/>
  <c r="N15" i="44"/>
  <c r="M15" i="44"/>
  <c r="L15" i="44"/>
  <c r="R14" i="44"/>
  <c r="N14" i="44"/>
  <c r="Q14" i="44"/>
  <c r="P14" i="44"/>
  <c r="M14" i="44"/>
  <c r="L14" i="44"/>
  <c r="Q13" i="44"/>
  <c r="R13" i="44"/>
  <c r="P13" i="44"/>
  <c r="N13" i="44"/>
  <c r="L13" i="44"/>
  <c r="R12" i="44"/>
  <c r="Q12" i="44"/>
  <c r="P12" i="44"/>
  <c r="N12" i="44"/>
  <c r="M12" i="44"/>
  <c r="L12" i="44"/>
  <c r="R11" i="44"/>
  <c r="Q11" i="44"/>
  <c r="P11" i="44"/>
  <c r="N11" i="44"/>
  <c r="M11" i="44"/>
  <c r="L11" i="44"/>
  <c r="R10" i="44"/>
  <c r="Q10" i="44"/>
  <c r="P10" i="44"/>
  <c r="N10" i="44"/>
  <c r="M10" i="44"/>
  <c r="L10" i="44"/>
  <c r="K9" i="44"/>
  <c r="R9" i="44"/>
  <c r="Q9" i="44"/>
  <c r="P9" i="44"/>
  <c r="G9" i="44"/>
  <c r="N9" i="44"/>
  <c r="M9" i="44"/>
  <c r="L9" i="44"/>
  <c r="R53" i="43"/>
  <c r="Q53" i="43"/>
  <c r="P53" i="43"/>
  <c r="N53" i="43"/>
  <c r="M53" i="43"/>
  <c r="L53" i="43"/>
  <c r="K52" i="43"/>
  <c r="R52" i="43"/>
  <c r="Q52" i="43"/>
  <c r="P52" i="43"/>
  <c r="G52" i="43"/>
  <c r="N52" i="43"/>
  <c r="M52" i="43"/>
  <c r="L52" i="43"/>
  <c r="L50" i="43"/>
  <c r="R50" i="43"/>
  <c r="Q50" i="43"/>
  <c r="K50" i="43"/>
  <c r="N50" i="43"/>
  <c r="M50" i="43"/>
  <c r="G50" i="43"/>
  <c r="R48" i="43"/>
  <c r="Q48" i="43"/>
  <c r="P48" i="43"/>
  <c r="N48" i="43"/>
  <c r="M48" i="43"/>
  <c r="L48" i="43"/>
  <c r="R46" i="43"/>
  <c r="Q46" i="43"/>
  <c r="P46" i="43"/>
  <c r="N46" i="43"/>
  <c r="M46" i="43"/>
  <c r="L46" i="43"/>
  <c r="R45" i="43"/>
  <c r="Q45" i="43"/>
  <c r="P45" i="43"/>
  <c r="N45" i="43"/>
  <c r="M45" i="43"/>
  <c r="L45" i="43"/>
  <c r="R44" i="43"/>
  <c r="Q44" i="43"/>
  <c r="P44" i="43"/>
  <c r="N44" i="43"/>
  <c r="M44" i="43"/>
  <c r="L44" i="43"/>
  <c r="R43" i="43"/>
  <c r="Q43" i="43"/>
  <c r="P43" i="43"/>
  <c r="N43" i="43"/>
  <c r="M43" i="43"/>
  <c r="L43" i="43"/>
  <c r="R42" i="43"/>
  <c r="Q42" i="43"/>
  <c r="P42" i="43"/>
  <c r="N42" i="43"/>
  <c r="M42" i="43"/>
  <c r="L42" i="43"/>
  <c r="R41" i="43"/>
  <c r="Q41" i="43"/>
  <c r="P41" i="43"/>
  <c r="N41" i="43"/>
  <c r="M41" i="43"/>
  <c r="L41" i="43"/>
  <c r="K40" i="43"/>
  <c r="R40" i="43"/>
  <c r="Q40" i="43"/>
  <c r="P40" i="43"/>
  <c r="G40" i="43"/>
  <c r="N40" i="43"/>
  <c r="M40" i="43"/>
  <c r="L40" i="43"/>
  <c r="K38" i="43"/>
  <c r="R38" i="43"/>
  <c r="Q38" i="43"/>
  <c r="P38" i="43"/>
  <c r="G38" i="43"/>
  <c r="N38" i="43"/>
  <c r="M38" i="43"/>
  <c r="L38" i="43"/>
  <c r="K37" i="43"/>
  <c r="R37" i="43"/>
  <c r="Q37" i="43"/>
  <c r="P37" i="43"/>
  <c r="G37" i="43"/>
  <c r="N37" i="43"/>
  <c r="M37" i="43"/>
  <c r="L37" i="43"/>
  <c r="R36" i="43"/>
  <c r="Q36" i="43"/>
  <c r="K36" i="43"/>
  <c r="N36" i="43"/>
  <c r="M36" i="43"/>
  <c r="G36" i="43"/>
  <c r="R34" i="43"/>
  <c r="Q34" i="43"/>
  <c r="P34" i="43"/>
  <c r="N34" i="43"/>
  <c r="M34" i="43"/>
  <c r="L34" i="43"/>
  <c r="R32" i="43"/>
  <c r="Q32" i="43"/>
  <c r="P32" i="43"/>
  <c r="N32" i="43"/>
  <c r="M32" i="43"/>
  <c r="L32" i="43"/>
  <c r="R31" i="43"/>
  <c r="Q31" i="43"/>
  <c r="P31" i="43"/>
  <c r="N31" i="43"/>
  <c r="M31" i="43"/>
  <c r="L31" i="43"/>
  <c r="R30" i="43"/>
  <c r="Q30" i="43"/>
  <c r="P30" i="43"/>
  <c r="N30" i="43"/>
  <c r="M30" i="43"/>
  <c r="L30" i="43"/>
  <c r="R29" i="43"/>
  <c r="Q29" i="43"/>
  <c r="P29" i="43"/>
  <c r="N29" i="43"/>
  <c r="M29" i="43"/>
  <c r="L29" i="43"/>
  <c r="K27" i="43"/>
  <c r="R27" i="43"/>
  <c r="Q27" i="43"/>
  <c r="P27" i="43"/>
  <c r="G27" i="43"/>
  <c r="N27" i="43"/>
  <c r="M27" i="43"/>
  <c r="L27" i="43"/>
  <c r="K25" i="43"/>
  <c r="R25" i="43"/>
  <c r="Q25" i="43"/>
  <c r="P25" i="43"/>
  <c r="G25" i="43"/>
  <c r="N25" i="43"/>
  <c r="M25" i="43"/>
  <c r="L25" i="43"/>
  <c r="K24" i="43"/>
  <c r="R24" i="43"/>
  <c r="Q24" i="43"/>
  <c r="P24" i="43"/>
  <c r="G24" i="43"/>
  <c r="N24" i="43"/>
  <c r="M24" i="43"/>
  <c r="L24" i="43"/>
  <c r="R23" i="43"/>
  <c r="Q23" i="43"/>
  <c r="K23" i="43"/>
  <c r="N23" i="43"/>
  <c r="M23" i="43"/>
  <c r="G23" i="43"/>
  <c r="Q21" i="43"/>
  <c r="M21" i="43"/>
  <c r="R21" i="43"/>
  <c r="P21" i="43"/>
  <c r="N21" i="43"/>
  <c r="L21" i="43"/>
  <c r="Q19" i="43"/>
  <c r="M19" i="43"/>
  <c r="R19" i="43"/>
  <c r="P19" i="43"/>
  <c r="N19" i="43"/>
  <c r="L19" i="43"/>
  <c r="Q18" i="43"/>
  <c r="M18" i="43"/>
  <c r="R18" i="43"/>
  <c r="N18" i="43"/>
  <c r="K16" i="43"/>
  <c r="R16" i="43"/>
  <c r="Q16" i="43"/>
  <c r="P16" i="43"/>
  <c r="G16" i="43"/>
  <c r="N16" i="43"/>
  <c r="M16" i="43"/>
  <c r="L16" i="43"/>
  <c r="K15" i="43"/>
  <c r="R15" i="43"/>
  <c r="Q15" i="43"/>
  <c r="P15" i="43"/>
  <c r="G15" i="43"/>
  <c r="N15" i="43"/>
  <c r="M15" i="43"/>
  <c r="L15" i="43"/>
  <c r="K14" i="43"/>
  <c r="R14" i="43"/>
  <c r="Q14" i="43"/>
  <c r="P14" i="43"/>
  <c r="G14" i="43"/>
  <c r="N14" i="43"/>
  <c r="M14" i="43"/>
  <c r="L14" i="43"/>
  <c r="R13" i="43"/>
  <c r="Q13" i="43"/>
  <c r="P13" i="43"/>
  <c r="N13" i="43"/>
  <c r="M13" i="43"/>
  <c r="L13" i="43"/>
  <c r="R12" i="43"/>
  <c r="Q12" i="43"/>
  <c r="P12" i="43"/>
  <c r="N12" i="43"/>
  <c r="M12" i="43"/>
  <c r="L12" i="43"/>
  <c r="R11" i="43"/>
  <c r="Q11" i="43"/>
  <c r="P11" i="43"/>
  <c r="N11" i="43"/>
  <c r="M11" i="43"/>
  <c r="L11" i="43"/>
  <c r="R10" i="43"/>
  <c r="Q10" i="43"/>
  <c r="P10" i="43"/>
  <c r="N10" i="43"/>
  <c r="M10" i="43"/>
  <c r="L10" i="43"/>
  <c r="R9" i="43"/>
  <c r="Q9" i="43"/>
  <c r="P9" i="43"/>
  <c r="N9" i="43"/>
  <c r="M9" i="43"/>
  <c r="L9" i="43"/>
  <c r="R53" i="42"/>
  <c r="Q53" i="42"/>
  <c r="P53" i="42"/>
  <c r="N53" i="42"/>
  <c r="M53" i="42"/>
  <c r="L53" i="42"/>
  <c r="K52" i="42"/>
  <c r="R52" i="42"/>
  <c r="Q52" i="42"/>
  <c r="P52" i="42"/>
  <c r="G52" i="42"/>
  <c r="N52" i="42"/>
  <c r="M52" i="42"/>
  <c r="L52" i="42"/>
  <c r="L50" i="42"/>
  <c r="R50" i="42"/>
  <c r="Q50" i="42"/>
  <c r="K50" i="42"/>
  <c r="N50" i="42"/>
  <c r="M50" i="42"/>
  <c r="G50" i="42"/>
  <c r="R48" i="42"/>
  <c r="Q48" i="42"/>
  <c r="P48" i="42"/>
  <c r="N48" i="42"/>
  <c r="M48" i="42"/>
  <c r="L48" i="42"/>
  <c r="R46" i="42"/>
  <c r="K46" i="42"/>
  <c r="P46" i="42"/>
  <c r="N46" i="42"/>
  <c r="G46" i="42"/>
  <c r="L46" i="42"/>
  <c r="R45" i="42"/>
  <c r="Q45" i="42"/>
  <c r="P45" i="42"/>
  <c r="N45" i="42"/>
  <c r="M45" i="42"/>
  <c r="L45" i="42"/>
  <c r="R44" i="42"/>
  <c r="Q44" i="42"/>
  <c r="P44" i="42"/>
  <c r="N44" i="42"/>
  <c r="M44" i="42"/>
  <c r="L44" i="42"/>
  <c r="R43" i="42"/>
  <c r="Q43" i="42"/>
  <c r="P43" i="42"/>
  <c r="N43" i="42"/>
  <c r="M43" i="42"/>
  <c r="L43" i="42"/>
  <c r="R42" i="42"/>
  <c r="Q42" i="42"/>
  <c r="P42" i="42"/>
  <c r="N42" i="42"/>
  <c r="M42" i="42"/>
  <c r="L42" i="42"/>
  <c r="R41" i="42"/>
  <c r="Q41" i="42"/>
  <c r="P41" i="42"/>
  <c r="N41" i="42"/>
  <c r="M41" i="42"/>
  <c r="L41" i="42"/>
  <c r="K40" i="42"/>
  <c r="R40" i="42"/>
  <c r="Q40" i="42"/>
  <c r="P40" i="42"/>
  <c r="G40" i="42"/>
  <c r="N40" i="42"/>
  <c r="M40" i="42"/>
  <c r="L40" i="42"/>
  <c r="K38" i="42"/>
  <c r="R38" i="42"/>
  <c r="Q38" i="42"/>
  <c r="P38" i="42"/>
  <c r="G38" i="42"/>
  <c r="N38" i="42"/>
  <c r="M38" i="42"/>
  <c r="L38" i="42"/>
  <c r="K37" i="42"/>
  <c r="R37" i="42"/>
  <c r="Q37" i="42"/>
  <c r="P37" i="42"/>
  <c r="G37" i="42"/>
  <c r="N37" i="42"/>
  <c r="M37" i="42"/>
  <c r="L37" i="42"/>
  <c r="R36" i="42"/>
  <c r="Q36" i="42"/>
  <c r="K36" i="42"/>
  <c r="N36" i="42"/>
  <c r="M36" i="42"/>
  <c r="G36" i="42"/>
  <c r="R34" i="42"/>
  <c r="Q34" i="42"/>
  <c r="P34" i="42"/>
  <c r="N34" i="42"/>
  <c r="M34" i="42"/>
  <c r="L34" i="42"/>
  <c r="R32" i="42"/>
  <c r="Q32" i="42"/>
  <c r="P32" i="42"/>
  <c r="N32" i="42"/>
  <c r="M32" i="42"/>
  <c r="L32" i="42"/>
  <c r="R31" i="42"/>
  <c r="Q31" i="42"/>
  <c r="P31" i="42"/>
  <c r="N31" i="42"/>
  <c r="M31" i="42"/>
  <c r="L31" i="42"/>
  <c r="R30" i="42"/>
  <c r="Q30" i="42"/>
  <c r="P30" i="42"/>
  <c r="N30" i="42"/>
  <c r="M30" i="42"/>
  <c r="L30" i="42"/>
  <c r="R29" i="42"/>
  <c r="Q29" i="42"/>
  <c r="P29" i="42"/>
  <c r="N29" i="42"/>
  <c r="M29" i="42"/>
  <c r="L29" i="42"/>
  <c r="R27" i="42"/>
  <c r="Q27" i="42"/>
  <c r="P27" i="42"/>
  <c r="N27" i="42"/>
  <c r="M27" i="42"/>
  <c r="L27" i="42"/>
  <c r="R26" i="42"/>
  <c r="Q26" i="42"/>
  <c r="P26" i="42"/>
  <c r="N26" i="42"/>
  <c r="M26" i="42"/>
  <c r="L26" i="42"/>
  <c r="K25" i="42"/>
  <c r="R25" i="42"/>
  <c r="Q25" i="42"/>
  <c r="P25" i="42"/>
  <c r="G25" i="42"/>
  <c r="N25" i="42"/>
  <c r="M25" i="42"/>
  <c r="L25" i="42"/>
  <c r="R23" i="42"/>
  <c r="Q23" i="42"/>
  <c r="K23" i="42"/>
  <c r="N23" i="42"/>
  <c r="M23" i="42"/>
  <c r="G23" i="42"/>
  <c r="Q21" i="42"/>
  <c r="M21" i="42"/>
  <c r="R21" i="42"/>
  <c r="P21" i="42"/>
  <c r="N21" i="42"/>
  <c r="L21" i="42"/>
  <c r="Q19" i="42"/>
  <c r="M19" i="42"/>
  <c r="R19" i="42"/>
  <c r="P19" i="42"/>
  <c r="N19" i="42"/>
  <c r="L19" i="42"/>
  <c r="Q18" i="42"/>
  <c r="M18" i="42"/>
  <c r="R18" i="42"/>
  <c r="P18" i="42"/>
  <c r="N18" i="42"/>
  <c r="L18" i="42"/>
  <c r="K16" i="42"/>
  <c r="R16" i="42"/>
  <c r="Q16" i="42"/>
  <c r="P16" i="42"/>
  <c r="G16" i="42"/>
  <c r="N16" i="42"/>
  <c r="M16" i="42"/>
  <c r="L16" i="42"/>
  <c r="K15" i="42"/>
  <c r="R15" i="42"/>
  <c r="Q15" i="42"/>
  <c r="P15" i="42"/>
  <c r="G15" i="42"/>
  <c r="N15" i="42"/>
  <c r="M15" i="42"/>
  <c r="L15" i="42"/>
  <c r="K14" i="42"/>
  <c r="R14" i="42"/>
  <c r="Q14" i="42"/>
  <c r="P14" i="42"/>
  <c r="G14" i="42"/>
  <c r="N14" i="42"/>
  <c r="M14" i="42"/>
  <c r="L14" i="42"/>
  <c r="R13" i="42"/>
  <c r="Q13" i="42"/>
  <c r="P13" i="42"/>
  <c r="N13" i="42"/>
  <c r="M13" i="42"/>
  <c r="L13" i="42"/>
  <c r="R12" i="42"/>
  <c r="Q12" i="42"/>
  <c r="P12" i="42"/>
  <c r="N12" i="42"/>
  <c r="M12" i="42"/>
  <c r="L12" i="42"/>
  <c r="R11" i="42"/>
  <c r="Q11" i="42"/>
  <c r="P11" i="42"/>
  <c r="N11" i="42"/>
  <c r="M11" i="42"/>
  <c r="L11" i="42"/>
  <c r="R10" i="42"/>
  <c r="Q10" i="42"/>
  <c r="P10" i="42"/>
  <c r="N10" i="42"/>
  <c r="M10" i="42"/>
  <c r="L10" i="42"/>
  <c r="R9" i="42"/>
  <c r="Q9" i="42"/>
  <c r="P9" i="42"/>
  <c r="N9" i="42"/>
  <c r="M9" i="42"/>
  <c r="L9" i="42"/>
  <c r="R53" i="41"/>
  <c r="Q53" i="41"/>
  <c r="P53" i="41"/>
  <c r="G53" i="41"/>
  <c r="N53" i="41"/>
  <c r="M53" i="41"/>
  <c r="L53" i="41"/>
  <c r="R52" i="41"/>
  <c r="Q52" i="41"/>
  <c r="P52" i="41"/>
  <c r="N52" i="41"/>
  <c r="M52" i="41"/>
  <c r="L52" i="41"/>
  <c r="R50" i="41"/>
  <c r="Q50" i="41"/>
  <c r="K50" i="41"/>
  <c r="N50" i="41"/>
  <c r="M50" i="41"/>
  <c r="G50" i="41"/>
  <c r="R48" i="41"/>
  <c r="Q48" i="41"/>
  <c r="P48" i="41"/>
  <c r="N48" i="41"/>
  <c r="M48" i="41"/>
  <c r="L48" i="41"/>
  <c r="R46" i="41"/>
  <c r="Q46" i="41"/>
  <c r="P46" i="41"/>
  <c r="N46" i="41"/>
  <c r="M46" i="41"/>
  <c r="L46" i="41"/>
  <c r="R45" i="41"/>
  <c r="Q45" i="41"/>
  <c r="P45" i="41"/>
  <c r="N45" i="41"/>
  <c r="M45" i="41"/>
  <c r="L45" i="41"/>
  <c r="R44" i="41"/>
  <c r="Q44" i="41"/>
  <c r="P44" i="41"/>
  <c r="N44" i="41"/>
  <c r="M44" i="41"/>
  <c r="L44" i="41"/>
  <c r="K43" i="41"/>
  <c r="R43" i="41"/>
  <c r="Q43" i="41"/>
  <c r="P43" i="41"/>
  <c r="G43" i="41"/>
  <c r="N43" i="41"/>
  <c r="M43" i="41"/>
  <c r="L43" i="41"/>
  <c r="K42" i="41"/>
  <c r="R42" i="41"/>
  <c r="Q42" i="41"/>
  <c r="P42" i="41"/>
  <c r="G42" i="41"/>
  <c r="N42" i="41"/>
  <c r="M42" i="41"/>
  <c r="L42" i="41"/>
  <c r="K41" i="41"/>
  <c r="R41" i="41"/>
  <c r="Q41" i="41"/>
  <c r="P41" i="41"/>
  <c r="G41" i="41"/>
  <c r="N41" i="41"/>
  <c r="M41" i="41"/>
  <c r="L41" i="41"/>
  <c r="R40" i="41"/>
  <c r="Q40" i="41"/>
  <c r="P40" i="41"/>
  <c r="N40" i="41"/>
  <c r="M40" i="41"/>
  <c r="L40" i="41"/>
  <c r="R38" i="41"/>
  <c r="Q38" i="41"/>
  <c r="P38" i="41"/>
  <c r="N38" i="41"/>
  <c r="M38" i="41"/>
  <c r="L38" i="41"/>
  <c r="R37" i="41"/>
  <c r="Q37" i="41"/>
  <c r="P37" i="41"/>
  <c r="N37" i="41"/>
  <c r="M37" i="41"/>
  <c r="L37" i="41"/>
  <c r="R36" i="41"/>
  <c r="K36" i="41"/>
  <c r="P36" i="41"/>
  <c r="N36" i="41"/>
  <c r="G36" i="41"/>
  <c r="L36" i="41"/>
  <c r="R34" i="41"/>
  <c r="K34" i="41"/>
  <c r="P34" i="41"/>
  <c r="N34" i="41"/>
  <c r="G34" i="41"/>
  <c r="L34" i="41"/>
  <c r="R33" i="41"/>
  <c r="K33" i="41"/>
  <c r="P33" i="41"/>
  <c r="N33" i="41"/>
  <c r="G33" i="41"/>
  <c r="L33" i="41"/>
  <c r="R32" i="41"/>
  <c r="K32" i="41"/>
  <c r="P32" i="41"/>
  <c r="N32" i="41"/>
  <c r="G32" i="41"/>
  <c r="L32" i="41"/>
  <c r="R31" i="41"/>
  <c r="Q31" i="41"/>
  <c r="P31" i="41"/>
  <c r="N31" i="41"/>
  <c r="M31" i="41"/>
  <c r="L31" i="41"/>
  <c r="K29" i="41"/>
  <c r="R29" i="41"/>
  <c r="Q29" i="41"/>
  <c r="P29" i="41"/>
  <c r="G29" i="41"/>
  <c r="N29" i="41"/>
  <c r="M29" i="41"/>
  <c r="L29" i="41"/>
  <c r="K27" i="41"/>
  <c r="R27" i="41"/>
  <c r="Q27" i="41"/>
  <c r="P27" i="41"/>
  <c r="G27" i="41"/>
  <c r="N27" i="41"/>
  <c r="M27" i="41"/>
  <c r="L27" i="41"/>
  <c r="K26" i="41"/>
  <c r="R26" i="41"/>
  <c r="Q26" i="41"/>
  <c r="P26" i="41"/>
  <c r="G26" i="41"/>
  <c r="N26" i="41"/>
  <c r="M26" i="41"/>
  <c r="L26" i="41"/>
  <c r="R25" i="41"/>
  <c r="Q25" i="41"/>
  <c r="P25" i="41"/>
  <c r="N25" i="41"/>
  <c r="M25" i="41"/>
  <c r="L25" i="41"/>
  <c r="R23" i="41"/>
  <c r="K23" i="41"/>
  <c r="P23" i="41"/>
  <c r="N23" i="41"/>
  <c r="G23" i="41"/>
  <c r="L23" i="41"/>
  <c r="R21" i="41"/>
  <c r="Q21" i="41"/>
  <c r="P21" i="41"/>
  <c r="N21" i="41"/>
  <c r="M21" i="41"/>
  <c r="L21" i="41"/>
  <c r="R19" i="41"/>
  <c r="Q19" i="41"/>
  <c r="P19" i="41"/>
  <c r="N19" i="41"/>
  <c r="M19" i="41"/>
  <c r="L19" i="41"/>
  <c r="R18" i="41"/>
  <c r="Q18" i="41"/>
  <c r="P18" i="41"/>
  <c r="N18" i="41"/>
  <c r="M18" i="41"/>
  <c r="L18" i="41"/>
  <c r="R16" i="41"/>
  <c r="Q16" i="41"/>
  <c r="P16" i="41"/>
  <c r="N16" i="41"/>
  <c r="M16" i="41"/>
  <c r="L16" i="41"/>
  <c r="R15" i="41"/>
  <c r="N15" i="41"/>
  <c r="Q15" i="41"/>
  <c r="P15" i="41"/>
  <c r="M15" i="41"/>
  <c r="L15" i="41"/>
  <c r="R14" i="41"/>
  <c r="Q14" i="41"/>
  <c r="P14" i="41"/>
  <c r="N14" i="41"/>
  <c r="M14" i="41"/>
  <c r="L14" i="41"/>
  <c r="R13" i="41"/>
  <c r="Q13" i="41"/>
  <c r="P13" i="41"/>
  <c r="N13" i="41"/>
  <c r="M13" i="41"/>
  <c r="L13" i="41"/>
  <c r="R12" i="41"/>
  <c r="Q12" i="41"/>
  <c r="P12" i="41"/>
  <c r="N12" i="41"/>
  <c r="M12" i="41"/>
  <c r="L12" i="41"/>
  <c r="R11" i="41"/>
  <c r="Q11" i="41"/>
  <c r="P11" i="41"/>
  <c r="N11" i="41"/>
  <c r="M11" i="41"/>
  <c r="L11" i="41"/>
  <c r="R10" i="41"/>
  <c r="Q10" i="41"/>
  <c r="P10" i="41"/>
  <c r="N10" i="41"/>
  <c r="G10" i="41"/>
  <c r="L10" i="41"/>
  <c r="K9" i="41"/>
  <c r="R9" i="41"/>
  <c r="Q9" i="41"/>
  <c r="P9" i="41"/>
  <c r="G9" i="41"/>
  <c r="N9" i="41"/>
  <c r="M9" i="41"/>
  <c r="L9" i="41"/>
  <c r="G9" i="48"/>
  <c r="K9" i="48"/>
  <c r="L36" i="48"/>
  <c r="P46" i="48"/>
  <c r="P47" i="48"/>
  <c r="P48" i="48"/>
  <c r="P50" i="48"/>
  <c r="G10" i="48"/>
  <c r="K10" i="48"/>
  <c r="G11" i="48"/>
  <c r="K11" i="48"/>
  <c r="G12" i="48"/>
  <c r="K12" i="48"/>
  <c r="G14" i="48"/>
  <c r="K14" i="48"/>
  <c r="N16" i="48"/>
  <c r="L17" i="48"/>
  <c r="L18" i="48"/>
  <c r="L20" i="48"/>
  <c r="L21" i="48"/>
  <c r="L23" i="48"/>
  <c r="P36" i="48"/>
  <c r="P17" i="48"/>
  <c r="P18" i="48"/>
  <c r="P20" i="48"/>
  <c r="P21" i="48"/>
  <c r="P23" i="48"/>
  <c r="K16" i="48"/>
  <c r="G29" i="48"/>
  <c r="K29" i="48"/>
  <c r="G41" i="48"/>
  <c r="K41" i="48"/>
  <c r="G42" i="48"/>
  <c r="K42" i="48"/>
  <c r="G44" i="48"/>
  <c r="K44" i="48"/>
  <c r="G53" i="48"/>
  <c r="K53" i="48"/>
  <c r="G30" i="48"/>
  <c r="K30" i="48"/>
  <c r="G31" i="48"/>
  <c r="K31" i="48"/>
  <c r="G32" i="48"/>
  <c r="K32" i="48"/>
  <c r="G34" i="48"/>
  <c r="K34" i="48"/>
  <c r="G45" i="48"/>
  <c r="K45" i="48"/>
  <c r="G15" i="47"/>
  <c r="K15" i="47"/>
  <c r="L36" i="47"/>
  <c r="P50" i="47"/>
  <c r="L16" i="47"/>
  <c r="L17" i="47"/>
  <c r="L18" i="47"/>
  <c r="L20" i="47"/>
  <c r="L21" i="47"/>
  <c r="L23" i="47"/>
  <c r="P36" i="47"/>
  <c r="N10" i="47"/>
  <c r="R10" i="47"/>
  <c r="N11" i="47"/>
  <c r="R11" i="47"/>
  <c r="N12" i="47"/>
  <c r="R12" i="47"/>
  <c r="N14" i="47"/>
  <c r="R14" i="47"/>
  <c r="P16" i="47"/>
  <c r="P17" i="47"/>
  <c r="P18" i="47"/>
  <c r="P20" i="47"/>
  <c r="P21" i="47"/>
  <c r="P23" i="47"/>
  <c r="G29" i="47"/>
  <c r="K29" i="47"/>
  <c r="G41" i="47"/>
  <c r="K41" i="47"/>
  <c r="G42" i="47"/>
  <c r="K42" i="47"/>
  <c r="G43" i="47"/>
  <c r="K43" i="47"/>
  <c r="G53" i="47"/>
  <c r="K53" i="47"/>
  <c r="G30" i="47"/>
  <c r="K30" i="47"/>
  <c r="G31" i="47"/>
  <c r="K31" i="47"/>
  <c r="G32" i="47"/>
  <c r="K32" i="47"/>
  <c r="G34" i="47"/>
  <c r="K34" i="47"/>
  <c r="G44" i="47"/>
  <c r="K44" i="47"/>
  <c r="G45" i="47"/>
  <c r="K45" i="47"/>
  <c r="G46" i="47"/>
  <c r="K46" i="47"/>
  <c r="G48" i="47"/>
  <c r="K48" i="47"/>
  <c r="P9" i="46"/>
  <c r="P52" i="46"/>
  <c r="G12" i="46"/>
  <c r="K12" i="46"/>
  <c r="G18" i="46"/>
  <c r="P18" i="46"/>
  <c r="L19" i="46"/>
  <c r="G21" i="46"/>
  <c r="P21" i="46"/>
  <c r="N23" i="46"/>
  <c r="M23" i="46"/>
  <c r="N24" i="46"/>
  <c r="L24" i="46"/>
  <c r="N25" i="46"/>
  <c r="L25" i="46"/>
  <c r="N27" i="46"/>
  <c r="L27" i="46"/>
  <c r="Q35" i="46"/>
  <c r="Q36" i="46"/>
  <c r="Q38" i="46"/>
  <c r="P40" i="46"/>
  <c r="N41" i="46"/>
  <c r="N43" i="46"/>
  <c r="L9" i="46"/>
  <c r="L11" i="46"/>
  <c r="L13" i="46"/>
  <c r="K19" i="46"/>
  <c r="P24" i="46"/>
  <c r="P25" i="46"/>
  <c r="P27" i="46"/>
  <c r="K11" i="46"/>
  <c r="K13" i="46"/>
  <c r="P19" i="46"/>
  <c r="M50" i="46"/>
  <c r="G30" i="46"/>
  <c r="K30" i="46"/>
  <c r="G31" i="46"/>
  <c r="K31" i="46"/>
  <c r="G32" i="46"/>
  <c r="K32" i="46"/>
  <c r="G34" i="46"/>
  <c r="K34" i="46"/>
  <c r="G44" i="46"/>
  <c r="K44" i="46"/>
  <c r="G45" i="46"/>
  <c r="K45" i="46"/>
  <c r="G46" i="46"/>
  <c r="K46" i="46"/>
  <c r="G48" i="46"/>
  <c r="K48" i="46"/>
  <c r="G13" i="45"/>
  <c r="K13" i="45"/>
  <c r="R14" i="45"/>
  <c r="R16" i="45"/>
  <c r="R19" i="45"/>
  <c r="G23" i="45"/>
  <c r="K23" i="45"/>
  <c r="P24" i="45"/>
  <c r="P25" i="45"/>
  <c r="P27" i="45"/>
  <c r="Q29" i="45"/>
  <c r="N30" i="45"/>
  <c r="G31" i="45"/>
  <c r="K31" i="45"/>
  <c r="N32" i="45"/>
  <c r="G34" i="45"/>
  <c r="K34" i="45"/>
  <c r="M36" i="45"/>
  <c r="L37" i="45"/>
  <c r="L38" i="45"/>
  <c r="L40" i="45"/>
  <c r="G42" i="45"/>
  <c r="K42" i="45"/>
  <c r="P44" i="45"/>
  <c r="P45" i="45"/>
  <c r="P46" i="45"/>
  <c r="P48" i="45"/>
  <c r="G9" i="45"/>
  <c r="K9" i="45"/>
  <c r="Q13" i="45"/>
  <c r="N14" i="45"/>
  <c r="G15" i="45"/>
  <c r="K15" i="45"/>
  <c r="N16" i="45"/>
  <c r="G18" i="45"/>
  <c r="K18" i="45"/>
  <c r="N19" i="45"/>
  <c r="G21" i="45"/>
  <c r="K21" i="45"/>
  <c r="M29" i="45"/>
  <c r="M13" i="45"/>
  <c r="K30" i="45"/>
  <c r="K32" i="45"/>
  <c r="G41" i="45"/>
  <c r="K41" i="45"/>
  <c r="G43" i="45"/>
  <c r="K43" i="45"/>
  <c r="G24" i="45"/>
  <c r="G25" i="45"/>
  <c r="G27" i="45"/>
  <c r="K36" i="45"/>
  <c r="P37" i="45"/>
  <c r="P38" i="45"/>
  <c r="P40" i="45"/>
  <c r="L44" i="45"/>
  <c r="L45" i="45"/>
  <c r="L46" i="45"/>
  <c r="L48" i="45"/>
  <c r="G52" i="45"/>
  <c r="K52" i="45"/>
  <c r="G53" i="45"/>
  <c r="K53" i="45"/>
  <c r="G10" i="44"/>
  <c r="K10" i="44"/>
  <c r="G11" i="44"/>
  <c r="K11" i="44"/>
  <c r="G12" i="44"/>
  <c r="K12" i="44"/>
  <c r="M13" i="44"/>
  <c r="K24" i="44"/>
  <c r="K25" i="44"/>
  <c r="K27" i="44"/>
  <c r="G31" i="44"/>
  <c r="K31" i="44"/>
  <c r="G37" i="44"/>
  <c r="G38" i="44"/>
  <c r="L40" i="44"/>
  <c r="G40" i="44"/>
  <c r="Q43" i="44"/>
  <c r="K43" i="44"/>
  <c r="G14" i="44"/>
  <c r="K14" i="44"/>
  <c r="G16" i="44"/>
  <c r="K16" i="44"/>
  <c r="G19" i="44"/>
  <c r="K19" i="44"/>
  <c r="G24" i="44"/>
  <c r="G25" i="44"/>
  <c r="G27" i="44"/>
  <c r="G29" i="44"/>
  <c r="K29" i="44"/>
  <c r="G33" i="44"/>
  <c r="K33" i="44"/>
  <c r="G36" i="44"/>
  <c r="K36" i="44"/>
  <c r="P37" i="44"/>
  <c r="P38" i="44"/>
  <c r="M43" i="44"/>
  <c r="G43" i="44"/>
  <c r="G13" i="44"/>
  <c r="K13" i="44"/>
  <c r="M42" i="44"/>
  <c r="K40" i="44"/>
  <c r="G52" i="44"/>
  <c r="K52" i="44"/>
  <c r="G41" i="44"/>
  <c r="K41" i="44"/>
  <c r="G53" i="44"/>
  <c r="K53" i="44"/>
  <c r="G44" i="44"/>
  <c r="K44" i="44"/>
  <c r="G45" i="44"/>
  <c r="K45" i="44"/>
  <c r="G46" i="44"/>
  <c r="K46" i="44"/>
  <c r="G48" i="44"/>
  <c r="K48" i="44"/>
  <c r="G9" i="43"/>
  <c r="K9" i="43"/>
  <c r="L36" i="43"/>
  <c r="P50" i="43"/>
  <c r="G10" i="43"/>
  <c r="K10" i="43"/>
  <c r="G11" i="43"/>
  <c r="K11" i="43"/>
  <c r="G12" i="43"/>
  <c r="K12" i="43"/>
  <c r="G13" i="43"/>
  <c r="K13" i="43"/>
  <c r="L23" i="43"/>
  <c r="P36" i="43"/>
  <c r="P18" i="43"/>
  <c r="K18" i="43"/>
  <c r="P23" i="43"/>
  <c r="L18" i="43"/>
  <c r="G18" i="43"/>
  <c r="G29" i="43"/>
  <c r="K29" i="43"/>
  <c r="G41" i="43"/>
  <c r="K41" i="43"/>
  <c r="G42" i="43"/>
  <c r="K42" i="43"/>
  <c r="G43" i="43"/>
  <c r="K43" i="43"/>
  <c r="G53" i="43"/>
  <c r="K53" i="43"/>
  <c r="G19" i="43"/>
  <c r="K19" i="43"/>
  <c r="G21" i="43"/>
  <c r="K21" i="43"/>
  <c r="G30" i="43"/>
  <c r="K30" i="43"/>
  <c r="G31" i="43"/>
  <c r="K31" i="43"/>
  <c r="G32" i="43"/>
  <c r="K32" i="43"/>
  <c r="G34" i="43"/>
  <c r="K34" i="43"/>
  <c r="G44" i="43"/>
  <c r="K44" i="43"/>
  <c r="G45" i="43"/>
  <c r="K45" i="43"/>
  <c r="G46" i="43"/>
  <c r="K46" i="43"/>
  <c r="G48" i="43"/>
  <c r="K48" i="43"/>
  <c r="G9" i="42"/>
  <c r="K9" i="42"/>
  <c r="L36" i="42"/>
  <c r="Q46" i="42"/>
  <c r="P50" i="42"/>
  <c r="G10" i="42"/>
  <c r="K10" i="42"/>
  <c r="G11" i="42"/>
  <c r="K11" i="42"/>
  <c r="G12" i="42"/>
  <c r="K12" i="42"/>
  <c r="G13" i="42"/>
  <c r="K13" i="42"/>
  <c r="L23" i="42"/>
  <c r="P36" i="42"/>
  <c r="P23" i="42"/>
  <c r="M46" i="42"/>
  <c r="G26" i="42"/>
  <c r="K26" i="42"/>
  <c r="G27" i="42"/>
  <c r="K27" i="42"/>
  <c r="G29" i="42"/>
  <c r="K29" i="42"/>
  <c r="G41" i="42"/>
  <c r="K41" i="42"/>
  <c r="G42" i="42"/>
  <c r="K42" i="42"/>
  <c r="G43" i="42"/>
  <c r="K43" i="42"/>
  <c r="G53" i="42"/>
  <c r="K53" i="42"/>
  <c r="G18" i="42"/>
  <c r="K18" i="42"/>
  <c r="G19" i="42"/>
  <c r="K19" i="42"/>
  <c r="G21" i="42"/>
  <c r="K21" i="42"/>
  <c r="G30" i="42"/>
  <c r="K30" i="42"/>
  <c r="G31" i="42"/>
  <c r="K31" i="42"/>
  <c r="G32" i="42"/>
  <c r="K32" i="42"/>
  <c r="G34" i="42"/>
  <c r="K34" i="42"/>
  <c r="G44" i="42"/>
  <c r="K44" i="42"/>
  <c r="G45" i="42"/>
  <c r="K45" i="42"/>
  <c r="G48" i="42"/>
  <c r="K48" i="42"/>
  <c r="K10" i="41"/>
  <c r="G11" i="41"/>
  <c r="K11" i="41"/>
  <c r="G12" i="41"/>
  <c r="K12" i="41"/>
  <c r="G13" i="41"/>
  <c r="K13" i="41"/>
  <c r="G14" i="41"/>
  <c r="K14" i="41"/>
  <c r="G15" i="41"/>
  <c r="K15" i="41"/>
  <c r="M10" i="41"/>
  <c r="G25" i="41"/>
  <c r="K25" i="41"/>
  <c r="G37" i="41"/>
  <c r="K37" i="41"/>
  <c r="G38" i="41"/>
  <c r="K38" i="41"/>
  <c r="G40" i="41"/>
  <c r="K40" i="41"/>
  <c r="L50" i="41"/>
  <c r="P50" i="41"/>
  <c r="G52" i="41"/>
  <c r="K52" i="41"/>
  <c r="M23" i="41"/>
  <c r="Q23" i="41"/>
  <c r="M32" i="41"/>
  <c r="Q32" i="41"/>
  <c r="M33" i="41"/>
  <c r="Q33" i="41"/>
  <c r="M34" i="41"/>
  <c r="Q34" i="41"/>
  <c r="M36" i="41"/>
  <c r="Q36" i="41"/>
  <c r="K53" i="41"/>
  <c r="G16" i="41"/>
  <c r="K16" i="41"/>
  <c r="G18" i="41"/>
  <c r="K18" i="41"/>
  <c r="G19" i="41"/>
  <c r="K19" i="41"/>
  <c r="G21" i="41"/>
  <c r="K21" i="41"/>
  <c r="G31" i="41"/>
  <c r="K31" i="41"/>
  <c r="G44" i="41"/>
  <c r="K44" i="41"/>
  <c r="G45" i="41"/>
  <c r="K45" i="41"/>
  <c r="G46" i="41"/>
  <c r="K46" i="41"/>
  <c r="G48" i="41"/>
  <c r="K48" i="41"/>
  <c r="R53" i="40"/>
  <c r="Q53" i="40"/>
  <c r="P53" i="40"/>
  <c r="N53" i="40"/>
  <c r="M53" i="40"/>
  <c r="L53" i="40"/>
  <c r="K52" i="40"/>
  <c r="R52" i="40"/>
  <c r="Q52" i="40"/>
  <c r="P52" i="40"/>
  <c r="G52" i="40"/>
  <c r="N52" i="40"/>
  <c r="M52" i="40"/>
  <c r="L52" i="40"/>
  <c r="L50" i="40"/>
  <c r="R50" i="40"/>
  <c r="Q50" i="40"/>
  <c r="K50" i="40"/>
  <c r="N50" i="40"/>
  <c r="M50" i="40"/>
  <c r="G50" i="40"/>
  <c r="R48" i="40"/>
  <c r="Q48" i="40"/>
  <c r="P48" i="40"/>
  <c r="N48" i="40"/>
  <c r="M48" i="40"/>
  <c r="L48" i="40"/>
  <c r="R46" i="40"/>
  <c r="Q46" i="40"/>
  <c r="P46" i="40"/>
  <c r="N46" i="40"/>
  <c r="M46" i="40"/>
  <c r="L46" i="40"/>
  <c r="R45" i="40"/>
  <c r="Q45" i="40"/>
  <c r="P45" i="40"/>
  <c r="N45" i="40"/>
  <c r="M45" i="40"/>
  <c r="L45" i="40"/>
  <c r="R44" i="40"/>
  <c r="Q44" i="40"/>
  <c r="P44" i="40"/>
  <c r="N44" i="40"/>
  <c r="M44" i="40"/>
  <c r="L44" i="40"/>
  <c r="R42" i="40"/>
  <c r="Q42" i="40"/>
  <c r="P42" i="40"/>
  <c r="N42" i="40"/>
  <c r="M42" i="40"/>
  <c r="L42" i="40"/>
  <c r="R41" i="40"/>
  <c r="Q41" i="40"/>
  <c r="P41" i="40"/>
  <c r="N41" i="40"/>
  <c r="M41" i="40"/>
  <c r="L41" i="40"/>
  <c r="R40" i="40"/>
  <c r="Q40" i="40"/>
  <c r="P40" i="40"/>
  <c r="N40" i="40"/>
  <c r="M40" i="40"/>
  <c r="L40" i="40"/>
  <c r="K39" i="40"/>
  <c r="R39" i="40"/>
  <c r="Q39" i="40"/>
  <c r="P39" i="40"/>
  <c r="G39" i="40"/>
  <c r="N39" i="40"/>
  <c r="M39" i="40"/>
  <c r="L39" i="40"/>
  <c r="K38" i="40"/>
  <c r="R38" i="40"/>
  <c r="Q38" i="40"/>
  <c r="P38" i="40"/>
  <c r="G38" i="40"/>
  <c r="N38" i="40"/>
  <c r="M38" i="40"/>
  <c r="L38" i="40"/>
  <c r="K37" i="40"/>
  <c r="R37" i="40"/>
  <c r="Q37" i="40"/>
  <c r="P37" i="40"/>
  <c r="G37" i="40"/>
  <c r="N37" i="40"/>
  <c r="M37" i="40"/>
  <c r="L37" i="40"/>
  <c r="R36" i="40"/>
  <c r="Q36" i="40"/>
  <c r="K36" i="40"/>
  <c r="N36" i="40"/>
  <c r="M36" i="40"/>
  <c r="G36" i="40"/>
  <c r="R34" i="40"/>
  <c r="Q34" i="40"/>
  <c r="K34" i="40"/>
  <c r="N34" i="40"/>
  <c r="M34" i="40"/>
  <c r="G34" i="40"/>
  <c r="R33" i="40"/>
  <c r="Q33" i="40"/>
  <c r="K33" i="40"/>
  <c r="N33" i="40"/>
  <c r="M33" i="40"/>
  <c r="G33" i="40"/>
  <c r="R32" i="40"/>
  <c r="Q32" i="40"/>
  <c r="K32" i="40"/>
  <c r="N32" i="40"/>
  <c r="M32" i="40"/>
  <c r="G32" i="40"/>
  <c r="R31" i="40"/>
  <c r="Q31" i="40"/>
  <c r="P31" i="40"/>
  <c r="N31" i="40"/>
  <c r="M31" i="40"/>
  <c r="L31" i="40"/>
  <c r="R29" i="40"/>
  <c r="Q29" i="40"/>
  <c r="P29" i="40"/>
  <c r="N29" i="40"/>
  <c r="M29" i="40"/>
  <c r="L29" i="40"/>
  <c r="R28" i="40"/>
  <c r="Q28" i="40"/>
  <c r="P28" i="40"/>
  <c r="N28" i="40"/>
  <c r="M28" i="40"/>
  <c r="L28" i="40"/>
  <c r="R27" i="40"/>
  <c r="Q27" i="40"/>
  <c r="P27" i="40"/>
  <c r="N27" i="40"/>
  <c r="M27" i="40"/>
  <c r="L27" i="40"/>
  <c r="K25" i="40"/>
  <c r="R25" i="40"/>
  <c r="Q25" i="40"/>
  <c r="P25" i="40"/>
  <c r="G25" i="40"/>
  <c r="N25" i="40"/>
  <c r="M25" i="40"/>
  <c r="L25" i="40"/>
  <c r="R23" i="40"/>
  <c r="Q23" i="40"/>
  <c r="K23" i="40"/>
  <c r="N23" i="40"/>
  <c r="M23" i="40"/>
  <c r="G23" i="40"/>
  <c r="Q21" i="40"/>
  <c r="M21" i="40"/>
  <c r="R21" i="40"/>
  <c r="P21" i="40"/>
  <c r="N21" i="40"/>
  <c r="L21" i="40"/>
  <c r="Q19" i="40"/>
  <c r="M19" i="40"/>
  <c r="R19" i="40"/>
  <c r="P19" i="40"/>
  <c r="N19" i="40"/>
  <c r="L19" i="40"/>
  <c r="Q18" i="40"/>
  <c r="M18" i="40"/>
  <c r="R18" i="40"/>
  <c r="P18" i="40"/>
  <c r="N18" i="40"/>
  <c r="L18" i="40"/>
  <c r="Q16" i="40"/>
  <c r="M16" i="40"/>
  <c r="R16" i="40"/>
  <c r="P16" i="40"/>
  <c r="N16" i="40"/>
  <c r="L16" i="40"/>
  <c r="K15" i="40"/>
  <c r="R15" i="40"/>
  <c r="Q15" i="40"/>
  <c r="P15" i="40"/>
  <c r="G15" i="40"/>
  <c r="N15" i="40"/>
  <c r="M15" i="40"/>
  <c r="L15" i="40"/>
  <c r="K14" i="40"/>
  <c r="R14" i="40"/>
  <c r="Q14" i="40"/>
  <c r="P14" i="40"/>
  <c r="G14" i="40"/>
  <c r="N14" i="40"/>
  <c r="M14" i="40"/>
  <c r="L14" i="40"/>
  <c r="R13" i="40"/>
  <c r="Q13" i="40"/>
  <c r="P13" i="40"/>
  <c r="N13" i="40"/>
  <c r="M13" i="40"/>
  <c r="L13" i="40"/>
  <c r="R12" i="40"/>
  <c r="Q12" i="40"/>
  <c r="P12" i="40"/>
  <c r="N12" i="40"/>
  <c r="M12" i="40"/>
  <c r="L12" i="40"/>
  <c r="R11" i="40"/>
  <c r="Q11" i="40"/>
  <c r="P11" i="40"/>
  <c r="N11" i="40"/>
  <c r="M11" i="40"/>
  <c r="L11" i="40"/>
  <c r="R10" i="40"/>
  <c r="Q10" i="40"/>
  <c r="P10" i="40"/>
  <c r="N10" i="40"/>
  <c r="M10" i="40"/>
  <c r="L10" i="40"/>
  <c r="R9" i="40"/>
  <c r="Q9" i="40"/>
  <c r="P9" i="40"/>
  <c r="N9" i="40"/>
  <c r="M9" i="40"/>
  <c r="L9" i="40"/>
  <c r="R53" i="39"/>
  <c r="Q53" i="39"/>
  <c r="P53" i="39"/>
  <c r="N53" i="39"/>
  <c r="M53" i="39"/>
  <c r="L53" i="39"/>
  <c r="R52" i="39"/>
  <c r="Q52" i="39"/>
  <c r="P52" i="39"/>
  <c r="N52" i="39"/>
  <c r="M52" i="39"/>
  <c r="L52" i="39"/>
  <c r="R51" i="39"/>
  <c r="Q51" i="39"/>
  <c r="P51" i="39"/>
  <c r="N51" i="39"/>
  <c r="M51" i="39"/>
  <c r="L51" i="39"/>
  <c r="R50" i="39"/>
  <c r="Q50" i="39"/>
  <c r="P50" i="39"/>
  <c r="N50" i="39"/>
  <c r="M50" i="39"/>
  <c r="L50" i="39"/>
  <c r="K49" i="39"/>
  <c r="R49" i="39"/>
  <c r="Q49" i="39"/>
  <c r="P49" i="39"/>
  <c r="G49" i="39"/>
  <c r="N49" i="39"/>
  <c r="M49" i="39"/>
  <c r="L49" i="39"/>
  <c r="L48" i="39"/>
  <c r="R48" i="39"/>
  <c r="Q48" i="39"/>
  <c r="K48" i="39"/>
  <c r="N48" i="39"/>
  <c r="M48" i="39"/>
  <c r="G48" i="39"/>
  <c r="R46" i="39"/>
  <c r="Q46" i="39"/>
  <c r="P46" i="39"/>
  <c r="N46" i="39"/>
  <c r="M46" i="39"/>
  <c r="L46" i="39"/>
  <c r="R44" i="39"/>
  <c r="Q44" i="39"/>
  <c r="P44" i="39"/>
  <c r="N44" i="39"/>
  <c r="M44" i="39"/>
  <c r="L44" i="39"/>
  <c r="R42" i="39"/>
  <c r="Q42" i="39"/>
  <c r="P42" i="39"/>
  <c r="N42" i="39"/>
  <c r="M42" i="39"/>
  <c r="L42" i="39"/>
  <c r="R41" i="39"/>
  <c r="Q41" i="39"/>
  <c r="P41" i="39"/>
  <c r="N41" i="39"/>
  <c r="M41" i="39"/>
  <c r="L41" i="39"/>
  <c r="K40" i="39"/>
  <c r="R40" i="39"/>
  <c r="Q40" i="39"/>
  <c r="P40" i="39"/>
  <c r="G40" i="39"/>
  <c r="N40" i="39"/>
  <c r="M40" i="39"/>
  <c r="L40" i="39"/>
  <c r="K38" i="39"/>
  <c r="R38" i="39"/>
  <c r="Q38" i="39"/>
  <c r="P38" i="39"/>
  <c r="G38" i="39"/>
  <c r="N38" i="39"/>
  <c r="M38" i="39"/>
  <c r="L38" i="39"/>
  <c r="K37" i="39"/>
  <c r="R37" i="39"/>
  <c r="Q37" i="39"/>
  <c r="P37" i="39"/>
  <c r="G37" i="39"/>
  <c r="N37" i="39"/>
  <c r="M37" i="39"/>
  <c r="L37" i="39"/>
  <c r="R36" i="39"/>
  <c r="Q36" i="39"/>
  <c r="K36" i="39"/>
  <c r="N36" i="39"/>
  <c r="M36" i="39"/>
  <c r="G36" i="39"/>
  <c r="R34" i="39"/>
  <c r="Q34" i="39"/>
  <c r="P34" i="39"/>
  <c r="N34" i="39"/>
  <c r="M34" i="39"/>
  <c r="L34" i="39"/>
  <c r="R32" i="39"/>
  <c r="Q32" i="39"/>
  <c r="P32" i="39"/>
  <c r="N32" i="39"/>
  <c r="M32" i="39"/>
  <c r="L32" i="39"/>
  <c r="R31" i="39"/>
  <c r="Q31" i="39"/>
  <c r="P31" i="39"/>
  <c r="N31" i="39"/>
  <c r="M31" i="39"/>
  <c r="L31" i="39"/>
  <c r="R30" i="39"/>
  <c r="Q30" i="39"/>
  <c r="P30" i="39"/>
  <c r="N30" i="39"/>
  <c r="M30" i="39"/>
  <c r="L30" i="39"/>
  <c r="R29" i="39"/>
  <c r="Q29" i="39"/>
  <c r="P29" i="39"/>
  <c r="N29" i="39"/>
  <c r="M29" i="39"/>
  <c r="L29" i="39"/>
  <c r="R27" i="39"/>
  <c r="Q27" i="39"/>
  <c r="P27" i="39"/>
  <c r="N27" i="39"/>
  <c r="M27" i="39"/>
  <c r="L27" i="39"/>
  <c r="R26" i="39"/>
  <c r="Q26" i="39"/>
  <c r="P26" i="39"/>
  <c r="N26" i="39"/>
  <c r="M26" i="39"/>
  <c r="L26" i="39"/>
  <c r="K25" i="39"/>
  <c r="R25" i="39"/>
  <c r="Q25" i="39"/>
  <c r="P25" i="39"/>
  <c r="G25" i="39"/>
  <c r="N25" i="39"/>
  <c r="M25" i="39"/>
  <c r="L25" i="39"/>
  <c r="R23" i="39"/>
  <c r="Q23" i="39"/>
  <c r="K23" i="39"/>
  <c r="N23" i="39"/>
  <c r="M23" i="39"/>
  <c r="G23" i="39"/>
  <c r="Q21" i="39"/>
  <c r="M21" i="39"/>
  <c r="R21" i="39"/>
  <c r="P21" i="39"/>
  <c r="N21" i="39"/>
  <c r="L21" i="39"/>
  <c r="Q19" i="39"/>
  <c r="M19" i="39"/>
  <c r="R19" i="39"/>
  <c r="P19" i="39"/>
  <c r="N19" i="39"/>
  <c r="L19" i="39"/>
  <c r="Q18" i="39"/>
  <c r="M18" i="39"/>
  <c r="R18" i="39"/>
  <c r="P18" i="39"/>
  <c r="N18" i="39"/>
  <c r="L18" i="39"/>
  <c r="Q16" i="39"/>
  <c r="M16" i="39"/>
  <c r="R16" i="39"/>
  <c r="P16" i="39"/>
  <c r="N16" i="39"/>
  <c r="R15" i="39"/>
  <c r="Q15" i="39"/>
  <c r="P15" i="39"/>
  <c r="N15" i="39"/>
  <c r="M15" i="39"/>
  <c r="L15" i="39"/>
  <c r="R14" i="39"/>
  <c r="Q14" i="39"/>
  <c r="P14" i="39"/>
  <c r="N14" i="39"/>
  <c r="M14" i="39"/>
  <c r="L14" i="39"/>
  <c r="K13" i="39"/>
  <c r="Q13" i="39"/>
  <c r="G13" i="39"/>
  <c r="M13" i="39"/>
  <c r="K12" i="39"/>
  <c r="Q12" i="39"/>
  <c r="P12" i="39"/>
  <c r="G12" i="39"/>
  <c r="M12" i="39"/>
  <c r="L12" i="39"/>
  <c r="K11" i="39"/>
  <c r="Q11" i="39"/>
  <c r="P11" i="39"/>
  <c r="G11" i="39"/>
  <c r="M11" i="39"/>
  <c r="L11" i="39"/>
  <c r="K10" i="39"/>
  <c r="Q10" i="39"/>
  <c r="P10" i="39"/>
  <c r="G10" i="39"/>
  <c r="M10" i="39"/>
  <c r="L10" i="39"/>
  <c r="K9" i="39"/>
  <c r="R9" i="39"/>
  <c r="Q9" i="39"/>
  <c r="P9" i="39"/>
  <c r="G9" i="39"/>
  <c r="N9" i="39"/>
  <c r="M9" i="39"/>
  <c r="L9" i="39"/>
  <c r="R53" i="38"/>
  <c r="Q53" i="38"/>
  <c r="P53" i="38"/>
  <c r="N53" i="38"/>
  <c r="M53" i="38"/>
  <c r="L53" i="38"/>
  <c r="R52" i="38"/>
  <c r="Q52" i="38"/>
  <c r="P52" i="38"/>
  <c r="N52" i="38"/>
  <c r="M52" i="38"/>
  <c r="L52" i="38"/>
  <c r="R51" i="38"/>
  <c r="Q51" i="38"/>
  <c r="P51" i="38"/>
  <c r="N51" i="38"/>
  <c r="M51" i="38"/>
  <c r="L51" i="38"/>
  <c r="R50" i="38"/>
  <c r="K50" i="38"/>
  <c r="Q50" i="38"/>
  <c r="P50" i="38"/>
  <c r="G50" i="38"/>
  <c r="M50" i="38"/>
  <c r="L50" i="38"/>
  <c r="K49" i="38"/>
  <c r="R49" i="38"/>
  <c r="Q49" i="38"/>
  <c r="P49" i="38"/>
  <c r="G49" i="38"/>
  <c r="N49" i="38"/>
  <c r="M49" i="38"/>
  <c r="L49" i="38"/>
  <c r="L48" i="38"/>
  <c r="R48" i="38"/>
  <c r="Q48" i="38"/>
  <c r="K48" i="38"/>
  <c r="N48" i="38"/>
  <c r="M48" i="38"/>
  <c r="G48" i="38"/>
  <c r="R46" i="38"/>
  <c r="Q46" i="38"/>
  <c r="P46" i="38"/>
  <c r="N46" i="38"/>
  <c r="M46" i="38"/>
  <c r="L46" i="38"/>
  <c r="R44" i="38"/>
  <c r="Q44" i="38"/>
  <c r="P44" i="38"/>
  <c r="N44" i="38"/>
  <c r="M44" i="38"/>
  <c r="L44" i="38"/>
  <c r="K42" i="38"/>
  <c r="R42" i="38"/>
  <c r="Q42" i="38"/>
  <c r="P42" i="38"/>
  <c r="G42" i="38"/>
  <c r="N42" i="38"/>
  <c r="M42" i="38"/>
  <c r="L42" i="38"/>
  <c r="K40" i="38"/>
  <c r="R40" i="38"/>
  <c r="Q40" i="38"/>
  <c r="P40" i="38"/>
  <c r="G40" i="38"/>
  <c r="N40" i="38"/>
  <c r="M40" i="38"/>
  <c r="L40" i="38"/>
  <c r="K39" i="38"/>
  <c r="R39" i="38"/>
  <c r="Q39" i="38"/>
  <c r="P39" i="38"/>
  <c r="G39" i="38"/>
  <c r="N39" i="38"/>
  <c r="M39" i="38"/>
  <c r="L39" i="38"/>
  <c r="R38" i="38"/>
  <c r="Q38" i="38"/>
  <c r="K38" i="38"/>
  <c r="N38" i="38"/>
  <c r="M38" i="38"/>
  <c r="G38" i="38"/>
  <c r="R36" i="38"/>
  <c r="Q36" i="38"/>
  <c r="K36" i="38"/>
  <c r="N36" i="38"/>
  <c r="M36" i="38"/>
  <c r="G36" i="38"/>
  <c r="R35" i="38"/>
  <c r="Q35" i="38"/>
  <c r="K35" i="38"/>
  <c r="N35" i="38"/>
  <c r="M35" i="38"/>
  <c r="G35" i="38"/>
  <c r="R34" i="38"/>
  <c r="Q34" i="38"/>
  <c r="P34" i="38"/>
  <c r="N34" i="38"/>
  <c r="M34" i="38"/>
  <c r="L34" i="38"/>
  <c r="R32" i="38"/>
  <c r="Q32" i="38"/>
  <c r="P32" i="38"/>
  <c r="N32" i="38"/>
  <c r="M32" i="38"/>
  <c r="L32" i="38"/>
  <c r="R31" i="38"/>
  <c r="Q31" i="38"/>
  <c r="P31" i="38"/>
  <c r="N31" i="38"/>
  <c r="M31" i="38"/>
  <c r="L31" i="38"/>
  <c r="R30" i="38"/>
  <c r="Q30" i="38"/>
  <c r="P30" i="38"/>
  <c r="N30" i="38"/>
  <c r="M30" i="38"/>
  <c r="L30" i="38"/>
  <c r="R28" i="38"/>
  <c r="Q28" i="38"/>
  <c r="P28" i="38"/>
  <c r="N28" i="38"/>
  <c r="M28" i="38"/>
  <c r="L28" i="38"/>
  <c r="R27" i="38"/>
  <c r="Q27" i="38"/>
  <c r="P27" i="38"/>
  <c r="N27" i="38"/>
  <c r="M27" i="38"/>
  <c r="L27" i="38"/>
  <c r="R26" i="38"/>
  <c r="Q26" i="38"/>
  <c r="P26" i="38"/>
  <c r="N26" i="38"/>
  <c r="M26" i="38"/>
  <c r="L26" i="38"/>
  <c r="K25" i="38"/>
  <c r="R25" i="38"/>
  <c r="Q25" i="38"/>
  <c r="P25" i="38"/>
  <c r="G25" i="38"/>
  <c r="N25" i="38"/>
  <c r="M25" i="38"/>
  <c r="L25" i="38"/>
  <c r="R23" i="38"/>
  <c r="Q23" i="38"/>
  <c r="K23" i="38"/>
  <c r="N23" i="38"/>
  <c r="M23" i="38"/>
  <c r="G23" i="38"/>
  <c r="Q21" i="38"/>
  <c r="M21" i="38"/>
  <c r="R21" i="38"/>
  <c r="P21" i="38"/>
  <c r="N21" i="38"/>
  <c r="L21" i="38"/>
  <c r="Q19" i="38"/>
  <c r="M19" i="38"/>
  <c r="R19" i="38"/>
  <c r="P19" i="38"/>
  <c r="N19" i="38"/>
  <c r="L19" i="38"/>
  <c r="Q18" i="38"/>
  <c r="M18" i="38"/>
  <c r="R18" i="38"/>
  <c r="P18" i="38"/>
  <c r="N18" i="38"/>
  <c r="L18" i="38"/>
  <c r="Q16" i="38"/>
  <c r="M16" i="38"/>
  <c r="R16" i="38"/>
  <c r="P16" i="38"/>
  <c r="N16" i="38"/>
  <c r="L16" i="38"/>
  <c r="Q15" i="38"/>
  <c r="M15" i="38"/>
  <c r="R15" i="38"/>
  <c r="P15" i="38"/>
  <c r="N15" i="38"/>
  <c r="K14" i="38"/>
  <c r="R14" i="38"/>
  <c r="Q14" i="38"/>
  <c r="P14" i="38"/>
  <c r="G14" i="38"/>
  <c r="N14" i="38"/>
  <c r="M14" i="38"/>
  <c r="L14" i="38"/>
  <c r="R13" i="38"/>
  <c r="Q13" i="38"/>
  <c r="P13" i="38"/>
  <c r="N13" i="38"/>
  <c r="M13" i="38"/>
  <c r="L13" i="38"/>
  <c r="R12" i="38"/>
  <c r="Q12" i="38"/>
  <c r="P12" i="38"/>
  <c r="N12" i="38"/>
  <c r="M12" i="38"/>
  <c r="L12" i="38"/>
  <c r="R11" i="38"/>
  <c r="Q11" i="38"/>
  <c r="P11" i="38"/>
  <c r="N11" i="38"/>
  <c r="M11" i="38"/>
  <c r="L11" i="38"/>
  <c r="R10" i="38"/>
  <c r="Q10" i="38"/>
  <c r="P10" i="38"/>
  <c r="N10" i="38"/>
  <c r="M10" i="38"/>
  <c r="L10" i="38"/>
  <c r="R9" i="38"/>
  <c r="Q9" i="38"/>
  <c r="P9" i="38"/>
  <c r="N9" i="38"/>
  <c r="M9" i="38"/>
  <c r="L9" i="38"/>
  <c r="K53" i="37"/>
  <c r="R53" i="37"/>
  <c r="Q53" i="37"/>
  <c r="P53" i="37"/>
  <c r="G53" i="37"/>
  <c r="N53" i="37"/>
  <c r="M53" i="37"/>
  <c r="L53" i="37"/>
  <c r="K52" i="37"/>
  <c r="R52" i="37"/>
  <c r="Q52" i="37"/>
  <c r="P52" i="37"/>
  <c r="G52" i="37"/>
  <c r="N52" i="37"/>
  <c r="M52" i="37"/>
  <c r="L52" i="37"/>
  <c r="K51" i="37"/>
  <c r="R51" i="37"/>
  <c r="Q51" i="37"/>
  <c r="P51" i="37"/>
  <c r="G51" i="37"/>
  <c r="N51" i="37"/>
  <c r="M51" i="37"/>
  <c r="L51" i="37"/>
  <c r="K50" i="37"/>
  <c r="R50" i="37"/>
  <c r="Q50" i="37"/>
  <c r="P50" i="37"/>
  <c r="G50" i="37"/>
  <c r="N50" i="37"/>
  <c r="M50" i="37"/>
  <c r="L50" i="37"/>
  <c r="R49" i="37"/>
  <c r="Q49" i="37"/>
  <c r="K49" i="37"/>
  <c r="N49" i="37"/>
  <c r="M49" i="37"/>
  <c r="G49" i="37"/>
  <c r="R48" i="37"/>
  <c r="Q48" i="37"/>
  <c r="N48" i="37"/>
  <c r="M48" i="37"/>
  <c r="G48" i="37"/>
  <c r="R46" i="37"/>
  <c r="Q46" i="37"/>
  <c r="P46" i="37"/>
  <c r="N46" i="37"/>
  <c r="M46" i="37"/>
  <c r="L46" i="37"/>
  <c r="K44" i="37"/>
  <c r="R44" i="37"/>
  <c r="Q44" i="37"/>
  <c r="P44" i="37"/>
  <c r="G44" i="37"/>
  <c r="N44" i="37"/>
  <c r="M44" i="37"/>
  <c r="L44" i="37"/>
  <c r="K42" i="37"/>
  <c r="R42" i="37"/>
  <c r="Q42" i="37"/>
  <c r="P42" i="37"/>
  <c r="G42" i="37"/>
  <c r="N42" i="37"/>
  <c r="M42" i="37"/>
  <c r="L42" i="37"/>
  <c r="K41" i="37"/>
  <c r="R41" i="37"/>
  <c r="Q41" i="37"/>
  <c r="P41" i="37"/>
  <c r="G41" i="37"/>
  <c r="N41" i="37"/>
  <c r="M41" i="37"/>
  <c r="L41" i="37"/>
  <c r="R40" i="37"/>
  <c r="Q40" i="37"/>
  <c r="K40" i="37"/>
  <c r="N40" i="37"/>
  <c r="M40" i="37"/>
  <c r="G40" i="37"/>
  <c r="Q38" i="37"/>
  <c r="M38" i="37"/>
  <c r="R38" i="37"/>
  <c r="K38" i="37"/>
  <c r="N38" i="37"/>
  <c r="G38" i="37"/>
  <c r="Q36" i="37"/>
  <c r="M36" i="37"/>
  <c r="R36" i="37"/>
  <c r="K36" i="37"/>
  <c r="N36" i="37"/>
  <c r="G36" i="37"/>
  <c r="Q35" i="37"/>
  <c r="M35" i="37"/>
  <c r="R35" i="37"/>
  <c r="K35" i="37"/>
  <c r="N35" i="37"/>
  <c r="G35" i="37"/>
  <c r="R34" i="37"/>
  <c r="Q34" i="37"/>
  <c r="P34" i="37"/>
  <c r="N34" i="37"/>
  <c r="M34" i="37"/>
  <c r="L34" i="37"/>
  <c r="R32" i="37"/>
  <c r="Q32" i="37"/>
  <c r="P32" i="37"/>
  <c r="N32" i="37"/>
  <c r="M32" i="37"/>
  <c r="L32" i="37"/>
  <c r="R31" i="37"/>
  <c r="Q31" i="37"/>
  <c r="P31" i="37"/>
  <c r="N31" i="37"/>
  <c r="M31" i="37"/>
  <c r="L31" i="37"/>
  <c r="R30" i="37"/>
  <c r="Q30" i="37"/>
  <c r="P30" i="37"/>
  <c r="N30" i="37"/>
  <c r="M30" i="37"/>
  <c r="L30" i="37"/>
  <c r="K29" i="37"/>
  <c r="R29" i="37"/>
  <c r="Q29" i="37"/>
  <c r="P29" i="37"/>
  <c r="G29" i="37"/>
  <c r="N29" i="37"/>
  <c r="M29" i="37"/>
  <c r="L29" i="37"/>
  <c r="K27" i="37"/>
  <c r="R27" i="37"/>
  <c r="Q27" i="37"/>
  <c r="P27" i="37"/>
  <c r="G27" i="37"/>
  <c r="N27" i="37"/>
  <c r="M27" i="37"/>
  <c r="L27" i="37"/>
  <c r="K26" i="37"/>
  <c r="R26" i="37"/>
  <c r="Q26" i="37"/>
  <c r="P26" i="37"/>
  <c r="G26" i="37"/>
  <c r="N26" i="37"/>
  <c r="M26" i="37"/>
  <c r="L26" i="37"/>
  <c r="L25" i="37"/>
  <c r="R25" i="37"/>
  <c r="Q25" i="37"/>
  <c r="K25" i="37"/>
  <c r="N25" i="37"/>
  <c r="M25" i="37"/>
  <c r="G25" i="37"/>
  <c r="Q23" i="37"/>
  <c r="M23" i="37"/>
  <c r="R23" i="37"/>
  <c r="K23" i="37"/>
  <c r="P23" i="37"/>
  <c r="N23" i="37"/>
  <c r="G23" i="37"/>
  <c r="L23" i="37"/>
  <c r="R21" i="37"/>
  <c r="Q21" i="37"/>
  <c r="P21" i="37"/>
  <c r="N21" i="37"/>
  <c r="M21" i="37"/>
  <c r="L21" i="37"/>
  <c r="R19" i="37"/>
  <c r="Q19" i="37"/>
  <c r="P19" i="37"/>
  <c r="N19" i="37"/>
  <c r="M19" i="37"/>
  <c r="L19" i="37"/>
  <c r="R18" i="37"/>
  <c r="Q18" i="37"/>
  <c r="P18" i="37"/>
  <c r="N18" i="37"/>
  <c r="M18" i="37"/>
  <c r="L18" i="37"/>
  <c r="R16" i="37"/>
  <c r="Q16" i="37"/>
  <c r="P16" i="37"/>
  <c r="N16" i="37"/>
  <c r="M16" i="37"/>
  <c r="L16" i="37"/>
  <c r="R15" i="37"/>
  <c r="P15" i="37"/>
  <c r="K15" i="37"/>
  <c r="Q15" i="37"/>
  <c r="G15" i="37"/>
  <c r="N15" i="37"/>
  <c r="M15" i="37"/>
  <c r="L15" i="37"/>
  <c r="K14" i="37"/>
  <c r="R14" i="37"/>
  <c r="Q14" i="37"/>
  <c r="P14" i="37"/>
  <c r="G14" i="37"/>
  <c r="N14" i="37"/>
  <c r="M14" i="37"/>
  <c r="L14" i="37"/>
  <c r="R13" i="37"/>
  <c r="K13" i="37"/>
  <c r="N13" i="37"/>
  <c r="G13" i="37"/>
  <c r="R12" i="37"/>
  <c r="Q12" i="37"/>
  <c r="P12" i="37"/>
  <c r="N12" i="37"/>
  <c r="M12" i="37"/>
  <c r="G12" i="37"/>
  <c r="R11" i="37"/>
  <c r="Q11" i="37"/>
  <c r="P11" i="37"/>
  <c r="N11" i="37"/>
  <c r="M11" i="37"/>
  <c r="L11" i="37"/>
  <c r="R10" i="37"/>
  <c r="Q10" i="37"/>
  <c r="K10" i="37"/>
  <c r="N10" i="37"/>
  <c r="M10" i="37"/>
  <c r="L10" i="37"/>
  <c r="R9" i="37"/>
  <c r="K9" i="37"/>
  <c r="P9" i="37"/>
  <c r="N9" i="37"/>
  <c r="G9" i="37"/>
  <c r="L9" i="37"/>
  <c r="G9" i="40"/>
  <c r="K9" i="40"/>
  <c r="L32" i="40"/>
  <c r="L33" i="40"/>
  <c r="L34" i="40"/>
  <c r="L36" i="40"/>
  <c r="P50" i="40"/>
  <c r="G10" i="40"/>
  <c r="K10" i="40"/>
  <c r="G11" i="40"/>
  <c r="K11" i="40"/>
  <c r="G12" i="40"/>
  <c r="K12" i="40"/>
  <c r="G13" i="40"/>
  <c r="K13" i="40"/>
  <c r="L23" i="40"/>
  <c r="P32" i="40"/>
  <c r="P33" i="40"/>
  <c r="P34" i="40"/>
  <c r="P36" i="40"/>
  <c r="P23" i="40"/>
  <c r="G27" i="40"/>
  <c r="K27" i="40"/>
  <c r="G40" i="40"/>
  <c r="K40" i="40"/>
  <c r="G41" i="40"/>
  <c r="K41" i="40"/>
  <c r="G42" i="40"/>
  <c r="K42" i="40"/>
  <c r="G44" i="40"/>
  <c r="K44" i="40"/>
  <c r="G53" i="40"/>
  <c r="K53" i="40"/>
  <c r="G16" i="40"/>
  <c r="K16" i="40"/>
  <c r="G18" i="40"/>
  <c r="K18" i="40"/>
  <c r="G19" i="40"/>
  <c r="K19" i="40"/>
  <c r="G21" i="40"/>
  <c r="K21" i="40"/>
  <c r="G28" i="40"/>
  <c r="K28" i="40"/>
  <c r="G29" i="40"/>
  <c r="K29" i="40"/>
  <c r="G31" i="40"/>
  <c r="K31" i="40"/>
  <c r="G45" i="40"/>
  <c r="K45" i="40"/>
  <c r="G46" i="40"/>
  <c r="K46" i="40"/>
  <c r="G48" i="40"/>
  <c r="K48" i="40"/>
  <c r="L13" i="39"/>
  <c r="P13" i="39"/>
  <c r="G14" i="39"/>
  <c r="K14" i="39"/>
  <c r="G15" i="39"/>
  <c r="K15" i="39"/>
  <c r="L36" i="39"/>
  <c r="P48" i="39"/>
  <c r="L23" i="39"/>
  <c r="P36" i="39"/>
  <c r="N10" i="39"/>
  <c r="R10" i="39"/>
  <c r="N11" i="39"/>
  <c r="R11" i="39"/>
  <c r="N12" i="39"/>
  <c r="R12" i="39"/>
  <c r="N13" i="39"/>
  <c r="R13" i="39"/>
  <c r="P23" i="39"/>
  <c r="L16" i="39"/>
  <c r="G16" i="39"/>
  <c r="G26" i="39"/>
  <c r="K26" i="39"/>
  <c r="G27" i="39"/>
  <c r="K27" i="39"/>
  <c r="G29" i="39"/>
  <c r="K29" i="39"/>
  <c r="G41" i="39"/>
  <c r="K41" i="39"/>
  <c r="G42" i="39"/>
  <c r="K42" i="39"/>
  <c r="G44" i="39"/>
  <c r="K44" i="39"/>
  <c r="G50" i="39"/>
  <c r="K50" i="39"/>
  <c r="G51" i="39"/>
  <c r="K51" i="39"/>
  <c r="G52" i="39"/>
  <c r="K52" i="39"/>
  <c r="G53" i="39"/>
  <c r="K53" i="39"/>
  <c r="K16" i="39"/>
  <c r="G18" i="39"/>
  <c r="K18" i="39"/>
  <c r="G19" i="39"/>
  <c r="K19" i="39"/>
  <c r="G21" i="39"/>
  <c r="K21" i="39"/>
  <c r="G30" i="39"/>
  <c r="K30" i="39"/>
  <c r="G31" i="39"/>
  <c r="K31" i="39"/>
  <c r="G32" i="39"/>
  <c r="K32" i="39"/>
  <c r="G34" i="39"/>
  <c r="K34" i="39"/>
  <c r="G46" i="39"/>
  <c r="K46" i="39"/>
  <c r="G9" i="38"/>
  <c r="K9" i="38"/>
  <c r="L35" i="38"/>
  <c r="L36" i="38"/>
  <c r="L38" i="38"/>
  <c r="P48" i="38"/>
  <c r="G10" i="38"/>
  <c r="K10" i="38"/>
  <c r="G11" i="38"/>
  <c r="K11" i="38"/>
  <c r="G12" i="38"/>
  <c r="K12" i="38"/>
  <c r="G13" i="38"/>
  <c r="K13" i="38"/>
  <c r="L23" i="38"/>
  <c r="P35" i="38"/>
  <c r="P36" i="38"/>
  <c r="P38" i="38"/>
  <c r="P23" i="38"/>
  <c r="N50" i="38"/>
  <c r="L15" i="38"/>
  <c r="G15" i="38"/>
  <c r="G26" i="38"/>
  <c r="K26" i="38"/>
  <c r="G27" i="38"/>
  <c r="K27" i="38"/>
  <c r="G28" i="38"/>
  <c r="K28" i="38"/>
  <c r="G30" i="38"/>
  <c r="K30" i="38"/>
  <c r="G44" i="38"/>
  <c r="K44" i="38"/>
  <c r="G51" i="38"/>
  <c r="K51" i="38"/>
  <c r="G52" i="38"/>
  <c r="K52" i="38"/>
  <c r="G53" i="38"/>
  <c r="K53" i="38"/>
  <c r="K15" i="38"/>
  <c r="G16" i="38"/>
  <c r="K16" i="38"/>
  <c r="G18" i="38"/>
  <c r="K18" i="38"/>
  <c r="G19" i="38"/>
  <c r="K19" i="38"/>
  <c r="G21" i="38"/>
  <c r="K21" i="38"/>
  <c r="G31" i="38"/>
  <c r="K31" i="38"/>
  <c r="G32" i="38"/>
  <c r="K32" i="38"/>
  <c r="G34" i="38"/>
  <c r="K34" i="38"/>
  <c r="G46" i="38"/>
  <c r="K46" i="38"/>
  <c r="P10" i="37"/>
  <c r="L12" i="37"/>
  <c r="L13" i="37"/>
  <c r="P13" i="37"/>
  <c r="G10" i="37"/>
  <c r="G11" i="37"/>
  <c r="K11" i="37"/>
  <c r="K12" i="37"/>
  <c r="L40" i="37"/>
  <c r="K48" i="37"/>
  <c r="P49" i="37"/>
  <c r="M9" i="37"/>
  <c r="P40" i="37"/>
  <c r="M13" i="37"/>
  <c r="Q13" i="37"/>
  <c r="P25" i="37"/>
  <c r="Q9" i="37"/>
  <c r="L49" i="37"/>
  <c r="L35" i="37"/>
  <c r="P35" i="37"/>
  <c r="L36" i="37"/>
  <c r="P36" i="37"/>
  <c r="L38" i="37"/>
  <c r="P38" i="37"/>
  <c r="L48" i="37"/>
  <c r="P48" i="37"/>
  <c r="G16" i="37"/>
  <c r="K16" i="37"/>
  <c r="G18" i="37"/>
  <c r="K18" i="37"/>
  <c r="G19" i="37"/>
  <c r="K19" i="37"/>
  <c r="G21" i="37"/>
  <c r="K21" i="37"/>
  <c r="G30" i="37"/>
  <c r="K30" i="37"/>
  <c r="G31" i="37"/>
  <c r="K31" i="37"/>
  <c r="G32" i="37"/>
  <c r="K32" i="37"/>
  <c r="G34" i="37"/>
  <c r="K34" i="37"/>
  <c r="G46" i="37"/>
  <c r="K46" i="37"/>
  <c r="L46" i="36"/>
  <c r="M53" i="36"/>
  <c r="R53" i="36"/>
  <c r="P53" i="36"/>
  <c r="N53" i="36"/>
  <c r="L53" i="36"/>
  <c r="M52" i="36"/>
  <c r="R52" i="36"/>
  <c r="K52" i="36"/>
  <c r="P52" i="36"/>
  <c r="N52" i="36"/>
  <c r="G52" i="36"/>
  <c r="L52" i="36"/>
  <c r="M51" i="36"/>
  <c r="R51" i="36"/>
  <c r="K51" i="36"/>
  <c r="P51" i="36"/>
  <c r="N51" i="36"/>
  <c r="G51" i="36"/>
  <c r="L51" i="36"/>
  <c r="M50" i="36"/>
  <c r="R50" i="36"/>
  <c r="K50" i="36"/>
  <c r="P50" i="36"/>
  <c r="N50" i="36"/>
  <c r="G50" i="36"/>
  <c r="L50" i="36"/>
  <c r="R49" i="36"/>
  <c r="Q49" i="36"/>
  <c r="P49" i="36"/>
  <c r="N49" i="36"/>
  <c r="M49" i="36"/>
  <c r="L49" i="36"/>
  <c r="R48" i="36"/>
  <c r="Q48" i="36"/>
  <c r="P48" i="36"/>
  <c r="N48" i="36"/>
  <c r="M48" i="36"/>
  <c r="R46" i="36"/>
  <c r="Q46" i="36"/>
  <c r="N46" i="36"/>
  <c r="M46" i="36"/>
  <c r="Q44" i="36"/>
  <c r="R44" i="36"/>
  <c r="P44" i="36"/>
  <c r="N44" i="36"/>
  <c r="Q42" i="36"/>
  <c r="R42" i="36"/>
  <c r="K42" i="36"/>
  <c r="P42" i="36"/>
  <c r="N42" i="36"/>
  <c r="G42" i="36"/>
  <c r="Q41" i="36"/>
  <c r="R41" i="36"/>
  <c r="K41" i="36"/>
  <c r="P41" i="36"/>
  <c r="N41" i="36"/>
  <c r="G41" i="36"/>
  <c r="R40" i="36"/>
  <c r="Q40" i="36"/>
  <c r="P40" i="36"/>
  <c r="N40" i="36"/>
  <c r="M40" i="36"/>
  <c r="R38" i="36"/>
  <c r="Q38" i="36"/>
  <c r="P38" i="36"/>
  <c r="N38" i="36"/>
  <c r="M38" i="36"/>
  <c r="R37" i="36"/>
  <c r="Q37" i="36"/>
  <c r="P37" i="36"/>
  <c r="N37" i="36"/>
  <c r="M37" i="36"/>
  <c r="M36" i="36"/>
  <c r="R36" i="36"/>
  <c r="Q36" i="36"/>
  <c r="P36" i="36"/>
  <c r="N36" i="36"/>
  <c r="L36" i="36"/>
  <c r="R34" i="36"/>
  <c r="P34" i="36"/>
  <c r="N34" i="36"/>
  <c r="Q34" i="36"/>
  <c r="M34" i="36"/>
  <c r="L34" i="36"/>
  <c r="P32" i="36"/>
  <c r="N32" i="36"/>
  <c r="K32" i="36"/>
  <c r="R32" i="36"/>
  <c r="Q32" i="36"/>
  <c r="G32" i="36"/>
  <c r="M32" i="36"/>
  <c r="L32" i="36"/>
  <c r="R31" i="36"/>
  <c r="P31" i="36"/>
  <c r="N31" i="36"/>
  <c r="K31" i="36"/>
  <c r="Q31" i="36"/>
  <c r="G31" i="36"/>
  <c r="M31" i="36"/>
  <c r="L31" i="36"/>
  <c r="P30" i="36"/>
  <c r="N30" i="36"/>
  <c r="K30" i="36"/>
  <c r="R30" i="36"/>
  <c r="Q30" i="36"/>
  <c r="G30" i="36"/>
  <c r="M30" i="36"/>
  <c r="L30" i="36"/>
  <c r="Q29" i="36"/>
  <c r="R29" i="36"/>
  <c r="P29" i="36"/>
  <c r="N29" i="36"/>
  <c r="M29" i="36"/>
  <c r="L29" i="36"/>
  <c r="Q27" i="36"/>
  <c r="R27" i="36"/>
  <c r="P27" i="36"/>
  <c r="N27" i="36"/>
  <c r="M27" i="36"/>
  <c r="L27" i="36"/>
  <c r="Q26" i="36"/>
  <c r="R26" i="36"/>
  <c r="P26" i="36"/>
  <c r="N26" i="36"/>
  <c r="M26" i="36"/>
  <c r="L26" i="36"/>
  <c r="R25" i="36"/>
  <c r="Q25" i="36"/>
  <c r="M25" i="36"/>
  <c r="L25" i="36"/>
  <c r="N25" i="36"/>
  <c r="R23" i="36"/>
  <c r="N23" i="36"/>
  <c r="Q23" i="36"/>
  <c r="P23" i="36"/>
  <c r="M23" i="36"/>
  <c r="L23" i="36"/>
  <c r="R21" i="36"/>
  <c r="Q21" i="36"/>
  <c r="P21" i="36"/>
  <c r="N21" i="36"/>
  <c r="M21" i="36"/>
  <c r="L21" i="36"/>
  <c r="R19" i="36"/>
  <c r="Q19" i="36"/>
  <c r="P19" i="36"/>
  <c r="N19" i="36"/>
  <c r="M19" i="36"/>
  <c r="L19" i="36"/>
  <c r="R18" i="36"/>
  <c r="Q18" i="36"/>
  <c r="P18" i="36"/>
  <c r="N18" i="36"/>
  <c r="M18" i="36"/>
  <c r="L18" i="36"/>
  <c r="R16" i="36"/>
  <c r="Q16" i="36"/>
  <c r="P16" i="36"/>
  <c r="N16" i="36"/>
  <c r="M16" i="36"/>
  <c r="L16" i="36"/>
  <c r="R15" i="36"/>
  <c r="Q15" i="36"/>
  <c r="P15" i="36"/>
  <c r="N15" i="36"/>
  <c r="M15" i="36"/>
  <c r="L15" i="36"/>
  <c r="R14" i="36"/>
  <c r="Q14" i="36"/>
  <c r="P14" i="36"/>
  <c r="N14" i="36"/>
  <c r="M14" i="36"/>
  <c r="L14" i="36"/>
  <c r="P12" i="36"/>
  <c r="K12" i="36"/>
  <c r="R12" i="36"/>
  <c r="Q12" i="36"/>
  <c r="G12" i="36"/>
  <c r="N12" i="36"/>
  <c r="M12" i="36"/>
  <c r="L12" i="36"/>
  <c r="P11" i="36"/>
  <c r="R11" i="36"/>
  <c r="Q11" i="36"/>
  <c r="N11" i="36"/>
  <c r="M11" i="36"/>
  <c r="L11" i="36"/>
  <c r="P10" i="36"/>
  <c r="K10" i="36"/>
  <c r="R10" i="36"/>
  <c r="Q10" i="36"/>
  <c r="G10" i="36"/>
  <c r="N10" i="36"/>
  <c r="M10" i="36"/>
  <c r="L10" i="36"/>
  <c r="R9" i="36"/>
  <c r="Q9" i="36"/>
  <c r="P9" i="36"/>
  <c r="N9" i="36"/>
  <c r="M9" i="36"/>
  <c r="L9" i="36"/>
  <c r="R53" i="35"/>
  <c r="Q53" i="35"/>
  <c r="P53" i="35"/>
  <c r="N53" i="35"/>
  <c r="M53" i="35"/>
  <c r="L53" i="35"/>
  <c r="R52" i="35"/>
  <c r="Q52" i="35"/>
  <c r="P52" i="35"/>
  <c r="N52" i="35"/>
  <c r="M52" i="35"/>
  <c r="L52" i="35"/>
  <c r="R51" i="35"/>
  <c r="Q51" i="35"/>
  <c r="P51" i="35"/>
  <c r="N51" i="35"/>
  <c r="M51" i="35"/>
  <c r="L51" i="35"/>
  <c r="R50" i="35"/>
  <c r="Q50" i="35"/>
  <c r="P50" i="35"/>
  <c r="N50" i="35"/>
  <c r="M50" i="35"/>
  <c r="L50" i="35"/>
  <c r="R49" i="35"/>
  <c r="Q49" i="35"/>
  <c r="P49" i="35"/>
  <c r="N49" i="35"/>
  <c r="M49" i="35"/>
  <c r="L49" i="35"/>
  <c r="K48" i="35"/>
  <c r="R48" i="35"/>
  <c r="Q48" i="35"/>
  <c r="P48" i="35"/>
  <c r="G48" i="35"/>
  <c r="N48" i="35"/>
  <c r="M48" i="35"/>
  <c r="L48" i="35"/>
  <c r="L46" i="35"/>
  <c r="R46" i="35"/>
  <c r="Q46" i="35"/>
  <c r="K46" i="35"/>
  <c r="N46" i="35"/>
  <c r="M46" i="35"/>
  <c r="G46" i="35"/>
  <c r="Q44" i="35"/>
  <c r="R44" i="35"/>
  <c r="K44" i="35"/>
  <c r="P44" i="35"/>
  <c r="N44" i="35"/>
  <c r="G44" i="35"/>
  <c r="L44" i="35"/>
  <c r="Q42" i="35"/>
  <c r="R42" i="35"/>
  <c r="K42" i="35"/>
  <c r="P42" i="35"/>
  <c r="N42" i="35"/>
  <c r="G42" i="35"/>
  <c r="L42" i="35"/>
  <c r="Q41" i="35"/>
  <c r="R41" i="35"/>
  <c r="K41" i="35"/>
  <c r="P41" i="35"/>
  <c r="N41" i="35"/>
  <c r="G41" i="35"/>
  <c r="L41" i="35"/>
  <c r="R40" i="35"/>
  <c r="Q40" i="35"/>
  <c r="P40" i="35"/>
  <c r="N40" i="35"/>
  <c r="M40" i="35"/>
  <c r="L40" i="35"/>
  <c r="K38" i="35"/>
  <c r="R38" i="35"/>
  <c r="Q38" i="35"/>
  <c r="P38" i="35"/>
  <c r="G38" i="35"/>
  <c r="N38" i="35"/>
  <c r="M38" i="35"/>
  <c r="L38" i="35"/>
  <c r="K36" i="35"/>
  <c r="R36" i="35"/>
  <c r="Q36" i="35"/>
  <c r="P36" i="35"/>
  <c r="G36" i="35"/>
  <c r="N36" i="35"/>
  <c r="M36" i="35"/>
  <c r="L36" i="35"/>
  <c r="M35" i="35"/>
  <c r="R35" i="35"/>
  <c r="Q35" i="35"/>
  <c r="P35" i="35"/>
  <c r="N35" i="35"/>
  <c r="G35" i="35"/>
  <c r="L35" i="35"/>
  <c r="R34" i="35"/>
  <c r="P34" i="35"/>
  <c r="N34" i="35"/>
  <c r="K34" i="35"/>
  <c r="Q34" i="35"/>
  <c r="G34" i="35"/>
  <c r="M34" i="35"/>
  <c r="L34" i="35"/>
  <c r="P32" i="35"/>
  <c r="N32" i="35"/>
  <c r="K32" i="35"/>
  <c r="Q32" i="35"/>
  <c r="G32" i="35"/>
  <c r="M32" i="35"/>
  <c r="L32" i="35"/>
  <c r="R31" i="35"/>
  <c r="P31" i="35"/>
  <c r="N31" i="35"/>
  <c r="K31" i="35"/>
  <c r="Q31" i="35"/>
  <c r="G31" i="35"/>
  <c r="M31" i="35"/>
  <c r="L31" i="35"/>
  <c r="P30" i="35"/>
  <c r="N30" i="35"/>
  <c r="K30" i="35"/>
  <c r="Q30" i="35"/>
  <c r="G30" i="35"/>
  <c r="M30" i="35"/>
  <c r="L30" i="35"/>
  <c r="Q29" i="35"/>
  <c r="R29" i="35"/>
  <c r="P29" i="35"/>
  <c r="N29" i="35"/>
  <c r="M29" i="35"/>
  <c r="L29" i="35"/>
  <c r="Q27" i="35"/>
  <c r="R27" i="35"/>
  <c r="P27" i="35"/>
  <c r="N27" i="35"/>
  <c r="M27" i="35"/>
  <c r="L27" i="35"/>
  <c r="Q26" i="35"/>
  <c r="R26" i="35"/>
  <c r="P26" i="35"/>
  <c r="N26" i="35"/>
  <c r="M26" i="35"/>
  <c r="L26" i="35"/>
  <c r="Q25" i="35"/>
  <c r="P25" i="35"/>
  <c r="L25" i="35"/>
  <c r="R25" i="35"/>
  <c r="N25" i="35"/>
  <c r="M25" i="35"/>
  <c r="R23" i="35"/>
  <c r="Q23" i="35"/>
  <c r="N23" i="35"/>
  <c r="K23" i="35"/>
  <c r="P23" i="35"/>
  <c r="G23" i="35"/>
  <c r="M23" i="35"/>
  <c r="L23" i="35"/>
  <c r="R21" i="35"/>
  <c r="Q21" i="35"/>
  <c r="P21" i="35"/>
  <c r="N21" i="35"/>
  <c r="M21" i="35"/>
  <c r="L21" i="35"/>
  <c r="R19" i="35"/>
  <c r="Q19" i="35"/>
  <c r="P19" i="35"/>
  <c r="N19" i="35"/>
  <c r="M19" i="35"/>
  <c r="L19" i="35"/>
  <c r="R18" i="35"/>
  <c r="Q18" i="35"/>
  <c r="P18" i="35"/>
  <c r="N18" i="35"/>
  <c r="M18" i="35"/>
  <c r="L18" i="35"/>
  <c r="R16" i="35"/>
  <c r="Q16" i="35"/>
  <c r="P16" i="35"/>
  <c r="N16" i="35"/>
  <c r="M16" i="35"/>
  <c r="L16" i="35"/>
  <c r="R15" i="35"/>
  <c r="Q15" i="35"/>
  <c r="P15" i="35"/>
  <c r="N15" i="35"/>
  <c r="M15" i="35"/>
  <c r="L15" i="35"/>
  <c r="R14" i="35"/>
  <c r="Q14" i="35"/>
  <c r="P14" i="35"/>
  <c r="N14" i="35"/>
  <c r="M14" i="35"/>
  <c r="L14" i="35"/>
  <c r="P13" i="35"/>
  <c r="K13" i="35"/>
  <c r="R13" i="35"/>
  <c r="Q13" i="35"/>
  <c r="G13" i="35"/>
  <c r="N13" i="35"/>
  <c r="L13" i="35"/>
  <c r="P12" i="35"/>
  <c r="R12" i="35"/>
  <c r="K12" i="35"/>
  <c r="N12" i="35"/>
  <c r="G12" i="35"/>
  <c r="L12" i="35"/>
  <c r="P11" i="35"/>
  <c r="K11" i="35"/>
  <c r="R11" i="35"/>
  <c r="Q11" i="35"/>
  <c r="G11" i="35"/>
  <c r="N11" i="35"/>
  <c r="M11" i="35"/>
  <c r="L11" i="35"/>
  <c r="P10" i="35"/>
  <c r="R10" i="35"/>
  <c r="K10" i="35"/>
  <c r="N10" i="35"/>
  <c r="G10" i="35"/>
  <c r="L10" i="35"/>
  <c r="R9" i="35"/>
  <c r="Q9" i="35"/>
  <c r="M9" i="35"/>
  <c r="L9" i="35"/>
  <c r="P9" i="35"/>
  <c r="N9" i="35"/>
  <c r="R53" i="34"/>
  <c r="Q53" i="34"/>
  <c r="P53" i="34"/>
  <c r="N53" i="34"/>
  <c r="M53" i="34"/>
  <c r="L53" i="34"/>
  <c r="R52" i="34"/>
  <c r="Q52" i="34"/>
  <c r="P52" i="34"/>
  <c r="N52" i="34"/>
  <c r="M52" i="34"/>
  <c r="L52" i="34"/>
  <c r="R51" i="34"/>
  <c r="Q51" i="34"/>
  <c r="P51" i="34"/>
  <c r="N51" i="34"/>
  <c r="M51" i="34"/>
  <c r="L51" i="34"/>
  <c r="R50" i="34"/>
  <c r="Q50" i="34"/>
  <c r="P50" i="34"/>
  <c r="N50" i="34"/>
  <c r="M50" i="34"/>
  <c r="L50" i="34"/>
  <c r="K49" i="34"/>
  <c r="R49" i="34"/>
  <c r="Q49" i="34"/>
  <c r="P49" i="34"/>
  <c r="G49" i="34"/>
  <c r="N49" i="34"/>
  <c r="M49" i="34"/>
  <c r="L49" i="34"/>
  <c r="R48" i="34"/>
  <c r="Q48" i="34"/>
  <c r="K48" i="34"/>
  <c r="N48" i="34"/>
  <c r="M48" i="34"/>
  <c r="G48" i="34"/>
  <c r="R46" i="34"/>
  <c r="Q46" i="34"/>
  <c r="P46" i="34"/>
  <c r="N46" i="34"/>
  <c r="M46" i="34"/>
  <c r="L46" i="34"/>
  <c r="R44" i="34"/>
  <c r="Q44" i="34"/>
  <c r="P44" i="34"/>
  <c r="N44" i="34"/>
  <c r="M44" i="34"/>
  <c r="L44" i="34"/>
  <c r="K42" i="34"/>
  <c r="R42" i="34"/>
  <c r="Q42" i="34"/>
  <c r="P42" i="34"/>
  <c r="G42" i="34"/>
  <c r="N42" i="34"/>
  <c r="M42" i="34"/>
  <c r="L42" i="34"/>
  <c r="K40" i="34"/>
  <c r="R40" i="34"/>
  <c r="Q40" i="34"/>
  <c r="P40" i="34"/>
  <c r="G40" i="34"/>
  <c r="N40" i="34"/>
  <c r="M40" i="34"/>
  <c r="L40" i="34"/>
  <c r="K39" i="34"/>
  <c r="R39" i="34"/>
  <c r="Q39" i="34"/>
  <c r="P39" i="34"/>
  <c r="G39" i="34"/>
  <c r="N39" i="34"/>
  <c r="M39" i="34"/>
  <c r="L39" i="34"/>
  <c r="R38" i="34"/>
  <c r="Q38" i="34"/>
  <c r="K38" i="34"/>
  <c r="N38" i="34"/>
  <c r="M38" i="34"/>
  <c r="G38" i="34"/>
  <c r="R36" i="34"/>
  <c r="Q36" i="34"/>
  <c r="K36" i="34"/>
  <c r="N36" i="34"/>
  <c r="M36" i="34"/>
  <c r="G36" i="34"/>
  <c r="R35" i="34"/>
  <c r="Q35" i="34"/>
  <c r="K35" i="34"/>
  <c r="N35" i="34"/>
  <c r="M35" i="34"/>
  <c r="G35" i="34"/>
  <c r="R34" i="34"/>
  <c r="Q34" i="34"/>
  <c r="P34" i="34"/>
  <c r="N34" i="34"/>
  <c r="M34" i="34"/>
  <c r="L34" i="34"/>
  <c r="R32" i="34"/>
  <c r="Q32" i="34"/>
  <c r="P32" i="34"/>
  <c r="N32" i="34"/>
  <c r="M32" i="34"/>
  <c r="L32" i="34"/>
  <c r="R31" i="34"/>
  <c r="Q31" i="34"/>
  <c r="P31" i="34"/>
  <c r="N31" i="34"/>
  <c r="M31" i="34"/>
  <c r="L31" i="34"/>
  <c r="R30" i="34"/>
  <c r="Q30" i="34"/>
  <c r="P30" i="34"/>
  <c r="N30" i="34"/>
  <c r="M30" i="34"/>
  <c r="L30" i="34"/>
  <c r="R29" i="34"/>
  <c r="Q29" i="34"/>
  <c r="P29" i="34"/>
  <c r="N29" i="34"/>
  <c r="M29" i="34"/>
  <c r="L29" i="34"/>
  <c r="R27" i="34"/>
  <c r="Q27" i="34"/>
  <c r="P27" i="34"/>
  <c r="N27" i="34"/>
  <c r="M27" i="34"/>
  <c r="L27" i="34"/>
  <c r="R26" i="34"/>
  <c r="Q26" i="34"/>
  <c r="P26" i="34"/>
  <c r="N26" i="34"/>
  <c r="M26" i="34"/>
  <c r="L26" i="34"/>
  <c r="K25" i="34"/>
  <c r="R25" i="34"/>
  <c r="Q25" i="34"/>
  <c r="P25" i="34"/>
  <c r="G25" i="34"/>
  <c r="N25" i="34"/>
  <c r="M25" i="34"/>
  <c r="L25" i="34"/>
  <c r="R23" i="34"/>
  <c r="Q23" i="34"/>
  <c r="K23" i="34"/>
  <c r="N23" i="34"/>
  <c r="M23" i="34"/>
  <c r="G23" i="34"/>
  <c r="Q21" i="34"/>
  <c r="M21" i="34"/>
  <c r="R21" i="34"/>
  <c r="P21" i="34"/>
  <c r="N21" i="34"/>
  <c r="L21" i="34"/>
  <c r="Q19" i="34"/>
  <c r="M19" i="34"/>
  <c r="R19" i="34"/>
  <c r="P19" i="34"/>
  <c r="N19" i="34"/>
  <c r="L19" i="34"/>
  <c r="Q18" i="34"/>
  <c r="M18" i="34"/>
  <c r="R18" i="34"/>
  <c r="P18" i="34"/>
  <c r="N18" i="34"/>
  <c r="L18" i="34"/>
  <c r="Q16" i="34"/>
  <c r="M16" i="34"/>
  <c r="R16" i="34"/>
  <c r="P16" i="34"/>
  <c r="N16" i="34"/>
  <c r="L16" i="34"/>
  <c r="R15" i="34"/>
  <c r="Q15" i="34"/>
  <c r="P15" i="34"/>
  <c r="N15" i="34"/>
  <c r="M15" i="34"/>
  <c r="L15" i="34"/>
  <c r="R14" i="34"/>
  <c r="Q14" i="34"/>
  <c r="P14" i="34"/>
  <c r="N14" i="34"/>
  <c r="M14" i="34"/>
  <c r="L14" i="34"/>
  <c r="R13" i="34"/>
  <c r="Q13" i="34"/>
  <c r="G13" i="34"/>
  <c r="M13" i="34"/>
  <c r="K12" i="34"/>
  <c r="Q12" i="34"/>
  <c r="P12" i="34"/>
  <c r="N12" i="34"/>
  <c r="M12" i="34"/>
  <c r="L12" i="34"/>
  <c r="R11" i="34"/>
  <c r="Q11" i="34"/>
  <c r="P11" i="34"/>
  <c r="G11" i="34"/>
  <c r="M11" i="34"/>
  <c r="L11" i="34"/>
  <c r="K10" i="34"/>
  <c r="Q10" i="34"/>
  <c r="P10" i="34"/>
  <c r="N10" i="34"/>
  <c r="M10" i="34"/>
  <c r="L10" i="34"/>
  <c r="K9" i="34"/>
  <c r="R9" i="34"/>
  <c r="Q9" i="34"/>
  <c r="P9" i="34"/>
  <c r="G9" i="34"/>
  <c r="N9" i="34"/>
  <c r="M9" i="34"/>
  <c r="L9" i="34"/>
  <c r="K53" i="33"/>
  <c r="R53" i="33"/>
  <c r="Q53" i="33"/>
  <c r="P53" i="33"/>
  <c r="G53" i="33"/>
  <c r="N53" i="33"/>
  <c r="M53" i="33"/>
  <c r="L53" i="33"/>
  <c r="K52" i="33"/>
  <c r="R52" i="33"/>
  <c r="Q52" i="33"/>
  <c r="P52" i="33"/>
  <c r="G52" i="33"/>
  <c r="N52" i="33"/>
  <c r="M52" i="33"/>
  <c r="L52" i="33"/>
  <c r="K51" i="33"/>
  <c r="R51" i="33"/>
  <c r="Q51" i="33"/>
  <c r="P51" i="33"/>
  <c r="G51" i="33"/>
  <c r="N51" i="33"/>
  <c r="M51" i="33"/>
  <c r="L51" i="33"/>
  <c r="K50" i="33"/>
  <c r="R50" i="33"/>
  <c r="Q50" i="33"/>
  <c r="P50" i="33"/>
  <c r="G50" i="33"/>
  <c r="N50" i="33"/>
  <c r="M50" i="33"/>
  <c r="L50" i="33"/>
  <c r="R49" i="33"/>
  <c r="Q49" i="33"/>
  <c r="K49" i="33"/>
  <c r="N49" i="33"/>
  <c r="M49" i="33"/>
  <c r="G49" i="33"/>
  <c r="R48" i="33"/>
  <c r="K48" i="33"/>
  <c r="P48" i="33"/>
  <c r="N48" i="33"/>
  <c r="G48" i="33"/>
  <c r="L48" i="33"/>
  <c r="R46" i="33"/>
  <c r="Q46" i="33"/>
  <c r="P46" i="33"/>
  <c r="N46" i="33"/>
  <c r="M46" i="33"/>
  <c r="L46" i="33"/>
  <c r="K44" i="33"/>
  <c r="R44" i="33"/>
  <c r="Q44" i="33"/>
  <c r="P44" i="33"/>
  <c r="G44" i="33"/>
  <c r="N44" i="33"/>
  <c r="M44" i="33"/>
  <c r="L44" i="33"/>
  <c r="R42" i="33"/>
  <c r="N42" i="33"/>
  <c r="M42" i="33"/>
  <c r="Q42" i="33"/>
  <c r="K42" i="33"/>
  <c r="G42" i="33"/>
  <c r="R40" i="33"/>
  <c r="N40" i="33"/>
  <c r="M40" i="33"/>
  <c r="Q40" i="33"/>
  <c r="K40" i="33"/>
  <c r="G40" i="33"/>
  <c r="R39" i="33"/>
  <c r="N39" i="33"/>
  <c r="M39" i="33"/>
  <c r="Q39" i="33"/>
  <c r="K39" i="33"/>
  <c r="G39" i="33"/>
  <c r="N38" i="33"/>
  <c r="R38" i="33"/>
  <c r="K38" i="33"/>
  <c r="P38" i="33"/>
  <c r="M38" i="33"/>
  <c r="L38" i="33"/>
  <c r="R36" i="33"/>
  <c r="Q36" i="33"/>
  <c r="N36" i="33"/>
  <c r="M36" i="33"/>
  <c r="K36" i="33"/>
  <c r="P36" i="33"/>
  <c r="G36" i="33"/>
  <c r="L36" i="33"/>
  <c r="R35" i="33"/>
  <c r="Q35" i="33"/>
  <c r="P35" i="33"/>
  <c r="N35" i="33"/>
  <c r="G35" i="33"/>
  <c r="L35" i="33"/>
  <c r="R34" i="33"/>
  <c r="N34" i="33"/>
  <c r="Q34" i="33"/>
  <c r="P34" i="33"/>
  <c r="M34" i="33"/>
  <c r="L34" i="33"/>
  <c r="P32" i="33"/>
  <c r="K32" i="33"/>
  <c r="Q32" i="33"/>
  <c r="N32" i="33"/>
  <c r="M32" i="33"/>
  <c r="L32" i="33"/>
  <c r="R31" i="33"/>
  <c r="N31" i="33"/>
  <c r="Q31" i="33"/>
  <c r="P31" i="33"/>
  <c r="M31" i="33"/>
  <c r="L31" i="33"/>
  <c r="P30" i="33"/>
  <c r="R30" i="33"/>
  <c r="Q30" i="33"/>
  <c r="N30" i="33"/>
  <c r="M30" i="33"/>
  <c r="L30" i="33"/>
  <c r="P29" i="33"/>
  <c r="R29" i="33"/>
  <c r="K29" i="33"/>
  <c r="N29" i="33"/>
  <c r="M29" i="33"/>
  <c r="L29" i="33"/>
  <c r="Q27" i="33"/>
  <c r="P27" i="33"/>
  <c r="K27" i="33"/>
  <c r="R27" i="33"/>
  <c r="G27" i="33"/>
  <c r="N27" i="33"/>
  <c r="M27" i="33"/>
  <c r="L27" i="33"/>
  <c r="P26" i="33"/>
  <c r="R26" i="33"/>
  <c r="Q26" i="33"/>
  <c r="N26" i="33"/>
  <c r="M26" i="33"/>
  <c r="L26" i="33"/>
  <c r="R25" i="33"/>
  <c r="Q25" i="33"/>
  <c r="M25" i="33"/>
  <c r="L25" i="33"/>
  <c r="K25" i="33"/>
  <c r="N25" i="33"/>
  <c r="R23" i="33"/>
  <c r="N23" i="33"/>
  <c r="M23" i="33"/>
  <c r="Q23" i="33"/>
  <c r="P23" i="33"/>
  <c r="G23" i="33"/>
  <c r="L23" i="33"/>
  <c r="R21" i="33"/>
  <c r="P21" i="33"/>
  <c r="N21" i="33"/>
  <c r="K21" i="33"/>
  <c r="Q21" i="33"/>
  <c r="G21" i="33"/>
  <c r="M21" i="33"/>
  <c r="L21" i="33"/>
  <c r="P19" i="33"/>
  <c r="N19" i="33"/>
  <c r="R19" i="33"/>
  <c r="Q19" i="33"/>
  <c r="G19" i="33"/>
  <c r="M19" i="33"/>
  <c r="L19" i="33"/>
  <c r="R18" i="33"/>
  <c r="P18" i="33"/>
  <c r="N18" i="33"/>
  <c r="K18" i="33"/>
  <c r="Q18" i="33"/>
  <c r="G18" i="33"/>
  <c r="M18" i="33"/>
  <c r="L18" i="33"/>
  <c r="P16" i="33"/>
  <c r="N16" i="33"/>
  <c r="R16" i="33"/>
  <c r="Q16" i="33"/>
  <c r="G16" i="33"/>
  <c r="M16" i="33"/>
  <c r="L16" i="33"/>
  <c r="R15" i="33"/>
  <c r="P15" i="33"/>
  <c r="N15" i="33"/>
  <c r="K15" i="33"/>
  <c r="Q15" i="33"/>
  <c r="G15" i="33"/>
  <c r="M15" i="33"/>
  <c r="L15" i="33"/>
  <c r="P14" i="33"/>
  <c r="N14" i="33"/>
  <c r="K14" i="33"/>
  <c r="Q14" i="33"/>
  <c r="G14" i="33"/>
  <c r="M14" i="33"/>
  <c r="L14" i="33"/>
  <c r="Q13" i="33"/>
  <c r="R13" i="33"/>
  <c r="P13" i="33"/>
  <c r="N13" i="33"/>
  <c r="L13" i="33"/>
  <c r="Q12" i="33"/>
  <c r="P12" i="33"/>
  <c r="K12" i="33"/>
  <c r="R12" i="33"/>
  <c r="G12" i="33"/>
  <c r="N12" i="33"/>
  <c r="M12" i="33"/>
  <c r="L12" i="33"/>
  <c r="Q11" i="33"/>
  <c r="R11" i="33"/>
  <c r="P11" i="33"/>
  <c r="N11" i="33"/>
  <c r="M11" i="33"/>
  <c r="L11" i="33"/>
  <c r="Q10" i="33"/>
  <c r="P10" i="33"/>
  <c r="R10" i="33"/>
  <c r="N10" i="33"/>
  <c r="M10" i="33"/>
  <c r="L10" i="33"/>
  <c r="K9" i="33"/>
  <c r="R9" i="33"/>
  <c r="Q9" i="33"/>
  <c r="P9" i="33"/>
  <c r="G9" i="33"/>
  <c r="N9" i="33"/>
  <c r="M9" i="33"/>
  <c r="L9" i="33"/>
  <c r="G14" i="36"/>
  <c r="K14" i="36"/>
  <c r="G16" i="36"/>
  <c r="K16" i="36"/>
  <c r="G19" i="36"/>
  <c r="K19" i="36"/>
  <c r="G26" i="36"/>
  <c r="K26" i="36"/>
  <c r="L37" i="36"/>
  <c r="L38" i="36"/>
  <c r="L40" i="36"/>
  <c r="L41" i="36"/>
  <c r="L42" i="36"/>
  <c r="L44" i="36"/>
  <c r="G11" i="36"/>
  <c r="K11" i="36"/>
  <c r="P25" i="36"/>
  <c r="L48" i="36"/>
  <c r="G15" i="36"/>
  <c r="K15" i="36"/>
  <c r="G18" i="36"/>
  <c r="K18" i="36"/>
  <c r="G27" i="36"/>
  <c r="K27" i="36"/>
  <c r="M41" i="36"/>
  <c r="M42" i="36"/>
  <c r="M44" i="36"/>
  <c r="Q50" i="36"/>
  <c r="Q51" i="36"/>
  <c r="Q52" i="36"/>
  <c r="Q53" i="36"/>
  <c r="P46" i="36"/>
  <c r="G37" i="36"/>
  <c r="K37" i="36"/>
  <c r="G38" i="36"/>
  <c r="K38" i="36"/>
  <c r="Q10" i="35"/>
  <c r="Q12" i="35"/>
  <c r="G14" i="35"/>
  <c r="K14" i="35"/>
  <c r="G16" i="35"/>
  <c r="K16" i="35"/>
  <c r="G19" i="35"/>
  <c r="K19" i="35"/>
  <c r="G25" i="35"/>
  <c r="G26" i="35"/>
  <c r="K26" i="35"/>
  <c r="G29" i="35"/>
  <c r="K29" i="35"/>
  <c r="R30" i="35"/>
  <c r="R32" i="35"/>
  <c r="K35" i="35"/>
  <c r="M10" i="35"/>
  <c r="M12" i="35"/>
  <c r="K9" i="35"/>
  <c r="G15" i="35"/>
  <c r="K15" i="35"/>
  <c r="G18" i="35"/>
  <c r="K18" i="35"/>
  <c r="G21" i="35"/>
  <c r="K21" i="35"/>
  <c r="G27" i="35"/>
  <c r="K27" i="35"/>
  <c r="M41" i="35"/>
  <c r="M42" i="35"/>
  <c r="M44" i="35"/>
  <c r="G9" i="35"/>
  <c r="M13" i="35"/>
  <c r="K25" i="35"/>
  <c r="P46" i="35"/>
  <c r="G40" i="35"/>
  <c r="K40" i="35"/>
  <c r="G49" i="35"/>
  <c r="K49" i="35"/>
  <c r="G50" i="35"/>
  <c r="K50" i="35"/>
  <c r="G51" i="35"/>
  <c r="K51" i="35"/>
  <c r="G52" i="35"/>
  <c r="K52" i="35"/>
  <c r="G53" i="35"/>
  <c r="K53" i="35"/>
  <c r="G10" i="34"/>
  <c r="K11" i="34"/>
  <c r="G12" i="34"/>
  <c r="K13" i="34"/>
  <c r="L13" i="34"/>
  <c r="P13" i="34"/>
  <c r="G14" i="34"/>
  <c r="K14" i="34"/>
  <c r="G15" i="34"/>
  <c r="K15" i="34"/>
  <c r="L35" i="34"/>
  <c r="L36" i="34"/>
  <c r="L38" i="34"/>
  <c r="L23" i="34"/>
  <c r="P35" i="34"/>
  <c r="P36" i="34"/>
  <c r="P38" i="34"/>
  <c r="R10" i="34"/>
  <c r="N11" i="34"/>
  <c r="R12" i="34"/>
  <c r="N13" i="34"/>
  <c r="P23" i="34"/>
  <c r="L48" i="34"/>
  <c r="P48" i="34"/>
  <c r="G26" i="34"/>
  <c r="K26" i="34"/>
  <c r="G27" i="34"/>
  <c r="K27" i="34"/>
  <c r="G29" i="34"/>
  <c r="K29" i="34"/>
  <c r="G44" i="34"/>
  <c r="K44" i="34"/>
  <c r="G50" i="34"/>
  <c r="K50" i="34"/>
  <c r="G51" i="34"/>
  <c r="K51" i="34"/>
  <c r="G52" i="34"/>
  <c r="K52" i="34"/>
  <c r="G53" i="34"/>
  <c r="K53" i="34"/>
  <c r="G16" i="34"/>
  <c r="K16" i="34"/>
  <c r="G18" i="34"/>
  <c r="K18" i="34"/>
  <c r="G19" i="34"/>
  <c r="K19" i="34"/>
  <c r="G21" i="34"/>
  <c r="K21" i="34"/>
  <c r="G30" i="34"/>
  <c r="K30" i="34"/>
  <c r="G31" i="34"/>
  <c r="K31" i="34"/>
  <c r="G32" i="34"/>
  <c r="K32" i="34"/>
  <c r="G34" i="34"/>
  <c r="K34" i="34"/>
  <c r="G46" i="34"/>
  <c r="K46" i="34"/>
  <c r="G30" i="33"/>
  <c r="G32" i="33"/>
  <c r="K16" i="33"/>
  <c r="K19" i="33"/>
  <c r="G25" i="33"/>
  <c r="G26" i="33"/>
  <c r="K26" i="33"/>
  <c r="G29" i="33"/>
  <c r="R32" i="33"/>
  <c r="K35" i="33"/>
  <c r="G38" i="33"/>
  <c r="Q38" i="33"/>
  <c r="P39" i="33"/>
  <c r="P42" i="33"/>
  <c r="M48" i="33"/>
  <c r="L49" i="33"/>
  <c r="G11" i="33"/>
  <c r="K11" i="33"/>
  <c r="G13" i="33"/>
  <c r="K13" i="33"/>
  <c r="R14" i="33"/>
  <c r="K23" i="33"/>
  <c r="P25" i="33"/>
  <c r="Q29" i="33"/>
  <c r="G31" i="33"/>
  <c r="K31" i="33"/>
  <c r="G34" i="33"/>
  <c r="K34" i="33"/>
  <c r="M35" i="33"/>
  <c r="L39" i="33"/>
  <c r="L40" i="33"/>
  <c r="L42" i="33"/>
  <c r="Q48" i="33"/>
  <c r="P49" i="33"/>
  <c r="G10" i="33"/>
  <c r="K10" i="33"/>
  <c r="M13" i="33"/>
  <c r="K30" i="33"/>
  <c r="P40" i="33"/>
  <c r="G46" i="33"/>
  <c r="K46" i="33"/>
  <c r="R53" i="32"/>
  <c r="Q53" i="32"/>
  <c r="P53" i="32"/>
  <c r="N53" i="32"/>
  <c r="M53" i="32"/>
  <c r="L53" i="32"/>
  <c r="R52" i="32"/>
  <c r="Q52" i="32"/>
  <c r="P52" i="32"/>
  <c r="N52" i="32"/>
  <c r="M52" i="32"/>
  <c r="L52" i="32"/>
  <c r="R51" i="32"/>
  <c r="Q51" i="32"/>
  <c r="P51" i="32"/>
  <c r="N51" i="32"/>
  <c r="M51" i="32"/>
  <c r="L51" i="32"/>
  <c r="R50" i="32"/>
  <c r="Q50" i="32"/>
  <c r="P50" i="32"/>
  <c r="N50" i="32"/>
  <c r="M50" i="32"/>
  <c r="L50" i="32"/>
  <c r="K49" i="32"/>
  <c r="R49" i="32"/>
  <c r="P49" i="32"/>
  <c r="G49" i="32"/>
  <c r="N49" i="32"/>
  <c r="M49" i="32"/>
  <c r="L49" i="32"/>
  <c r="R48" i="32"/>
  <c r="K48" i="32"/>
  <c r="N48" i="32"/>
  <c r="M48" i="32"/>
  <c r="G48" i="32"/>
  <c r="Q46" i="32"/>
  <c r="R46" i="32"/>
  <c r="P46" i="32"/>
  <c r="N46" i="32"/>
  <c r="M46" i="32"/>
  <c r="L46" i="32"/>
  <c r="R44" i="32"/>
  <c r="P44" i="32"/>
  <c r="N44" i="32"/>
  <c r="M44" i="32"/>
  <c r="L44" i="32"/>
  <c r="K42" i="32"/>
  <c r="R42" i="32"/>
  <c r="Q42" i="32"/>
  <c r="P42" i="32"/>
  <c r="G42" i="32"/>
  <c r="N42" i="32"/>
  <c r="M42" i="32"/>
  <c r="L42" i="32"/>
  <c r="K40" i="32"/>
  <c r="R40" i="32"/>
  <c r="P40" i="32"/>
  <c r="G40" i="32"/>
  <c r="N40" i="32"/>
  <c r="M40" i="32"/>
  <c r="L40" i="32"/>
  <c r="K39" i="32"/>
  <c r="R39" i="32"/>
  <c r="Q39" i="32"/>
  <c r="P39" i="32"/>
  <c r="G39" i="32"/>
  <c r="N39" i="32"/>
  <c r="M39" i="32"/>
  <c r="L39" i="32"/>
  <c r="L38" i="32"/>
  <c r="R38" i="32"/>
  <c r="K38" i="32"/>
  <c r="N38" i="32"/>
  <c r="M38" i="32"/>
  <c r="G38" i="32"/>
  <c r="L36" i="32"/>
  <c r="R36" i="32"/>
  <c r="K36" i="32"/>
  <c r="N36" i="32"/>
  <c r="M36" i="32"/>
  <c r="G36" i="32"/>
  <c r="L35" i="32"/>
  <c r="R35" i="32"/>
  <c r="K35" i="32"/>
  <c r="N35" i="32"/>
  <c r="M35" i="32"/>
  <c r="G35" i="32"/>
  <c r="M34" i="32"/>
  <c r="R34" i="32"/>
  <c r="Q34" i="32"/>
  <c r="P34" i="32"/>
  <c r="N34" i="32"/>
  <c r="L34" i="32"/>
  <c r="M32" i="32"/>
  <c r="R32" i="32"/>
  <c r="Q32" i="32"/>
  <c r="P32" i="32"/>
  <c r="N32" i="32"/>
  <c r="L32" i="32"/>
  <c r="M31" i="32"/>
  <c r="R31" i="32"/>
  <c r="Q31" i="32"/>
  <c r="P31" i="32"/>
  <c r="N31" i="32"/>
  <c r="L31" i="32"/>
  <c r="M30" i="32"/>
  <c r="R30" i="32"/>
  <c r="Q30" i="32"/>
  <c r="P30" i="32"/>
  <c r="N30" i="32"/>
  <c r="L30" i="32"/>
  <c r="R29" i="32"/>
  <c r="P29" i="32"/>
  <c r="N29" i="32"/>
  <c r="M29" i="32"/>
  <c r="L29" i="32"/>
  <c r="R27" i="32"/>
  <c r="P27" i="32"/>
  <c r="N27" i="32"/>
  <c r="M27" i="32"/>
  <c r="L27" i="32"/>
  <c r="R26" i="32"/>
  <c r="P26" i="32"/>
  <c r="N26" i="32"/>
  <c r="M26" i="32"/>
  <c r="L26" i="32"/>
  <c r="K25" i="32"/>
  <c r="R25" i="32"/>
  <c r="P25" i="32"/>
  <c r="G25" i="32"/>
  <c r="N25" i="32"/>
  <c r="M25" i="32"/>
  <c r="L25" i="32"/>
  <c r="L23" i="32"/>
  <c r="R23" i="32"/>
  <c r="K23" i="32"/>
  <c r="N23" i="32"/>
  <c r="M23" i="32"/>
  <c r="G23" i="32"/>
  <c r="R21" i="32"/>
  <c r="P21" i="32"/>
  <c r="N21" i="32"/>
  <c r="M21" i="32"/>
  <c r="L21" i="32"/>
  <c r="R19" i="32"/>
  <c r="P19" i="32"/>
  <c r="N19" i="32"/>
  <c r="M19" i="32"/>
  <c r="L19" i="32"/>
  <c r="R18" i="32"/>
  <c r="P18" i="32"/>
  <c r="N18" i="32"/>
  <c r="M18" i="32"/>
  <c r="L18" i="32"/>
  <c r="R16" i="32"/>
  <c r="P16" i="32"/>
  <c r="N16" i="32"/>
  <c r="M16" i="32"/>
  <c r="L16" i="32"/>
  <c r="R15" i="32"/>
  <c r="P15" i="32"/>
  <c r="N15" i="32"/>
  <c r="M15" i="32"/>
  <c r="G15" i="32"/>
  <c r="R14" i="32"/>
  <c r="Q14" i="32"/>
  <c r="K14" i="32"/>
  <c r="N14" i="32"/>
  <c r="M14" i="32"/>
  <c r="G14" i="32"/>
  <c r="R13" i="32"/>
  <c r="K13" i="32"/>
  <c r="P13" i="32"/>
  <c r="N13" i="32"/>
  <c r="M13" i="32"/>
  <c r="L13" i="32"/>
  <c r="R12" i="32"/>
  <c r="Q12" i="32"/>
  <c r="P12" i="32"/>
  <c r="N12" i="32"/>
  <c r="G12" i="32"/>
  <c r="L12" i="32"/>
  <c r="R11" i="32"/>
  <c r="K11" i="32"/>
  <c r="P11" i="32"/>
  <c r="N11" i="32"/>
  <c r="G11" i="32"/>
  <c r="L11" i="32"/>
  <c r="R10" i="32"/>
  <c r="K10" i="32"/>
  <c r="P10" i="32"/>
  <c r="N10" i="32"/>
  <c r="M10" i="32"/>
  <c r="L10" i="32"/>
  <c r="R9" i="32"/>
  <c r="Q9" i="32"/>
  <c r="P9" i="32"/>
  <c r="N9" i="32"/>
  <c r="M9" i="32"/>
  <c r="L9" i="32"/>
  <c r="R53" i="31"/>
  <c r="Q53" i="31"/>
  <c r="P53" i="31"/>
  <c r="N53" i="31"/>
  <c r="M53" i="31"/>
  <c r="L53" i="31"/>
  <c r="R52" i="31"/>
  <c r="Q52" i="31"/>
  <c r="P52" i="31"/>
  <c r="N52" i="31"/>
  <c r="M52" i="31"/>
  <c r="L52" i="31"/>
  <c r="R51" i="31"/>
  <c r="Q51" i="31"/>
  <c r="P51" i="31"/>
  <c r="N51" i="31"/>
  <c r="M51" i="31"/>
  <c r="L51" i="31"/>
  <c r="R50" i="31"/>
  <c r="Q50" i="31"/>
  <c r="P50" i="31"/>
  <c r="N50" i="31"/>
  <c r="M50" i="31"/>
  <c r="L50" i="31"/>
  <c r="R49" i="31"/>
  <c r="Q49" i="31"/>
  <c r="P49" i="31"/>
  <c r="N49" i="31"/>
  <c r="M49" i="31"/>
  <c r="L49" i="31"/>
  <c r="K48" i="31"/>
  <c r="R48" i="31"/>
  <c r="Q48" i="31"/>
  <c r="P48" i="31"/>
  <c r="G48" i="31"/>
  <c r="N48" i="31"/>
  <c r="M48" i="31"/>
  <c r="L48" i="31"/>
  <c r="L46" i="31"/>
  <c r="R46" i="31"/>
  <c r="Q46" i="31"/>
  <c r="K46" i="31"/>
  <c r="N46" i="31"/>
  <c r="M46" i="31"/>
  <c r="G46" i="31"/>
  <c r="Q44" i="31"/>
  <c r="R44" i="31"/>
  <c r="K44" i="31"/>
  <c r="P44" i="31"/>
  <c r="N44" i="31"/>
  <c r="G44" i="31"/>
  <c r="L44" i="31"/>
  <c r="R42" i="31"/>
  <c r="Q42" i="31"/>
  <c r="N42" i="31"/>
  <c r="M42" i="31"/>
  <c r="N40" i="31"/>
  <c r="R40" i="31"/>
  <c r="Q40" i="31"/>
  <c r="M40" i="31"/>
  <c r="L40" i="31"/>
  <c r="P39" i="31"/>
  <c r="N39" i="31"/>
  <c r="R39" i="31"/>
  <c r="Q39" i="31"/>
  <c r="M39" i="31"/>
  <c r="L39" i="31"/>
  <c r="N38" i="31"/>
  <c r="K38" i="31"/>
  <c r="R38" i="31"/>
  <c r="Q38" i="31"/>
  <c r="P38" i="31"/>
  <c r="G38" i="31"/>
  <c r="M38" i="31"/>
  <c r="L38" i="31"/>
  <c r="R36" i="31"/>
  <c r="N36" i="31"/>
  <c r="Q36" i="31"/>
  <c r="P36" i="31"/>
  <c r="M36" i="31"/>
  <c r="L36" i="31"/>
  <c r="Q35" i="31"/>
  <c r="N35" i="31"/>
  <c r="K35" i="31"/>
  <c r="R35" i="31"/>
  <c r="P35" i="31"/>
  <c r="G35" i="31"/>
  <c r="M35" i="31"/>
  <c r="L35" i="31"/>
  <c r="R34" i="31"/>
  <c r="Q34" i="31"/>
  <c r="P34" i="31"/>
  <c r="N34" i="31"/>
  <c r="M34" i="31"/>
  <c r="L34" i="31"/>
  <c r="R32" i="31"/>
  <c r="Q32" i="31"/>
  <c r="P32" i="31"/>
  <c r="N32" i="31"/>
  <c r="M32" i="31"/>
  <c r="L32" i="31"/>
  <c r="R31" i="31"/>
  <c r="Q31" i="31"/>
  <c r="P31" i="31"/>
  <c r="N31" i="31"/>
  <c r="M31" i="31"/>
  <c r="L31" i="31"/>
  <c r="R30" i="31"/>
  <c r="Q30" i="31"/>
  <c r="P30" i="31"/>
  <c r="N30" i="31"/>
  <c r="M30" i="31"/>
  <c r="L30" i="31"/>
  <c r="P29" i="31"/>
  <c r="K29" i="31"/>
  <c r="R29" i="31"/>
  <c r="Q29" i="31"/>
  <c r="G29" i="31"/>
  <c r="N29" i="31"/>
  <c r="M29" i="31"/>
  <c r="L29" i="31"/>
  <c r="R27" i="31"/>
  <c r="Q27" i="31"/>
  <c r="P27" i="31"/>
  <c r="N27" i="31"/>
  <c r="M27" i="31"/>
  <c r="L27" i="31"/>
  <c r="P26" i="31"/>
  <c r="K26" i="31"/>
  <c r="R26" i="31"/>
  <c r="Q26" i="31"/>
  <c r="G26" i="31"/>
  <c r="N26" i="31"/>
  <c r="M26" i="31"/>
  <c r="L26" i="31"/>
  <c r="R25" i="31"/>
  <c r="N25" i="31"/>
  <c r="M25" i="31"/>
  <c r="Q25" i="31"/>
  <c r="P25" i="31"/>
  <c r="G25" i="31"/>
  <c r="R23" i="31"/>
  <c r="Q23" i="31"/>
  <c r="P23" i="31"/>
  <c r="N23" i="31"/>
  <c r="M23" i="31"/>
  <c r="L23" i="31"/>
  <c r="R21" i="31"/>
  <c r="N21" i="31"/>
  <c r="Q21" i="31"/>
  <c r="P21" i="31"/>
  <c r="M21" i="31"/>
  <c r="L21" i="31"/>
  <c r="P19" i="31"/>
  <c r="K19" i="31"/>
  <c r="R19" i="31"/>
  <c r="Q19" i="31"/>
  <c r="G19" i="31"/>
  <c r="N19" i="31"/>
  <c r="M19" i="31"/>
  <c r="L19" i="31"/>
  <c r="R18" i="31"/>
  <c r="N18" i="31"/>
  <c r="Q18" i="31"/>
  <c r="P18" i="31"/>
  <c r="M18" i="31"/>
  <c r="L18" i="31"/>
  <c r="P16" i="31"/>
  <c r="K16" i="31"/>
  <c r="R16" i="31"/>
  <c r="Q16" i="31"/>
  <c r="G16" i="31"/>
  <c r="N16" i="31"/>
  <c r="M16" i="31"/>
  <c r="L16" i="31"/>
  <c r="R15" i="31"/>
  <c r="N15" i="31"/>
  <c r="Q15" i="31"/>
  <c r="P15" i="31"/>
  <c r="M15" i="31"/>
  <c r="L15" i="31"/>
  <c r="P14" i="31"/>
  <c r="K14" i="31"/>
  <c r="R14" i="31"/>
  <c r="Q14" i="31"/>
  <c r="G14" i="31"/>
  <c r="N14" i="31"/>
  <c r="M14" i="31"/>
  <c r="L14" i="31"/>
  <c r="R13" i="31"/>
  <c r="Q13" i="31"/>
  <c r="P13" i="31"/>
  <c r="N13" i="31"/>
  <c r="L13" i="31"/>
  <c r="Q12" i="31"/>
  <c r="R12" i="31"/>
  <c r="P12" i="31"/>
  <c r="N12" i="31"/>
  <c r="M12" i="31"/>
  <c r="L12" i="31"/>
  <c r="R11" i="31"/>
  <c r="Q11" i="31"/>
  <c r="P11" i="31"/>
  <c r="N11" i="31"/>
  <c r="M11" i="31"/>
  <c r="L11" i="31"/>
  <c r="Q10" i="31"/>
  <c r="R10" i="31"/>
  <c r="P10" i="31"/>
  <c r="N10" i="31"/>
  <c r="M10" i="31"/>
  <c r="L10" i="31"/>
  <c r="R9" i="31"/>
  <c r="Q9" i="31"/>
  <c r="P9" i="31"/>
  <c r="N9" i="31"/>
  <c r="M9" i="31"/>
  <c r="L9" i="31"/>
  <c r="R53" i="30"/>
  <c r="Q53" i="30"/>
  <c r="P53" i="30"/>
  <c r="N53" i="30"/>
  <c r="M53" i="30"/>
  <c r="L53" i="30"/>
  <c r="R52" i="30"/>
  <c r="Q52" i="30"/>
  <c r="P52" i="30"/>
  <c r="N52" i="30"/>
  <c r="M52" i="30"/>
  <c r="L52" i="30"/>
  <c r="R51" i="30"/>
  <c r="Q51" i="30"/>
  <c r="P51" i="30"/>
  <c r="N51" i="30"/>
  <c r="M51" i="30"/>
  <c r="L51" i="30"/>
  <c r="R50" i="30"/>
  <c r="Q50" i="30"/>
  <c r="P50" i="30"/>
  <c r="N50" i="30"/>
  <c r="M50" i="30"/>
  <c r="L50" i="30"/>
  <c r="R49" i="30"/>
  <c r="Q49" i="30"/>
  <c r="P49" i="30"/>
  <c r="N49" i="30"/>
  <c r="M49" i="30"/>
  <c r="L49" i="30"/>
  <c r="R48" i="30"/>
  <c r="Q48" i="30"/>
  <c r="P48" i="30"/>
  <c r="N48" i="30"/>
  <c r="M48" i="30"/>
  <c r="L48" i="30"/>
  <c r="R46" i="30"/>
  <c r="N46" i="30"/>
  <c r="Q46" i="30"/>
  <c r="P46" i="30"/>
  <c r="M46" i="30"/>
  <c r="L46" i="30"/>
  <c r="Q44" i="30"/>
  <c r="R44" i="30"/>
  <c r="P44" i="30"/>
  <c r="N44" i="30"/>
  <c r="M44" i="30"/>
  <c r="L44" i="30"/>
  <c r="P42" i="30"/>
  <c r="N42" i="30"/>
  <c r="R42" i="30"/>
  <c r="Q42" i="30"/>
  <c r="M42" i="30"/>
  <c r="L42" i="30"/>
  <c r="P40" i="30"/>
  <c r="N40" i="30"/>
  <c r="R40" i="30"/>
  <c r="Q40" i="30"/>
  <c r="M40" i="30"/>
  <c r="L40" i="30"/>
  <c r="P39" i="30"/>
  <c r="N39" i="30"/>
  <c r="R39" i="30"/>
  <c r="Q39" i="30"/>
  <c r="M39" i="30"/>
  <c r="L39" i="30"/>
  <c r="Q38" i="30"/>
  <c r="K38" i="30"/>
  <c r="R38" i="30"/>
  <c r="P38" i="30"/>
  <c r="G38" i="30"/>
  <c r="N38" i="30"/>
  <c r="M38" i="30"/>
  <c r="L38" i="30"/>
  <c r="R36" i="30"/>
  <c r="N36" i="30"/>
  <c r="Q36" i="30"/>
  <c r="P36" i="30"/>
  <c r="M36" i="30"/>
  <c r="L36" i="30"/>
  <c r="Q35" i="30"/>
  <c r="K35" i="30"/>
  <c r="R35" i="30"/>
  <c r="P35" i="30"/>
  <c r="G35" i="30"/>
  <c r="N35" i="30"/>
  <c r="M35" i="30"/>
  <c r="L35" i="30"/>
  <c r="R34" i="30"/>
  <c r="Q34" i="30"/>
  <c r="P34" i="30"/>
  <c r="N34" i="30"/>
  <c r="M34" i="30"/>
  <c r="L34" i="30"/>
  <c r="R32" i="30"/>
  <c r="Q32" i="30"/>
  <c r="P32" i="30"/>
  <c r="N32" i="30"/>
  <c r="M32" i="30"/>
  <c r="L32" i="30"/>
  <c r="R31" i="30"/>
  <c r="Q31" i="30"/>
  <c r="P31" i="30"/>
  <c r="N31" i="30"/>
  <c r="M31" i="30"/>
  <c r="L31" i="30"/>
  <c r="R30" i="30"/>
  <c r="Q30" i="30"/>
  <c r="P30" i="30"/>
  <c r="N30" i="30"/>
  <c r="M30" i="30"/>
  <c r="L30" i="30"/>
  <c r="P29" i="30"/>
  <c r="K29" i="30"/>
  <c r="R29" i="30"/>
  <c r="Q29" i="30"/>
  <c r="G29" i="30"/>
  <c r="N29" i="30"/>
  <c r="M29" i="30"/>
  <c r="L29" i="30"/>
  <c r="R27" i="30"/>
  <c r="Q27" i="30"/>
  <c r="P27" i="30"/>
  <c r="N27" i="30"/>
  <c r="M27" i="30"/>
  <c r="L27" i="30"/>
  <c r="P26" i="30"/>
  <c r="K26" i="30"/>
  <c r="R26" i="30"/>
  <c r="Q26" i="30"/>
  <c r="G26" i="30"/>
  <c r="N26" i="30"/>
  <c r="M26" i="30"/>
  <c r="L26" i="30"/>
  <c r="R25" i="30"/>
  <c r="N25" i="30"/>
  <c r="M25" i="30"/>
  <c r="Q25" i="30"/>
  <c r="P25" i="30"/>
  <c r="G25" i="30"/>
  <c r="R23" i="30"/>
  <c r="Q23" i="30"/>
  <c r="P23" i="30"/>
  <c r="N23" i="30"/>
  <c r="M23" i="30"/>
  <c r="L23" i="30"/>
  <c r="R21" i="30"/>
  <c r="N21" i="30"/>
  <c r="Q21" i="30"/>
  <c r="P21" i="30"/>
  <c r="M21" i="30"/>
  <c r="L21" i="30"/>
  <c r="P19" i="30"/>
  <c r="K19" i="30"/>
  <c r="R19" i="30"/>
  <c r="Q19" i="30"/>
  <c r="G19" i="30"/>
  <c r="N19" i="30"/>
  <c r="M19" i="30"/>
  <c r="L19" i="30"/>
  <c r="R18" i="30"/>
  <c r="N18" i="30"/>
  <c r="Q18" i="30"/>
  <c r="P18" i="30"/>
  <c r="M18" i="30"/>
  <c r="L18" i="30"/>
  <c r="P16" i="30"/>
  <c r="K16" i="30"/>
  <c r="R16" i="30"/>
  <c r="Q16" i="30"/>
  <c r="G16" i="30"/>
  <c r="N16" i="30"/>
  <c r="M16" i="30"/>
  <c r="L16" i="30"/>
  <c r="R15" i="30"/>
  <c r="N15" i="30"/>
  <c r="Q15" i="30"/>
  <c r="P15" i="30"/>
  <c r="M15" i="30"/>
  <c r="L15" i="30"/>
  <c r="P14" i="30"/>
  <c r="K14" i="30"/>
  <c r="R14" i="30"/>
  <c r="Q14" i="30"/>
  <c r="G14" i="30"/>
  <c r="N14" i="30"/>
  <c r="M14" i="30"/>
  <c r="L14" i="30"/>
  <c r="R13" i="30"/>
  <c r="Q13" i="30"/>
  <c r="P13" i="30"/>
  <c r="N13" i="30"/>
  <c r="L13" i="30"/>
  <c r="Q12" i="30"/>
  <c r="R12" i="30"/>
  <c r="P12" i="30"/>
  <c r="N12" i="30"/>
  <c r="M12" i="30"/>
  <c r="L12" i="30"/>
  <c r="R11" i="30"/>
  <c r="Q11" i="30"/>
  <c r="P11" i="30"/>
  <c r="N11" i="30"/>
  <c r="M11" i="30"/>
  <c r="L11" i="30"/>
  <c r="Q10" i="30"/>
  <c r="R10" i="30"/>
  <c r="P10" i="30"/>
  <c r="N10" i="30"/>
  <c r="M10" i="30"/>
  <c r="L10" i="30"/>
  <c r="R9" i="30"/>
  <c r="Q9" i="30"/>
  <c r="P9" i="30"/>
  <c r="N9" i="30"/>
  <c r="M9" i="30"/>
  <c r="L9" i="30"/>
  <c r="K53" i="29"/>
  <c r="R53" i="29"/>
  <c r="Q53" i="29"/>
  <c r="P53" i="29"/>
  <c r="G53" i="29"/>
  <c r="N53" i="29"/>
  <c r="M53" i="29"/>
  <c r="L53" i="29"/>
  <c r="K52" i="29"/>
  <c r="R52" i="29"/>
  <c r="Q52" i="29"/>
  <c r="P52" i="29"/>
  <c r="G52" i="29"/>
  <c r="N52" i="29"/>
  <c r="M52" i="29"/>
  <c r="L52" i="29"/>
  <c r="K51" i="29"/>
  <c r="R51" i="29"/>
  <c r="Q51" i="29"/>
  <c r="P51" i="29"/>
  <c r="G51" i="29"/>
  <c r="N51" i="29"/>
  <c r="M51" i="29"/>
  <c r="L51" i="29"/>
  <c r="K50" i="29"/>
  <c r="R50" i="29"/>
  <c r="Q50" i="29"/>
  <c r="P50" i="29"/>
  <c r="G50" i="29"/>
  <c r="N50" i="29"/>
  <c r="M50" i="29"/>
  <c r="L50" i="29"/>
  <c r="R49" i="29"/>
  <c r="Q49" i="29"/>
  <c r="K49" i="29"/>
  <c r="M49" i="29"/>
  <c r="G49" i="29"/>
  <c r="R48" i="29"/>
  <c r="Q48" i="29"/>
  <c r="K48" i="29"/>
  <c r="M48" i="29"/>
  <c r="R46" i="29"/>
  <c r="Q46" i="29"/>
  <c r="P46" i="29"/>
  <c r="N46" i="29"/>
  <c r="M46" i="29"/>
  <c r="L46" i="29"/>
  <c r="K44" i="29"/>
  <c r="R44" i="29"/>
  <c r="Q44" i="29"/>
  <c r="P44" i="29"/>
  <c r="G44" i="29"/>
  <c r="N44" i="29"/>
  <c r="M44" i="29"/>
  <c r="L44" i="29"/>
  <c r="R42" i="29"/>
  <c r="Q42" i="29"/>
  <c r="K42" i="29"/>
  <c r="N42" i="29"/>
  <c r="M42" i="29"/>
  <c r="G42" i="29"/>
  <c r="R40" i="29"/>
  <c r="Q40" i="29"/>
  <c r="K40" i="29"/>
  <c r="N40" i="29"/>
  <c r="M40" i="29"/>
  <c r="G40" i="29"/>
  <c r="R39" i="29"/>
  <c r="Q39" i="29"/>
  <c r="K39" i="29"/>
  <c r="N39" i="29"/>
  <c r="M39" i="29"/>
  <c r="G39" i="29"/>
  <c r="M38" i="29"/>
  <c r="R38" i="29"/>
  <c r="Q38" i="29"/>
  <c r="N38" i="29"/>
  <c r="G38" i="29"/>
  <c r="M36" i="29"/>
  <c r="R36" i="29"/>
  <c r="Q36" i="29"/>
  <c r="N36" i="29"/>
  <c r="G36" i="29"/>
  <c r="M35" i="29"/>
  <c r="R35" i="29"/>
  <c r="Q35" i="29"/>
  <c r="N35" i="29"/>
  <c r="G35" i="29"/>
  <c r="R34" i="29"/>
  <c r="Q34" i="29"/>
  <c r="P34" i="29"/>
  <c r="N34" i="29"/>
  <c r="M34" i="29"/>
  <c r="L34" i="29"/>
  <c r="R32" i="29"/>
  <c r="Q32" i="29"/>
  <c r="P32" i="29"/>
  <c r="N32" i="29"/>
  <c r="M32" i="29"/>
  <c r="L32" i="29"/>
  <c r="R31" i="29"/>
  <c r="Q31" i="29"/>
  <c r="P31" i="29"/>
  <c r="N31" i="29"/>
  <c r="M31" i="29"/>
  <c r="L31" i="29"/>
  <c r="R30" i="29"/>
  <c r="Q30" i="29"/>
  <c r="P30" i="29"/>
  <c r="N30" i="29"/>
  <c r="M30" i="29"/>
  <c r="L30" i="29"/>
  <c r="K29" i="29"/>
  <c r="R29" i="29"/>
  <c r="Q29" i="29"/>
  <c r="P29" i="29"/>
  <c r="G29" i="29"/>
  <c r="N29" i="29"/>
  <c r="M29" i="29"/>
  <c r="L29" i="29"/>
  <c r="K27" i="29"/>
  <c r="R27" i="29"/>
  <c r="Q27" i="29"/>
  <c r="P27" i="29"/>
  <c r="G27" i="29"/>
  <c r="N27" i="29"/>
  <c r="M27" i="29"/>
  <c r="L27" i="29"/>
  <c r="K26" i="29"/>
  <c r="R26" i="29"/>
  <c r="Q26" i="29"/>
  <c r="P26" i="29"/>
  <c r="G26" i="29"/>
  <c r="N26" i="29"/>
  <c r="M26" i="29"/>
  <c r="L26" i="29"/>
  <c r="R25" i="29"/>
  <c r="Q25" i="29"/>
  <c r="K25" i="29"/>
  <c r="N25" i="29"/>
  <c r="M25" i="29"/>
  <c r="G25" i="29"/>
  <c r="Q23" i="29"/>
  <c r="M23" i="29"/>
  <c r="L23" i="29"/>
  <c r="R23" i="29"/>
  <c r="K23" i="29"/>
  <c r="N23" i="29"/>
  <c r="N21" i="29"/>
  <c r="R21" i="29"/>
  <c r="Q21" i="29"/>
  <c r="P21" i="29"/>
  <c r="M21" i="29"/>
  <c r="L21" i="29"/>
  <c r="N19" i="29"/>
  <c r="M19" i="29"/>
  <c r="R19" i="29"/>
  <c r="Q19" i="29"/>
  <c r="P19" i="29"/>
  <c r="R18" i="29"/>
  <c r="Q18" i="29"/>
  <c r="M18" i="29"/>
  <c r="L18" i="29"/>
  <c r="K18" i="29"/>
  <c r="N18" i="29"/>
  <c r="R16" i="29"/>
  <c r="Q16" i="29"/>
  <c r="M16" i="29"/>
  <c r="L16" i="29"/>
  <c r="K16" i="29"/>
  <c r="N16" i="29"/>
  <c r="R15" i="29"/>
  <c r="Q15" i="29"/>
  <c r="P15" i="29"/>
  <c r="N15" i="29"/>
  <c r="M15" i="29"/>
  <c r="L15" i="29"/>
  <c r="R14" i="29"/>
  <c r="Q14" i="29"/>
  <c r="P14" i="29"/>
  <c r="N14" i="29"/>
  <c r="M14" i="29"/>
  <c r="L14" i="29"/>
  <c r="R13" i="29"/>
  <c r="Q13" i="29"/>
  <c r="K13" i="29"/>
  <c r="N13" i="29"/>
  <c r="M13" i="29"/>
  <c r="G13" i="29"/>
  <c r="R12" i="29"/>
  <c r="Q12" i="29"/>
  <c r="P12" i="29"/>
  <c r="N12" i="29"/>
  <c r="M12" i="29"/>
  <c r="L12" i="29"/>
  <c r="R11" i="29"/>
  <c r="Q11" i="29"/>
  <c r="P11" i="29"/>
  <c r="N11" i="29"/>
  <c r="M11" i="29"/>
  <c r="L11" i="29"/>
  <c r="R10" i="29"/>
  <c r="Q10" i="29"/>
  <c r="P10" i="29"/>
  <c r="N10" i="29"/>
  <c r="M10" i="29"/>
  <c r="L10" i="29"/>
  <c r="K9" i="29"/>
  <c r="R9" i="29"/>
  <c r="Q9" i="29"/>
  <c r="P9" i="29"/>
  <c r="G9" i="29"/>
  <c r="N9" i="29"/>
  <c r="M9" i="29"/>
  <c r="L9" i="29"/>
  <c r="Q10" i="32"/>
  <c r="M11" i="32"/>
  <c r="Q13" i="32"/>
  <c r="L15" i="32"/>
  <c r="P48" i="32"/>
  <c r="G9" i="32"/>
  <c r="K9" i="32"/>
  <c r="Q25" i="32"/>
  <c r="P35" i="32"/>
  <c r="P36" i="32"/>
  <c r="P38" i="32"/>
  <c r="Q44" i="32"/>
  <c r="Q48" i="32"/>
  <c r="Q11" i="32"/>
  <c r="M12" i="32"/>
  <c r="L14" i="32"/>
  <c r="P14" i="32"/>
  <c r="G10" i="32"/>
  <c r="K12" i="32"/>
  <c r="G13" i="32"/>
  <c r="Q15" i="32"/>
  <c r="Q16" i="32"/>
  <c r="Q18" i="32"/>
  <c r="Q19" i="32"/>
  <c r="Q21" i="32"/>
  <c r="P23" i="32"/>
  <c r="Q26" i="32"/>
  <c r="Q27" i="32"/>
  <c r="Q29" i="32"/>
  <c r="Q35" i="32"/>
  <c r="Q36" i="32"/>
  <c r="Q38" i="32"/>
  <c r="Q40" i="32"/>
  <c r="K15" i="32"/>
  <c r="Q23" i="32"/>
  <c r="L48" i="32"/>
  <c r="Q49" i="32"/>
  <c r="G26" i="32"/>
  <c r="K26" i="32"/>
  <c r="G27" i="32"/>
  <c r="K27" i="32"/>
  <c r="G29" i="32"/>
  <c r="K29" i="32"/>
  <c r="G44" i="32"/>
  <c r="K44" i="32"/>
  <c r="G50" i="32"/>
  <c r="K50" i="32"/>
  <c r="G51" i="32"/>
  <c r="K51" i="32"/>
  <c r="G52" i="32"/>
  <c r="K52" i="32"/>
  <c r="G53" i="32"/>
  <c r="K53" i="32"/>
  <c r="G16" i="32"/>
  <c r="K16" i="32"/>
  <c r="G18" i="32"/>
  <c r="K18" i="32"/>
  <c r="G19" i="32"/>
  <c r="K19" i="32"/>
  <c r="G21" i="32"/>
  <c r="K21" i="32"/>
  <c r="G30" i="32"/>
  <c r="K30" i="32"/>
  <c r="G31" i="32"/>
  <c r="K31" i="32"/>
  <c r="G32" i="32"/>
  <c r="K32" i="32"/>
  <c r="G34" i="32"/>
  <c r="K34" i="32"/>
  <c r="G46" i="32"/>
  <c r="K46" i="32"/>
  <c r="G11" i="31"/>
  <c r="K11" i="31"/>
  <c r="G13" i="31"/>
  <c r="K13" i="31"/>
  <c r="G23" i="31"/>
  <c r="K23" i="31"/>
  <c r="G31" i="31"/>
  <c r="K31" i="31"/>
  <c r="G34" i="31"/>
  <c r="K34" i="31"/>
  <c r="L42" i="31"/>
  <c r="G42" i="31"/>
  <c r="G9" i="31"/>
  <c r="K9" i="31"/>
  <c r="G15" i="31"/>
  <c r="K15" i="31"/>
  <c r="G18" i="31"/>
  <c r="K18" i="31"/>
  <c r="G21" i="31"/>
  <c r="K21" i="31"/>
  <c r="L25" i="31"/>
  <c r="G27" i="31"/>
  <c r="K27" i="31"/>
  <c r="G36" i="31"/>
  <c r="K36" i="31"/>
  <c r="K39" i="31"/>
  <c r="K40" i="31"/>
  <c r="G10" i="31"/>
  <c r="K10" i="31"/>
  <c r="G12" i="31"/>
  <c r="K12" i="31"/>
  <c r="M13" i="31"/>
  <c r="K25" i="31"/>
  <c r="G30" i="31"/>
  <c r="K30" i="31"/>
  <c r="G32" i="31"/>
  <c r="K32" i="31"/>
  <c r="G39" i="31"/>
  <c r="G40" i="31"/>
  <c r="P40" i="31"/>
  <c r="M44" i="31"/>
  <c r="P42" i="31"/>
  <c r="K42" i="31"/>
  <c r="P46" i="31"/>
  <c r="G49" i="31"/>
  <c r="K49" i="31"/>
  <c r="G50" i="31"/>
  <c r="K50" i="31"/>
  <c r="G51" i="31"/>
  <c r="K51" i="31"/>
  <c r="G52" i="31"/>
  <c r="K52" i="31"/>
  <c r="G53" i="31"/>
  <c r="K53" i="31"/>
  <c r="G11" i="30"/>
  <c r="K11" i="30"/>
  <c r="G13" i="30"/>
  <c r="K13" i="30"/>
  <c r="G23" i="30"/>
  <c r="K23" i="30"/>
  <c r="G31" i="30"/>
  <c r="K31" i="30"/>
  <c r="G34" i="30"/>
  <c r="K34" i="30"/>
  <c r="G48" i="30"/>
  <c r="K48" i="30"/>
  <c r="G9" i="30"/>
  <c r="K9" i="30"/>
  <c r="G15" i="30"/>
  <c r="K15" i="30"/>
  <c r="G18" i="30"/>
  <c r="K18" i="30"/>
  <c r="G21" i="30"/>
  <c r="K21" i="30"/>
  <c r="L25" i="30"/>
  <c r="G27" i="30"/>
  <c r="K27" i="30"/>
  <c r="G36" i="30"/>
  <c r="K36" i="30"/>
  <c r="K39" i="30"/>
  <c r="K40" i="30"/>
  <c r="K42" i="30"/>
  <c r="G46" i="30"/>
  <c r="K46" i="30"/>
  <c r="G10" i="30"/>
  <c r="K10" i="30"/>
  <c r="G12" i="30"/>
  <c r="K12" i="30"/>
  <c r="M13" i="30"/>
  <c r="K25" i="30"/>
  <c r="G30" i="30"/>
  <c r="K30" i="30"/>
  <c r="G32" i="30"/>
  <c r="K32" i="30"/>
  <c r="G39" i="30"/>
  <c r="G40" i="30"/>
  <c r="G42" i="30"/>
  <c r="G44" i="30"/>
  <c r="K44" i="30"/>
  <c r="G49" i="30"/>
  <c r="K49" i="30"/>
  <c r="G50" i="30"/>
  <c r="K50" i="30"/>
  <c r="G51" i="30"/>
  <c r="K51" i="30"/>
  <c r="G52" i="30"/>
  <c r="K52" i="30"/>
  <c r="G53" i="30"/>
  <c r="K53" i="30"/>
  <c r="L25" i="29"/>
  <c r="G10" i="29"/>
  <c r="K10" i="29"/>
  <c r="G11" i="29"/>
  <c r="K11" i="29"/>
  <c r="G12" i="29"/>
  <c r="K12" i="29"/>
  <c r="G16" i="29"/>
  <c r="G18" i="29"/>
  <c r="L19" i="29"/>
  <c r="G19" i="29"/>
  <c r="G23" i="29"/>
  <c r="P23" i="29"/>
  <c r="N48" i="29"/>
  <c r="N49" i="29"/>
  <c r="L49" i="29"/>
  <c r="L13" i="29"/>
  <c r="P13" i="29"/>
  <c r="G14" i="29"/>
  <c r="K14" i="29"/>
  <c r="G15" i="29"/>
  <c r="K15" i="29"/>
  <c r="P16" i="29"/>
  <c r="P18" i="29"/>
  <c r="P25" i="29"/>
  <c r="L39" i="29"/>
  <c r="L40" i="29"/>
  <c r="L42" i="29"/>
  <c r="P49" i="29"/>
  <c r="K35" i="29"/>
  <c r="K36" i="29"/>
  <c r="K38" i="29"/>
  <c r="P39" i="29"/>
  <c r="P40" i="29"/>
  <c r="P42" i="29"/>
  <c r="G48" i="29"/>
  <c r="L35" i="29"/>
  <c r="P35" i="29"/>
  <c r="L36" i="29"/>
  <c r="P36" i="29"/>
  <c r="L38" i="29"/>
  <c r="P38" i="29"/>
  <c r="L48" i="29"/>
  <c r="P48" i="29"/>
  <c r="K19" i="29"/>
  <c r="G21" i="29"/>
  <c r="K21" i="29"/>
  <c r="G30" i="29"/>
  <c r="K30" i="29"/>
  <c r="G31" i="29"/>
  <c r="K31" i="29"/>
  <c r="G32" i="29"/>
  <c r="K32" i="29"/>
  <c r="G34" i="29"/>
  <c r="K34" i="29"/>
  <c r="G46" i="29"/>
  <c r="K46" i="29"/>
  <c r="K53" i="28"/>
  <c r="R53" i="28"/>
  <c r="Q53" i="28"/>
  <c r="P53" i="28"/>
  <c r="G53" i="28"/>
  <c r="N53" i="28"/>
  <c r="M53" i="28"/>
  <c r="L53" i="28"/>
  <c r="K52" i="28"/>
  <c r="R52" i="28"/>
  <c r="Q52" i="28"/>
  <c r="P52" i="28"/>
  <c r="G52" i="28"/>
  <c r="N52" i="28"/>
  <c r="M52" i="28"/>
  <c r="L52" i="28"/>
  <c r="K51" i="28"/>
  <c r="R51" i="28"/>
  <c r="Q51" i="28"/>
  <c r="P51" i="28"/>
  <c r="G51" i="28"/>
  <c r="N51" i="28"/>
  <c r="M51" i="28"/>
  <c r="L51" i="28"/>
  <c r="K50" i="28"/>
  <c r="R50" i="28"/>
  <c r="Q50" i="28"/>
  <c r="P50" i="28"/>
  <c r="G50" i="28"/>
  <c r="N50" i="28"/>
  <c r="M50" i="28"/>
  <c r="L50" i="28"/>
  <c r="R49" i="28"/>
  <c r="Q49" i="28"/>
  <c r="P49" i="28"/>
  <c r="N49" i="28"/>
  <c r="M49" i="28"/>
  <c r="L49" i="28"/>
  <c r="R48" i="28"/>
  <c r="K48" i="28"/>
  <c r="P48" i="28"/>
  <c r="N48" i="28"/>
  <c r="G48" i="28"/>
  <c r="L48" i="28"/>
  <c r="R46" i="28"/>
  <c r="Q46" i="28"/>
  <c r="P46" i="28"/>
  <c r="N46" i="28"/>
  <c r="M46" i="28"/>
  <c r="L46" i="28"/>
  <c r="K44" i="28"/>
  <c r="R44" i="28"/>
  <c r="Q44" i="28"/>
  <c r="P44" i="28"/>
  <c r="G44" i="28"/>
  <c r="N44" i="28"/>
  <c r="M44" i="28"/>
  <c r="L44" i="28"/>
  <c r="R42" i="28"/>
  <c r="Q42" i="28"/>
  <c r="K42" i="28"/>
  <c r="N42" i="28"/>
  <c r="M42" i="28"/>
  <c r="G42" i="28"/>
  <c r="R40" i="28"/>
  <c r="Q40" i="28"/>
  <c r="K40" i="28"/>
  <c r="N40" i="28"/>
  <c r="M40" i="28"/>
  <c r="G40" i="28"/>
  <c r="R39" i="28"/>
  <c r="Q39" i="28"/>
  <c r="K39" i="28"/>
  <c r="N39" i="28"/>
  <c r="M39" i="28"/>
  <c r="G39" i="28"/>
  <c r="R38" i="28"/>
  <c r="K38" i="28"/>
  <c r="P38" i="28"/>
  <c r="N38" i="28"/>
  <c r="G38" i="28"/>
  <c r="L38" i="28"/>
  <c r="R36" i="28"/>
  <c r="K36" i="28"/>
  <c r="P36" i="28"/>
  <c r="N36" i="28"/>
  <c r="G36" i="28"/>
  <c r="L36" i="28"/>
  <c r="R35" i="28"/>
  <c r="K35" i="28"/>
  <c r="P35" i="28"/>
  <c r="N35" i="28"/>
  <c r="G35" i="28"/>
  <c r="L35" i="28"/>
  <c r="R34" i="28"/>
  <c r="Q34" i="28"/>
  <c r="P34" i="28"/>
  <c r="N34" i="28"/>
  <c r="M34" i="28"/>
  <c r="L34" i="28"/>
  <c r="R32" i="28"/>
  <c r="Q32" i="28"/>
  <c r="P32" i="28"/>
  <c r="N32" i="28"/>
  <c r="M32" i="28"/>
  <c r="L32" i="28"/>
  <c r="R31" i="28"/>
  <c r="Q31" i="28"/>
  <c r="P31" i="28"/>
  <c r="N31" i="28"/>
  <c r="M31" i="28"/>
  <c r="L31" i="28"/>
  <c r="R30" i="28"/>
  <c r="Q30" i="28"/>
  <c r="P30" i="28"/>
  <c r="N30" i="28"/>
  <c r="M30" i="28"/>
  <c r="L30" i="28"/>
  <c r="M29" i="28"/>
  <c r="K29" i="28"/>
  <c r="R29" i="28"/>
  <c r="Q29" i="28"/>
  <c r="P29" i="28"/>
  <c r="N29" i="28"/>
  <c r="L29" i="28"/>
  <c r="P27" i="28"/>
  <c r="R27" i="28"/>
  <c r="K27" i="28"/>
  <c r="N27" i="28"/>
  <c r="G27" i="28"/>
  <c r="L27" i="28"/>
  <c r="Q26" i="28"/>
  <c r="R26" i="28"/>
  <c r="P26" i="28"/>
  <c r="N26" i="28"/>
  <c r="M26" i="28"/>
  <c r="L26" i="28"/>
  <c r="P25" i="28"/>
  <c r="N25" i="28"/>
  <c r="R25" i="28"/>
  <c r="Q25" i="28"/>
  <c r="M25" i="28"/>
  <c r="Q23" i="28"/>
  <c r="M23" i="28"/>
  <c r="K23" i="28"/>
  <c r="R23" i="28"/>
  <c r="P23" i="28"/>
  <c r="G23" i="28"/>
  <c r="N23" i="28"/>
  <c r="L23" i="28"/>
  <c r="P21" i="28"/>
  <c r="K21" i="28"/>
  <c r="Q21" i="28"/>
  <c r="G21" i="28"/>
  <c r="M21" i="28"/>
  <c r="L21" i="28"/>
  <c r="R19" i="28"/>
  <c r="N19" i="28"/>
  <c r="Q19" i="28"/>
  <c r="P19" i="28"/>
  <c r="M19" i="28"/>
  <c r="L19" i="28"/>
  <c r="P18" i="28"/>
  <c r="K18" i="28"/>
  <c r="Q18" i="28"/>
  <c r="G18" i="28"/>
  <c r="M18" i="28"/>
  <c r="L18" i="28"/>
  <c r="R16" i="28"/>
  <c r="N16" i="28"/>
  <c r="Q16" i="28"/>
  <c r="P16" i="28"/>
  <c r="M16" i="28"/>
  <c r="L16" i="28"/>
  <c r="P15" i="28"/>
  <c r="K15" i="28"/>
  <c r="Q15" i="28"/>
  <c r="G15" i="28"/>
  <c r="M15" i="28"/>
  <c r="L15" i="28"/>
  <c r="R14" i="28"/>
  <c r="N14" i="28"/>
  <c r="Q14" i="28"/>
  <c r="P14" i="28"/>
  <c r="M14" i="28"/>
  <c r="L14" i="28"/>
  <c r="Q13" i="28"/>
  <c r="P13" i="28"/>
  <c r="K13" i="28"/>
  <c r="R13" i="28"/>
  <c r="G13" i="28"/>
  <c r="N13" i="28"/>
  <c r="L13" i="28"/>
  <c r="R12" i="28"/>
  <c r="Q12" i="28"/>
  <c r="P12" i="28"/>
  <c r="N12" i="28"/>
  <c r="M12" i="28"/>
  <c r="L12" i="28"/>
  <c r="Q11" i="28"/>
  <c r="P11" i="28"/>
  <c r="K11" i="28"/>
  <c r="R11" i="28"/>
  <c r="G11" i="28"/>
  <c r="N11" i="28"/>
  <c r="M11" i="28"/>
  <c r="L11" i="28"/>
  <c r="R10" i="28"/>
  <c r="Q10" i="28"/>
  <c r="P10" i="28"/>
  <c r="N10" i="28"/>
  <c r="M10" i="28"/>
  <c r="L10" i="28"/>
  <c r="R9" i="28"/>
  <c r="K9" i="28"/>
  <c r="P9" i="28"/>
  <c r="N9" i="28"/>
  <c r="G9" i="28"/>
  <c r="L9" i="28"/>
  <c r="R53" i="27"/>
  <c r="Q53" i="27"/>
  <c r="P53" i="27"/>
  <c r="N53" i="27"/>
  <c r="M53" i="27"/>
  <c r="L53" i="27"/>
  <c r="Q52" i="27"/>
  <c r="P52" i="27"/>
  <c r="K52" i="27"/>
  <c r="R52" i="27"/>
  <c r="G52" i="27"/>
  <c r="N52" i="27"/>
  <c r="M52" i="27"/>
  <c r="L52" i="27"/>
  <c r="R51" i="27"/>
  <c r="Q51" i="27"/>
  <c r="P51" i="27"/>
  <c r="N51" i="27"/>
  <c r="M51" i="27"/>
  <c r="L51" i="27"/>
  <c r="Q50" i="27"/>
  <c r="P50" i="27"/>
  <c r="K50" i="27"/>
  <c r="R50" i="27"/>
  <c r="G50" i="27"/>
  <c r="N50" i="27"/>
  <c r="M50" i="27"/>
  <c r="L50" i="27"/>
  <c r="P49" i="27"/>
  <c r="N49" i="27"/>
  <c r="R49" i="27"/>
  <c r="Q49" i="27"/>
  <c r="M49" i="27"/>
  <c r="G49" i="27"/>
  <c r="Q48" i="27"/>
  <c r="K48" i="27"/>
  <c r="P48" i="27"/>
  <c r="G48" i="27"/>
  <c r="M48" i="27"/>
  <c r="N46" i="27"/>
  <c r="R46" i="27"/>
  <c r="Q46" i="27"/>
  <c r="P46" i="27"/>
  <c r="M46" i="27"/>
  <c r="L46" i="27"/>
  <c r="Q44" i="27"/>
  <c r="R44" i="27"/>
  <c r="P44" i="27"/>
  <c r="N44" i="27"/>
  <c r="M44" i="27"/>
  <c r="L44" i="27"/>
  <c r="Q42" i="27"/>
  <c r="P42" i="27"/>
  <c r="L42" i="27"/>
  <c r="R42" i="27"/>
  <c r="N42" i="27"/>
  <c r="M42" i="27"/>
  <c r="Q40" i="27"/>
  <c r="P40" i="27"/>
  <c r="L40" i="27"/>
  <c r="R40" i="27"/>
  <c r="N40" i="27"/>
  <c r="M40" i="27"/>
  <c r="Q39" i="27"/>
  <c r="P39" i="27"/>
  <c r="L39" i="27"/>
  <c r="R39" i="27"/>
  <c r="N39" i="27"/>
  <c r="M39" i="27"/>
  <c r="R38" i="27"/>
  <c r="Q38" i="27"/>
  <c r="M38" i="27"/>
  <c r="K38" i="27"/>
  <c r="P38" i="27"/>
  <c r="G38" i="27"/>
  <c r="N38" i="27"/>
  <c r="L38" i="27"/>
  <c r="N36" i="27"/>
  <c r="R36" i="27"/>
  <c r="Q36" i="27"/>
  <c r="P36" i="27"/>
  <c r="M36" i="27"/>
  <c r="L36" i="27"/>
  <c r="R35" i="27"/>
  <c r="Q35" i="27"/>
  <c r="M35" i="27"/>
  <c r="K35" i="27"/>
  <c r="P35" i="27"/>
  <c r="G35" i="27"/>
  <c r="N35" i="27"/>
  <c r="L35" i="27"/>
  <c r="P34" i="27"/>
  <c r="K34" i="27"/>
  <c r="Q34" i="27"/>
  <c r="G34" i="27"/>
  <c r="M34" i="27"/>
  <c r="L34" i="27"/>
  <c r="R32" i="27"/>
  <c r="N32" i="27"/>
  <c r="Q32" i="27"/>
  <c r="P32" i="27"/>
  <c r="M32" i="27"/>
  <c r="L32" i="27"/>
  <c r="P31" i="27"/>
  <c r="K31" i="27"/>
  <c r="Q31" i="27"/>
  <c r="G31" i="27"/>
  <c r="M31" i="27"/>
  <c r="L31" i="27"/>
  <c r="R30" i="27"/>
  <c r="N30" i="27"/>
  <c r="Q30" i="27"/>
  <c r="P30" i="27"/>
  <c r="M30" i="27"/>
  <c r="L30" i="27"/>
  <c r="Q29" i="27"/>
  <c r="P29" i="27"/>
  <c r="K29" i="27"/>
  <c r="R29" i="27"/>
  <c r="G29" i="27"/>
  <c r="N29" i="27"/>
  <c r="M29" i="27"/>
  <c r="L29" i="27"/>
  <c r="R27" i="27"/>
  <c r="Q27" i="27"/>
  <c r="P27" i="27"/>
  <c r="N27" i="27"/>
  <c r="M27" i="27"/>
  <c r="L27" i="27"/>
  <c r="Q26" i="27"/>
  <c r="P26" i="27"/>
  <c r="K26" i="27"/>
  <c r="R26" i="27"/>
  <c r="G26" i="27"/>
  <c r="N26" i="27"/>
  <c r="M26" i="27"/>
  <c r="L26" i="27"/>
  <c r="P25" i="27"/>
  <c r="N25" i="27"/>
  <c r="R25" i="27"/>
  <c r="Q25" i="27"/>
  <c r="M25" i="27"/>
  <c r="G25" i="27"/>
  <c r="Q23" i="27"/>
  <c r="K23" i="27"/>
  <c r="P23" i="27"/>
  <c r="G23" i="27"/>
  <c r="M23" i="27"/>
  <c r="N21" i="27"/>
  <c r="R21" i="27"/>
  <c r="Q21" i="27"/>
  <c r="P21" i="27"/>
  <c r="M21" i="27"/>
  <c r="L21" i="27"/>
  <c r="R19" i="27"/>
  <c r="P19" i="27"/>
  <c r="K19" i="27"/>
  <c r="Q19" i="27"/>
  <c r="G19" i="27"/>
  <c r="N19" i="27"/>
  <c r="M19" i="27"/>
  <c r="L19" i="27"/>
  <c r="N18" i="27"/>
  <c r="R18" i="27"/>
  <c r="Q18" i="27"/>
  <c r="P18" i="27"/>
  <c r="M18" i="27"/>
  <c r="L18" i="27"/>
  <c r="R16" i="27"/>
  <c r="P16" i="27"/>
  <c r="K16" i="27"/>
  <c r="Q16" i="27"/>
  <c r="G16" i="27"/>
  <c r="N16" i="27"/>
  <c r="M16" i="27"/>
  <c r="L16" i="27"/>
  <c r="N15" i="27"/>
  <c r="R15" i="27"/>
  <c r="Q15" i="27"/>
  <c r="P15" i="27"/>
  <c r="M15" i="27"/>
  <c r="L15" i="27"/>
  <c r="R14" i="27"/>
  <c r="P14" i="27"/>
  <c r="K14" i="27"/>
  <c r="Q14" i="27"/>
  <c r="G14" i="27"/>
  <c r="N14" i="27"/>
  <c r="M14" i="27"/>
  <c r="L14" i="27"/>
  <c r="P13" i="27"/>
  <c r="K13" i="27"/>
  <c r="R13" i="27"/>
  <c r="Q13" i="27"/>
  <c r="G13" i="27"/>
  <c r="N13" i="27"/>
  <c r="L13" i="27"/>
  <c r="Q12" i="27"/>
  <c r="R12" i="27"/>
  <c r="P12" i="27"/>
  <c r="N12" i="27"/>
  <c r="M12" i="27"/>
  <c r="L12" i="27"/>
  <c r="P11" i="27"/>
  <c r="K11" i="27"/>
  <c r="R11" i="27"/>
  <c r="Q11" i="27"/>
  <c r="G11" i="27"/>
  <c r="N11" i="27"/>
  <c r="M11" i="27"/>
  <c r="L11" i="27"/>
  <c r="Q10" i="27"/>
  <c r="R10" i="27"/>
  <c r="P10" i="27"/>
  <c r="N10" i="27"/>
  <c r="M10" i="27"/>
  <c r="L10" i="27"/>
  <c r="R9" i="27"/>
  <c r="Q9" i="27"/>
  <c r="P9" i="27"/>
  <c r="N9" i="27"/>
  <c r="M9" i="27"/>
  <c r="L9" i="27"/>
  <c r="R53" i="26"/>
  <c r="Q53" i="26"/>
  <c r="P53" i="26"/>
  <c r="N53" i="26"/>
  <c r="M53" i="26"/>
  <c r="L53" i="26"/>
  <c r="R52" i="26"/>
  <c r="Q52" i="26"/>
  <c r="P52" i="26"/>
  <c r="N52" i="26"/>
  <c r="M52" i="26"/>
  <c r="L52" i="26"/>
  <c r="R51" i="26"/>
  <c r="Q51" i="26"/>
  <c r="P51" i="26"/>
  <c r="N51" i="26"/>
  <c r="M51" i="26"/>
  <c r="L51" i="26"/>
  <c r="R50" i="26"/>
  <c r="Q50" i="26"/>
  <c r="P50" i="26"/>
  <c r="N50" i="26"/>
  <c r="M50" i="26"/>
  <c r="L50" i="26"/>
  <c r="R49" i="26"/>
  <c r="Q49" i="26"/>
  <c r="P49" i="26"/>
  <c r="N49" i="26"/>
  <c r="M49" i="26"/>
  <c r="L49" i="26"/>
  <c r="K48" i="26"/>
  <c r="R48" i="26"/>
  <c r="Q48" i="26"/>
  <c r="P48" i="26"/>
  <c r="G48" i="26"/>
  <c r="N48" i="26"/>
  <c r="M48" i="26"/>
  <c r="L48" i="26"/>
  <c r="R46" i="26"/>
  <c r="Q46" i="26"/>
  <c r="P46" i="26"/>
  <c r="N46" i="26"/>
  <c r="M46" i="26"/>
  <c r="L46" i="26"/>
  <c r="R44" i="26"/>
  <c r="Q44" i="26"/>
  <c r="P44" i="26"/>
  <c r="N44" i="26"/>
  <c r="M44" i="26"/>
  <c r="L44" i="26"/>
  <c r="R42" i="26"/>
  <c r="Q42" i="26"/>
  <c r="P42" i="26"/>
  <c r="N42" i="26"/>
  <c r="M42" i="26"/>
  <c r="L42" i="26"/>
  <c r="R40" i="26"/>
  <c r="Q40" i="26"/>
  <c r="P40" i="26"/>
  <c r="N40" i="26"/>
  <c r="M40" i="26"/>
  <c r="L40" i="26"/>
  <c r="R39" i="26"/>
  <c r="Q39" i="26"/>
  <c r="P39" i="26"/>
  <c r="N39" i="26"/>
  <c r="M39" i="26"/>
  <c r="L39" i="26"/>
  <c r="K38" i="26"/>
  <c r="R38" i="26"/>
  <c r="Q38" i="26"/>
  <c r="P38" i="26"/>
  <c r="G38" i="26"/>
  <c r="N38" i="26"/>
  <c r="M38" i="26"/>
  <c r="L38" i="26"/>
  <c r="K36" i="26"/>
  <c r="R36" i="26"/>
  <c r="Q36" i="26"/>
  <c r="P36" i="26"/>
  <c r="G36" i="26"/>
  <c r="N36" i="26"/>
  <c r="M36" i="26"/>
  <c r="L36" i="26"/>
  <c r="K35" i="26"/>
  <c r="R35" i="26"/>
  <c r="Q35" i="26"/>
  <c r="P35" i="26"/>
  <c r="G35" i="26"/>
  <c r="N35" i="26"/>
  <c r="M35" i="26"/>
  <c r="L35" i="26"/>
  <c r="R34" i="26"/>
  <c r="Q34" i="26"/>
  <c r="P34" i="26"/>
  <c r="N34" i="26"/>
  <c r="M34" i="26"/>
  <c r="L34" i="26"/>
  <c r="R32" i="26"/>
  <c r="Q32" i="26"/>
  <c r="P32" i="26"/>
  <c r="N32" i="26"/>
  <c r="M32" i="26"/>
  <c r="L32" i="26"/>
  <c r="R31" i="26"/>
  <c r="Q31" i="26"/>
  <c r="P31" i="26"/>
  <c r="N31" i="26"/>
  <c r="M31" i="26"/>
  <c r="L31" i="26"/>
  <c r="R30" i="26"/>
  <c r="Q30" i="26"/>
  <c r="P30" i="26"/>
  <c r="N30" i="26"/>
  <c r="M30" i="26"/>
  <c r="L30" i="26"/>
  <c r="R29" i="26"/>
  <c r="Q29" i="26"/>
  <c r="P29" i="26"/>
  <c r="N29" i="26"/>
  <c r="M29" i="26"/>
  <c r="L29" i="26"/>
  <c r="R27" i="26"/>
  <c r="Q27" i="26"/>
  <c r="P27" i="26"/>
  <c r="N27" i="26"/>
  <c r="M27" i="26"/>
  <c r="L27" i="26"/>
  <c r="R26" i="26"/>
  <c r="Q26" i="26"/>
  <c r="P26" i="26"/>
  <c r="N26" i="26"/>
  <c r="M26" i="26"/>
  <c r="L26" i="26"/>
  <c r="R25" i="26"/>
  <c r="Q25" i="26"/>
  <c r="P25" i="26"/>
  <c r="N25" i="26"/>
  <c r="M25" i="26"/>
  <c r="L25" i="26"/>
  <c r="K23" i="26"/>
  <c r="R23" i="26"/>
  <c r="Q23" i="26"/>
  <c r="P23" i="26"/>
  <c r="G23" i="26"/>
  <c r="N23" i="26"/>
  <c r="M23" i="26"/>
  <c r="L23" i="26"/>
  <c r="R21" i="26"/>
  <c r="Q21" i="26"/>
  <c r="P21" i="26"/>
  <c r="N21" i="26"/>
  <c r="M21" i="26"/>
  <c r="L21" i="26"/>
  <c r="R19" i="26"/>
  <c r="Q19" i="26"/>
  <c r="P19" i="26"/>
  <c r="N19" i="26"/>
  <c r="M19" i="26"/>
  <c r="L19" i="26"/>
  <c r="R18" i="26"/>
  <c r="Q18" i="26"/>
  <c r="P18" i="26"/>
  <c r="N18" i="26"/>
  <c r="M18" i="26"/>
  <c r="L18" i="26"/>
  <c r="R16" i="26"/>
  <c r="Q16" i="26"/>
  <c r="P16" i="26"/>
  <c r="N16" i="26"/>
  <c r="M16" i="26"/>
  <c r="L16" i="26"/>
  <c r="P15" i="26"/>
  <c r="K15" i="26"/>
  <c r="R15" i="26"/>
  <c r="Q15" i="26"/>
  <c r="N15" i="26"/>
  <c r="M15" i="26"/>
  <c r="L15" i="26"/>
  <c r="R14" i="26"/>
  <c r="K14" i="26"/>
  <c r="P14" i="26"/>
  <c r="N14" i="26"/>
  <c r="G14" i="26"/>
  <c r="L14" i="26"/>
  <c r="K13" i="26"/>
  <c r="R13" i="26"/>
  <c r="P13" i="26"/>
  <c r="G13" i="26"/>
  <c r="N13" i="26"/>
  <c r="L13" i="26"/>
  <c r="K12" i="26"/>
  <c r="R12" i="26"/>
  <c r="Q12" i="26"/>
  <c r="P12" i="26"/>
  <c r="G12" i="26"/>
  <c r="N12" i="26"/>
  <c r="M12" i="26"/>
  <c r="L12" i="26"/>
  <c r="K11" i="26"/>
  <c r="R11" i="26"/>
  <c r="Q11" i="26"/>
  <c r="P11" i="26"/>
  <c r="G11" i="26"/>
  <c r="N11" i="26"/>
  <c r="M11" i="26"/>
  <c r="L11" i="26"/>
  <c r="K10" i="26"/>
  <c r="R10" i="26"/>
  <c r="Q10" i="26"/>
  <c r="P10" i="26"/>
  <c r="G10" i="26"/>
  <c r="N10" i="26"/>
  <c r="M10" i="26"/>
  <c r="L10" i="26"/>
  <c r="R9" i="26"/>
  <c r="Q9" i="26"/>
  <c r="P9" i="26"/>
  <c r="N9" i="26"/>
  <c r="M9" i="26"/>
  <c r="L9" i="26"/>
  <c r="L32" i="25"/>
  <c r="N32" i="25"/>
  <c r="M34" i="25"/>
  <c r="M35" i="25"/>
  <c r="N35" i="25"/>
  <c r="N36" i="25"/>
  <c r="G48" i="25"/>
  <c r="N48" i="25"/>
  <c r="N49" i="25"/>
  <c r="G50" i="25"/>
  <c r="M51" i="25"/>
  <c r="M52" i="25"/>
  <c r="L53" i="25"/>
  <c r="N23" i="25"/>
  <c r="N38" i="25"/>
  <c r="L39" i="25"/>
  <c r="M49" i="25"/>
  <c r="N53" i="25"/>
  <c r="L26" i="25"/>
  <c r="P10" i="25"/>
  <c r="K11" i="25"/>
  <c r="P14" i="25"/>
  <c r="Q15" i="25"/>
  <c r="R16" i="25"/>
  <c r="P19" i="25"/>
  <c r="Q21" i="25"/>
  <c r="R23" i="25"/>
  <c r="K26" i="25"/>
  <c r="Q26" i="25"/>
  <c r="Q27" i="25"/>
  <c r="K29" i="25"/>
  <c r="P31" i="25"/>
  <c r="Q31" i="25"/>
  <c r="Q32" i="25"/>
  <c r="R32" i="25"/>
  <c r="K34" i="25"/>
  <c r="K35" i="25"/>
  <c r="P36" i="25"/>
  <c r="K38" i="25"/>
  <c r="R39" i="25"/>
  <c r="P42" i="25"/>
  <c r="Q44" i="25"/>
  <c r="P48" i="25"/>
  <c r="K50" i="25"/>
  <c r="R50" i="25"/>
  <c r="R51" i="25"/>
  <c r="Q53" i="25"/>
  <c r="Q46" i="25"/>
  <c r="R53" i="25"/>
  <c r="P53" i="25"/>
  <c r="M53" i="25"/>
  <c r="P52" i="25"/>
  <c r="R52" i="25"/>
  <c r="N52" i="25"/>
  <c r="G52" i="25"/>
  <c r="P51" i="25"/>
  <c r="N51" i="25"/>
  <c r="L51" i="25"/>
  <c r="Q50" i="25"/>
  <c r="P50" i="25"/>
  <c r="N50" i="25"/>
  <c r="M50" i="25"/>
  <c r="L50" i="25"/>
  <c r="R49" i="25"/>
  <c r="G49" i="25"/>
  <c r="R48" i="25"/>
  <c r="L48" i="25"/>
  <c r="N46" i="25"/>
  <c r="R46" i="25"/>
  <c r="P46" i="25"/>
  <c r="M46" i="25"/>
  <c r="L46" i="25"/>
  <c r="R44" i="25"/>
  <c r="P44" i="25"/>
  <c r="N44" i="25"/>
  <c r="M44" i="25"/>
  <c r="L44" i="25"/>
  <c r="R42" i="25"/>
  <c r="N42" i="25"/>
  <c r="M42" i="25"/>
  <c r="P40" i="25"/>
  <c r="R40" i="25"/>
  <c r="N40" i="25"/>
  <c r="M40" i="25"/>
  <c r="P39" i="25"/>
  <c r="Q39" i="25"/>
  <c r="N39" i="25"/>
  <c r="M39" i="25"/>
  <c r="M38" i="25"/>
  <c r="R38" i="25"/>
  <c r="P38" i="25"/>
  <c r="G38" i="25"/>
  <c r="L38" i="25"/>
  <c r="R36" i="25"/>
  <c r="M36" i="25"/>
  <c r="L36" i="25"/>
  <c r="R35" i="25"/>
  <c r="P35" i="25"/>
  <c r="G35" i="25"/>
  <c r="L35" i="25"/>
  <c r="P34" i="25"/>
  <c r="G34" i="25"/>
  <c r="L34" i="25"/>
  <c r="P32" i="25"/>
  <c r="M32" i="25"/>
  <c r="R31" i="25"/>
  <c r="G31" i="25"/>
  <c r="M31" i="25"/>
  <c r="P30" i="25"/>
  <c r="M30" i="25"/>
  <c r="L30" i="25"/>
  <c r="P29" i="25"/>
  <c r="R29" i="25"/>
  <c r="G29" i="25"/>
  <c r="N29" i="25"/>
  <c r="M29" i="25"/>
  <c r="L29" i="25"/>
  <c r="R27" i="25"/>
  <c r="P27" i="25"/>
  <c r="M27" i="25"/>
  <c r="L27" i="25"/>
  <c r="P26" i="25"/>
  <c r="R26" i="25"/>
  <c r="G26" i="25"/>
  <c r="N26" i="25"/>
  <c r="M26" i="25"/>
  <c r="N25" i="25"/>
  <c r="M25" i="25"/>
  <c r="P25" i="25"/>
  <c r="G25" i="25"/>
  <c r="P23" i="25"/>
  <c r="M23" i="25"/>
  <c r="L23" i="25"/>
  <c r="N21" i="25"/>
  <c r="P21" i="25"/>
  <c r="M21" i="25"/>
  <c r="L21" i="25"/>
  <c r="Q19" i="25"/>
  <c r="G19" i="25"/>
  <c r="N19" i="25"/>
  <c r="M19" i="25"/>
  <c r="L19" i="25"/>
  <c r="R18" i="25"/>
  <c r="N18" i="25"/>
  <c r="P18" i="25"/>
  <c r="M18" i="25"/>
  <c r="L18" i="25"/>
  <c r="P16" i="25"/>
  <c r="K16" i="25"/>
  <c r="G16" i="25"/>
  <c r="N16" i="25"/>
  <c r="M16" i="25"/>
  <c r="L16" i="25"/>
  <c r="R15" i="25"/>
  <c r="N15" i="25"/>
  <c r="P15" i="25"/>
  <c r="M15" i="25"/>
  <c r="L15" i="25"/>
  <c r="R14" i="25"/>
  <c r="Q14" i="25"/>
  <c r="G14" i="25"/>
  <c r="N14" i="25"/>
  <c r="M14" i="25"/>
  <c r="L14" i="25"/>
  <c r="P13" i="25"/>
  <c r="R13" i="25"/>
  <c r="N13" i="25"/>
  <c r="G13" i="25"/>
  <c r="L13" i="25"/>
  <c r="R12" i="25"/>
  <c r="P12" i="25"/>
  <c r="N12" i="25"/>
  <c r="M12" i="25"/>
  <c r="G12" i="25"/>
  <c r="P11" i="25"/>
  <c r="R11" i="25"/>
  <c r="N11" i="25"/>
  <c r="M11" i="25"/>
  <c r="L11" i="25"/>
  <c r="R10" i="25"/>
  <c r="N10" i="25"/>
  <c r="M10" i="25"/>
  <c r="L10" i="25"/>
  <c r="R9" i="25"/>
  <c r="P9" i="25"/>
  <c r="N9" i="25"/>
  <c r="M9" i="25"/>
  <c r="L9" i="25"/>
  <c r="G10" i="28"/>
  <c r="K10" i="28"/>
  <c r="G12" i="28"/>
  <c r="K12" i="28"/>
  <c r="M13" i="28"/>
  <c r="R15" i="28"/>
  <c r="R18" i="28"/>
  <c r="R21" i="28"/>
  <c r="K25" i="28"/>
  <c r="Q27" i="28"/>
  <c r="Q35" i="28"/>
  <c r="Q36" i="28"/>
  <c r="Q38" i="28"/>
  <c r="P39" i="28"/>
  <c r="P40" i="28"/>
  <c r="P42" i="28"/>
  <c r="M9" i="28"/>
  <c r="Q9" i="28"/>
  <c r="G14" i="28"/>
  <c r="K14" i="28"/>
  <c r="N15" i="28"/>
  <c r="G16" i="28"/>
  <c r="K16" i="28"/>
  <c r="N18" i="28"/>
  <c r="G19" i="28"/>
  <c r="K19" i="28"/>
  <c r="N21" i="28"/>
  <c r="G25" i="28"/>
  <c r="G26" i="28"/>
  <c r="K26" i="28"/>
  <c r="M27" i="28"/>
  <c r="G29" i="28"/>
  <c r="L25" i="28"/>
  <c r="M35" i="28"/>
  <c r="M36" i="28"/>
  <c r="M38" i="28"/>
  <c r="L39" i="28"/>
  <c r="L40" i="28"/>
  <c r="L42" i="28"/>
  <c r="G49" i="28"/>
  <c r="K49" i="28"/>
  <c r="M48" i="28"/>
  <c r="Q48" i="28"/>
  <c r="G30" i="28"/>
  <c r="K30" i="28"/>
  <c r="G31" i="28"/>
  <c r="K31" i="28"/>
  <c r="G32" i="28"/>
  <c r="K32" i="28"/>
  <c r="G34" i="28"/>
  <c r="K34" i="28"/>
  <c r="G46" i="28"/>
  <c r="K46" i="28"/>
  <c r="G9" i="27"/>
  <c r="K9" i="27"/>
  <c r="G15" i="27"/>
  <c r="K15" i="27"/>
  <c r="G18" i="27"/>
  <c r="K18" i="27"/>
  <c r="G21" i="27"/>
  <c r="K21" i="27"/>
  <c r="L23" i="27"/>
  <c r="R23" i="27"/>
  <c r="L25" i="27"/>
  <c r="G27" i="27"/>
  <c r="K27" i="27"/>
  <c r="R31" i="27"/>
  <c r="R34" i="27"/>
  <c r="G36" i="27"/>
  <c r="K36" i="27"/>
  <c r="K39" i="27"/>
  <c r="K40" i="27"/>
  <c r="K42" i="27"/>
  <c r="G46" i="27"/>
  <c r="K46" i="27"/>
  <c r="L48" i="27"/>
  <c r="R48" i="27"/>
  <c r="L49" i="27"/>
  <c r="G51" i="27"/>
  <c r="K51" i="27"/>
  <c r="G53" i="27"/>
  <c r="K53" i="27"/>
  <c r="G10" i="27"/>
  <c r="K10" i="27"/>
  <c r="G12" i="27"/>
  <c r="K12" i="27"/>
  <c r="M13" i="27"/>
  <c r="N23" i="27"/>
  <c r="K25" i="27"/>
  <c r="G30" i="27"/>
  <c r="K30" i="27"/>
  <c r="N31" i="27"/>
  <c r="G32" i="27"/>
  <c r="K32" i="27"/>
  <c r="N34" i="27"/>
  <c r="G39" i="27"/>
  <c r="G40" i="27"/>
  <c r="G42" i="27"/>
  <c r="G44" i="27"/>
  <c r="K44" i="27"/>
  <c r="N48" i="27"/>
  <c r="K49" i="27"/>
  <c r="M13" i="26"/>
  <c r="Q13" i="26"/>
  <c r="G9" i="26"/>
  <c r="K9" i="26"/>
  <c r="M14" i="26"/>
  <c r="Q14" i="26"/>
  <c r="G15" i="26"/>
  <c r="G25" i="26"/>
  <c r="K25" i="26"/>
  <c r="G39" i="26"/>
  <c r="K39" i="26"/>
  <c r="G40" i="26"/>
  <c r="K40" i="26"/>
  <c r="G42" i="26"/>
  <c r="K42" i="26"/>
  <c r="G49" i="26"/>
  <c r="K49" i="26"/>
  <c r="G26" i="26"/>
  <c r="K26" i="26"/>
  <c r="G27" i="26"/>
  <c r="K27" i="26"/>
  <c r="G29" i="26"/>
  <c r="K29" i="26"/>
  <c r="G44" i="26"/>
  <c r="K44" i="26"/>
  <c r="G50" i="26"/>
  <c r="K50" i="26"/>
  <c r="G51" i="26"/>
  <c r="K51" i="26"/>
  <c r="G52" i="26"/>
  <c r="K52" i="26"/>
  <c r="G53" i="26"/>
  <c r="K53" i="26"/>
  <c r="G16" i="26"/>
  <c r="K16" i="26"/>
  <c r="G18" i="26"/>
  <c r="K18" i="26"/>
  <c r="G19" i="26"/>
  <c r="K19" i="26"/>
  <c r="G21" i="26"/>
  <c r="K21" i="26"/>
  <c r="G30" i="26"/>
  <c r="K30" i="26"/>
  <c r="G31" i="26"/>
  <c r="K31" i="26"/>
  <c r="G32" i="26"/>
  <c r="K32" i="26"/>
  <c r="G34" i="26"/>
  <c r="K34" i="26"/>
  <c r="G46" i="26"/>
  <c r="K46" i="26"/>
  <c r="L31" i="25"/>
  <c r="N27" i="25"/>
  <c r="N30" i="25"/>
  <c r="Q10" i="25"/>
  <c r="Q12" i="25"/>
  <c r="Q13" i="25"/>
  <c r="Q18" i="25"/>
  <c r="R19" i="25"/>
  <c r="R21" i="25"/>
  <c r="R25" i="25"/>
  <c r="R30" i="25"/>
  <c r="Q34" i="25"/>
  <c r="Q38" i="25"/>
  <c r="Q51" i="25"/>
  <c r="K14" i="25"/>
  <c r="Q16" i="25"/>
  <c r="K19" i="25"/>
  <c r="K23" i="25"/>
  <c r="Q25" i="25"/>
  <c r="Q40" i="25"/>
  <c r="Q48" i="25"/>
  <c r="Q49" i="25"/>
  <c r="Q52" i="25"/>
  <c r="Q9" i="25"/>
  <c r="Q29" i="25"/>
  <c r="Q30" i="25"/>
  <c r="Q35" i="25"/>
  <c r="Q36" i="25"/>
  <c r="Q42" i="25"/>
  <c r="L12" i="25"/>
  <c r="G11" i="25"/>
  <c r="K13" i="25"/>
  <c r="G23" i="25"/>
  <c r="Q23" i="25"/>
  <c r="K31" i="25"/>
  <c r="G9" i="25"/>
  <c r="K9" i="25"/>
  <c r="Q11" i="25"/>
  <c r="G15" i="25"/>
  <c r="K15" i="25"/>
  <c r="G18" i="25"/>
  <c r="K18" i="25"/>
  <c r="G21" i="25"/>
  <c r="K21" i="25"/>
  <c r="L25" i="25"/>
  <c r="G27" i="25"/>
  <c r="K27" i="25"/>
  <c r="R34" i="25"/>
  <c r="G36" i="25"/>
  <c r="K36" i="25"/>
  <c r="K39" i="25"/>
  <c r="K40" i="25"/>
  <c r="K42" i="25"/>
  <c r="G46" i="25"/>
  <c r="K46" i="25"/>
  <c r="M48" i="25"/>
  <c r="L49" i="25"/>
  <c r="G51" i="25"/>
  <c r="K51" i="25"/>
  <c r="L52" i="25"/>
  <c r="G10" i="25"/>
  <c r="K10" i="25"/>
  <c r="K12" i="25"/>
  <c r="M13" i="25"/>
  <c r="K25" i="25"/>
  <c r="G30" i="25"/>
  <c r="K30" i="25"/>
  <c r="N31" i="25"/>
  <c r="G32" i="25"/>
  <c r="K32" i="25"/>
  <c r="N34" i="25"/>
  <c r="G39" i="25"/>
  <c r="G40" i="25"/>
  <c r="G42" i="25"/>
  <c r="G44" i="25"/>
  <c r="K44" i="25"/>
  <c r="K49" i="25"/>
  <c r="K52" i="25"/>
  <c r="L40" i="25"/>
  <c r="L42" i="25"/>
  <c r="K48" i="25"/>
  <c r="P49" i="25"/>
  <c r="G53" i="25"/>
  <c r="K53" i="25"/>
  <c r="R53" i="24"/>
  <c r="Q53" i="24"/>
  <c r="P53" i="24"/>
  <c r="N53" i="24"/>
  <c r="M53" i="24"/>
  <c r="L53" i="24"/>
  <c r="Q52" i="24"/>
  <c r="M52" i="24"/>
  <c r="R52" i="24"/>
  <c r="P52" i="24"/>
  <c r="N52" i="24"/>
  <c r="L52" i="24"/>
  <c r="M51" i="24"/>
  <c r="R51" i="24"/>
  <c r="Q51" i="24"/>
  <c r="N51" i="24"/>
  <c r="G51" i="24"/>
  <c r="Q50" i="24"/>
  <c r="L50" i="24"/>
  <c r="R50" i="24"/>
  <c r="K50" i="24"/>
  <c r="N50" i="24"/>
  <c r="M50" i="24"/>
  <c r="R49" i="24"/>
  <c r="Q49" i="24"/>
  <c r="N49" i="24"/>
  <c r="M49" i="24"/>
  <c r="K49" i="24"/>
  <c r="P49" i="24"/>
  <c r="G49" i="24"/>
  <c r="L49" i="24"/>
  <c r="P48" i="24"/>
  <c r="K48" i="24"/>
  <c r="Q48" i="24"/>
  <c r="G48" i="24"/>
  <c r="M48" i="24"/>
  <c r="L48" i="24"/>
  <c r="P46" i="24"/>
  <c r="R46" i="24"/>
  <c r="Q46" i="24"/>
  <c r="N46" i="24"/>
  <c r="M46" i="24"/>
  <c r="L46" i="24"/>
  <c r="R44" i="24"/>
  <c r="Q44" i="24"/>
  <c r="M44" i="24"/>
  <c r="L44" i="24"/>
  <c r="K44" i="24"/>
  <c r="N44" i="24"/>
  <c r="R42" i="24"/>
  <c r="N42" i="24"/>
  <c r="Q42" i="24"/>
  <c r="P42" i="24"/>
  <c r="M42" i="24"/>
  <c r="L42" i="24"/>
  <c r="Q40" i="24"/>
  <c r="M40" i="24"/>
  <c r="K40" i="24"/>
  <c r="R40" i="24"/>
  <c r="P40" i="24"/>
  <c r="G40" i="24"/>
  <c r="N40" i="24"/>
  <c r="L40" i="24"/>
  <c r="R39" i="24"/>
  <c r="N39" i="24"/>
  <c r="Q39" i="24"/>
  <c r="P39" i="24"/>
  <c r="M39" i="24"/>
  <c r="L39" i="24"/>
  <c r="R38" i="24"/>
  <c r="N38" i="24"/>
  <c r="Q38" i="24"/>
  <c r="P38" i="24"/>
  <c r="M38" i="24"/>
  <c r="L38" i="24"/>
  <c r="P36" i="24"/>
  <c r="R36" i="24"/>
  <c r="Q36" i="24"/>
  <c r="N36" i="24"/>
  <c r="M36" i="24"/>
  <c r="L36" i="24"/>
  <c r="R35" i="24"/>
  <c r="N35" i="24"/>
  <c r="Q35" i="24"/>
  <c r="P35" i="24"/>
  <c r="M35" i="24"/>
  <c r="L35" i="24"/>
  <c r="Q34" i="24"/>
  <c r="P34" i="24"/>
  <c r="K34" i="24"/>
  <c r="R34" i="24"/>
  <c r="G34" i="24"/>
  <c r="N34" i="24"/>
  <c r="M34" i="24"/>
  <c r="L34" i="24"/>
  <c r="R32" i="24"/>
  <c r="Q32" i="24"/>
  <c r="P32" i="24"/>
  <c r="N32" i="24"/>
  <c r="M32" i="24"/>
  <c r="L32" i="24"/>
  <c r="Q31" i="24"/>
  <c r="P31" i="24"/>
  <c r="K31" i="24"/>
  <c r="R31" i="24"/>
  <c r="G31" i="24"/>
  <c r="N31" i="24"/>
  <c r="M31" i="24"/>
  <c r="L31" i="24"/>
  <c r="N30" i="24"/>
  <c r="R30" i="24"/>
  <c r="Q30" i="24"/>
  <c r="P30" i="24"/>
  <c r="M30" i="24"/>
  <c r="G30" i="24"/>
  <c r="N28" i="24"/>
  <c r="R28" i="24"/>
  <c r="Q28" i="24"/>
  <c r="P28" i="24"/>
  <c r="M28" i="24"/>
  <c r="G28" i="24"/>
  <c r="R27" i="24"/>
  <c r="N27" i="24"/>
  <c r="M27" i="24"/>
  <c r="Q27" i="24"/>
  <c r="P27" i="24"/>
  <c r="G27" i="24"/>
  <c r="R26" i="24"/>
  <c r="N26" i="24"/>
  <c r="M26" i="24"/>
  <c r="Q26" i="24"/>
  <c r="P26" i="24"/>
  <c r="G26" i="24"/>
  <c r="R25" i="24"/>
  <c r="Q25" i="24"/>
  <c r="P25" i="24"/>
  <c r="N25" i="24"/>
  <c r="M25" i="24"/>
  <c r="L25" i="24"/>
  <c r="R23" i="24"/>
  <c r="N23" i="24"/>
  <c r="Q23" i="24"/>
  <c r="P23" i="24"/>
  <c r="M23" i="24"/>
  <c r="L23" i="24"/>
  <c r="Q21" i="24"/>
  <c r="R21" i="24"/>
  <c r="P21" i="24"/>
  <c r="N21" i="24"/>
  <c r="M21" i="24"/>
  <c r="L21" i="24"/>
  <c r="P19" i="24"/>
  <c r="R19" i="24"/>
  <c r="Q19" i="24"/>
  <c r="N19" i="24"/>
  <c r="M19" i="24"/>
  <c r="L19" i="24"/>
  <c r="Q18" i="24"/>
  <c r="R18" i="24"/>
  <c r="P18" i="24"/>
  <c r="N18" i="24"/>
  <c r="M18" i="24"/>
  <c r="L18" i="24"/>
  <c r="P16" i="24"/>
  <c r="R16" i="24"/>
  <c r="Q16" i="24"/>
  <c r="N16" i="24"/>
  <c r="M16" i="24"/>
  <c r="L16" i="24"/>
  <c r="Q15" i="24"/>
  <c r="R15" i="24"/>
  <c r="P15" i="24"/>
  <c r="N15" i="24"/>
  <c r="M15" i="24"/>
  <c r="L15" i="24"/>
  <c r="P14" i="24"/>
  <c r="R14" i="24"/>
  <c r="Q14" i="24"/>
  <c r="N14" i="24"/>
  <c r="M14" i="24"/>
  <c r="L14" i="24"/>
  <c r="K13" i="24"/>
  <c r="Q13" i="24"/>
  <c r="P13" i="24"/>
  <c r="G13" i="24"/>
  <c r="M13" i="24"/>
  <c r="L13" i="24"/>
  <c r="K12" i="24"/>
  <c r="R12" i="24"/>
  <c r="Q12" i="24"/>
  <c r="P12" i="24"/>
  <c r="G12" i="24"/>
  <c r="N12" i="24"/>
  <c r="M12" i="24"/>
  <c r="L12" i="24"/>
  <c r="K11" i="24"/>
  <c r="R11" i="24"/>
  <c r="Q11" i="24"/>
  <c r="P11" i="24"/>
  <c r="G11" i="24"/>
  <c r="N11" i="24"/>
  <c r="M11" i="24"/>
  <c r="L11" i="24"/>
  <c r="K10" i="24"/>
  <c r="R10" i="24"/>
  <c r="Q10" i="24"/>
  <c r="P10" i="24"/>
  <c r="G10" i="24"/>
  <c r="N10" i="24"/>
  <c r="M10" i="24"/>
  <c r="L10" i="24"/>
  <c r="R9" i="24"/>
  <c r="Q9" i="24"/>
  <c r="P9" i="24"/>
  <c r="N9" i="24"/>
  <c r="M9" i="24"/>
  <c r="L9" i="24"/>
  <c r="K53" i="23"/>
  <c r="R53" i="23"/>
  <c r="Q53" i="23"/>
  <c r="P53" i="23"/>
  <c r="G53" i="23"/>
  <c r="N53" i="23"/>
  <c r="M53" i="23"/>
  <c r="L53" i="23"/>
  <c r="K52" i="23"/>
  <c r="R52" i="23"/>
  <c r="Q52" i="23"/>
  <c r="P52" i="23"/>
  <c r="G52" i="23"/>
  <c r="N52" i="23"/>
  <c r="M52" i="23"/>
  <c r="L52" i="23"/>
  <c r="K51" i="23"/>
  <c r="R51" i="23"/>
  <c r="Q51" i="23"/>
  <c r="P51" i="23"/>
  <c r="G51" i="23"/>
  <c r="N51" i="23"/>
  <c r="M51" i="23"/>
  <c r="L51" i="23"/>
  <c r="K50" i="23"/>
  <c r="R50" i="23"/>
  <c r="Q50" i="23"/>
  <c r="P50" i="23"/>
  <c r="G50" i="23"/>
  <c r="N50" i="23"/>
  <c r="M50" i="23"/>
  <c r="L50" i="23"/>
  <c r="R49" i="23"/>
  <c r="Q49" i="23"/>
  <c r="P49" i="23"/>
  <c r="N49" i="23"/>
  <c r="M49" i="23"/>
  <c r="L49" i="23"/>
  <c r="R48" i="23"/>
  <c r="K48" i="23"/>
  <c r="P48" i="23"/>
  <c r="N48" i="23"/>
  <c r="G48" i="23"/>
  <c r="L48" i="23"/>
  <c r="R46" i="23"/>
  <c r="Q46" i="23"/>
  <c r="P46" i="23"/>
  <c r="N46" i="23"/>
  <c r="M46" i="23"/>
  <c r="L46" i="23"/>
  <c r="K44" i="23"/>
  <c r="R44" i="23"/>
  <c r="Q44" i="23"/>
  <c r="P44" i="23"/>
  <c r="G44" i="23"/>
  <c r="N44" i="23"/>
  <c r="M44" i="23"/>
  <c r="L44" i="23"/>
  <c r="R42" i="23"/>
  <c r="Q42" i="23"/>
  <c r="P42" i="23"/>
  <c r="N42" i="23"/>
  <c r="M42" i="23"/>
  <c r="L42" i="23"/>
  <c r="R40" i="23"/>
  <c r="Q40" i="23"/>
  <c r="P40" i="23"/>
  <c r="N40" i="23"/>
  <c r="M40" i="23"/>
  <c r="L40" i="23"/>
  <c r="L39" i="23"/>
  <c r="R39" i="23"/>
  <c r="Q39" i="23"/>
  <c r="K39" i="23"/>
  <c r="N39" i="23"/>
  <c r="M39" i="23"/>
  <c r="G39" i="23"/>
  <c r="Q38" i="23"/>
  <c r="R38" i="23"/>
  <c r="K38" i="23"/>
  <c r="P38" i="23"/>
  <c r="N38" i="23"/>
  <c r="G38" i="23"/>
  <c r="L38" i="23"/>
  <c r="Q36" i="23"/>
  <c r="R36" i="23"/>
  <c r="K36" i="23"/>
  <c r="P36" i="23"/>
  <c r="N36" i="23"/>
  <c r="G36" i="23"/>
  <c r="L36" i="23"/>
  <c r="Q35" i="23"/>
  <c r="R35" i="23"/>
  <c r="K35" i="23"/>
  <c r="P35" i="23"/>
  <c r="N35" i="23"/>
  <c r="G35" i="23"/>
  <c r="L35" i="23"/>
  <c r="R34" i="23"/>
  <c r="Q34" i="23"/>
  <c r="P34" i="23"/>
  <c r="N34" i="23"/>
  <c r="M34" i="23"/>
  <c r="L34" i="23"/>
  <c r="R32" i="23"/>
  <c r="N32" i="23"/>
  <c r="K32" i="23"/>
  <c r="Q32" i="23"/>
  <c r="P32" i="23"/>
  <c r="G32" i="23"/>
  <c r="M32" i="23"/>
  <c r="L32" i="23"/>
  <c r="P31" i="23"/>
  <c r="N31" i="23"/>
  <c r="K31" i="23"/>
  <c r="Q31" i="23"/>
  <c r="G31" i="23"/>
  <c r="M31" i="23"/>
  <c r="L31" i="23"/>
  <c r="Q30" i="23"/>
  <c r="R30" i="23"/>
  <c r="P30" i="23"/>
  <c r="N30" i="23"/>
  <c r="M30" i="23"/>
  <c r="L30" i="23"/>
  <c r="Q28" i="23"/>
  <c r="P28" i="23"/>
  <c r="K28" i="23"/>
  <c r="R28" i="23"/>
  <c r="G28" i="23"/>
  <c r="N28" i="23"/>
  <c r="M28" i="23"/>
  <c r="L28" i="23"/>
  <c r="Q27" i="23"/>
  <c r="R27" i="23"/>
  <c r="P27" i="23"/>
  <c r="N27" i="23"/>
  <c r="M27" i="23"/>
  <c r="L27" i="23"/>
  <c r="Q26" i="23"/>
  <c r="P26" i="23"/>
  <c r="K26" i="23"/>
  <c r="R26" i="23"/>
  <c r="G26" i="23"/>
  <c r="N26" i="23"/>
  <c r="M26" i="23"/>
  <c r="L26" i="23"/>
  <c r="R25" i="23"/>
  <c r="N25" i="23"/>
  <c r="M25" i="23"/>
  <c r="Q25" i="23"/>
  <c r="K25" i="23"/>
  <c r="G25" i="23"/>
  <c r="R23" i="23"/>
  <c r="Q23" i="23"/>
  <c r="P23" i="23"/>
  <c r="N23" i="23"/>
  <c r="G23" i="23"/>
  <c r="L23" i="23"/>
  <c r="R21" i="23"/>
  <c r="N21" i="23"/>
  <c r="Q21" i="23"/>
  <c r="P21" i="23"/>
  <c r="M21" i="23"/>
  <c r="L21" i="23"/>
  <c r="P19" i="23"/>
  <c r="R19" i="23"/>
  <c r="Q19" i="23"/>
  <c r="G19" i="23"/>
  <c r="M19" i="23"/>
  <c r="L19" i="23"/>
  <c r="R18" i="23"/>
  <c r="N18" i="23"/>
  <c r="Q18" i="23"/>
  <c r="P18" i="23"/>
  <c r="M18" i="23"/>
  <c r="L18" i="23"/>
  <c r="P16" i="23"/>
  <c r="K16" i="23"/>
  <c r="R16" i="23"/>
  <c r="Q16" i="23"/>
  <c r="G16" i="23"/>
  <c r="N16" i="23"/>
  <c r="M16" i="23"/>
  <c r="L16" i="23"/>
  <c r="R15" i="23"/>
  <c r="N15" i="23"/>
  <c r="Q15" i="23"/>
  <c r="P15" i="23"/>
  <c r="M15" i="23"/>
  <c r="L15" i="23"/>
  <c r="P14" i="23"/>
  <c r="K14" i="23"/>
  <c r="R14" i="23"/>
  <c r="Q14" i="23"/>
  <c r="G14" i="23"/>
  <c r="N14" i="23"/>
  <c r="M14" i="23"/>
  <c r="L14" i="23"/>
  <c r="P13" i="23"/>
  <c r="R13" i="23"/>
  <c r="Q13" i="23"/>
  <c r="N13" i="23"/>
  <c r="L13" i="23"/>
  <c r="Q12" i="23"/>
  <c r="R12" i="23"/>
  <c r="P12" i="23"/>
  <c r="N12" i="23"/>
  <c r="M12" i="23"/>
  <c r="L12" i="23"/>
  <c r="P11" i="23"/>
  <c r="R11" i="23"/>
  <c r="K11" i="23"/>
  <c r="N11" i="23"/>
  <c r="G11" i="23"/>
  <c r="L11" i="23"/>
  <c r="Q10" i="23"/>
  <c r="R10" i="23"/>
  <c r="P10" i="23"/>
  <c r="N10" i="23"/>
  <c r="M10" i="23"/>
  <c r="L10" i="23"/>
  <c r="R9" i="23"/>
  <c r="Q9" i="23"/>
  <c r="P9" i="23"/>
  <c r="N9" i="23"/>
  <c r="M9" i="23"/>
  <c r="L9" i="23"/>
  <c r="R53" i="22"/>
  <c r="Q53" i="22"/>
  <c r="P53" i="22"/>
  <c r="N53" i="22"/>
  <c r="M53" i="22"/>
  <c r="L53" i="22"/>
  <c r="R52" i="22"/>
  <c r="Q52" i="22"/>
  <c r="P52" i="22"/>
  <c r="N52" i="22"/>
  <c r="M52" i="22"/>
  <c r="L52" i="22"/>
  <c r="R51" i="22"/>
  <c r="Q51" i="22"/>
  <c r="P51" i="22"/>
  <c r="N51" i="22"/>
  <c r="M51" i="22"/>
  <c r="L51" i="22"/>
  <c r="R50" i="22"/>
  <c r="Q50" i="22"/>
  <c r="P50" i="22"/>
  <c r="N50" i="22"/>
  <c r="M50" i="22"/>
  <c r="L50" i="22"/>
  <c r="K49" i="22"/>
  <c r="R49" i="22"/>
  <c r="P49" i="22"/>
  <c r="G49" i="22"/>
  <c r="N49" i="22"/>
  <c r="L49" i="22"/>
  <c r="R48" i="22"/>
  <c r="Q48" i="22"/>
  <c r="K48" i="22"/>
  <c r="N48" i="22"/>
  <c r="M48" i="22"/>
  <c r="G48" i="22"/>
  <c r="Q46" i="22"/>
  <c r="R46" i="22"/>
  <c r="K46" i="22"/>
  <c r="P46" i="22"/>
  <c r="N46" i="22"/>
  <c r="G46" i="22"/>
  <c r="L46" i="22"/>
  <c r="R44" i="22"/>
  <c r="Q44" i="22"/>
  <c r="P44" i="22"/>
  <c r="N44" i="22"/>
  <c r="M44" i="22"/>
  <c r="L44" i="22"/>
  <c r="R42" i="22"/>
  <c r="Q42" i="22"/>
  <c r="P42" i="22"/>
  <c r="N42" i="22"/>
  <c r="M42" i="22"/>
  <c r="L42" i="22"/>
  <c r="R41" i="22"/>
  <c r="Q41" i="22"/>
  <c r="P41" i="22"/>
  <c r="N41" i="22"/>
  <c r="M41" i="22"/>
  <c r="L41" i="22"/>
  <c r="K40" i="22"/>
  <c r="R40" i="22"/>
  <c r="Q40" i="22"/>
  <c r="P40" i="22"/>
  <c r="G40" i="22"/>
  <c r="N40" i="22"/>
  <c r="M40" i="22"/>
  <c r="L40" i="22"/>
  <c r="L38" i="22"/>
  <c r="R38" i="22"/>
  <c r="Q38" i="22"/>
  <c r="K38" i="22"/>
  <c r="N38" i="22"/>
  <c r="M38" i="22"/>
  <c r="G38" i="22"/>
  <c r="L36" i="22"/>
  <c r="R36" i="22"/>
  <c r="Q36" i="22"/>
  <c r="K36" i="22"/>
  <c r="N36" i="22"/>
  <c r="M36" i="22"/>
  <c r="G36" i="22"/>
  <c r="L35" i="22"/>
  <c r="R35" i="22"/>
  <c r="Q35" i="22"/>
  <c r="K35" i="22"/>
  <c r="N35" i="22"/>
  <c r="M35" i="22"/>
  <c r="G35" i="22"/>
  <c r="Q34" i="22"/>
  <c r="M34" i="22"/>
  <c r="R34" i="22"/>
  <c r="P34" i="22"/>
  <c r="N34" i="22"/>
  <c r="L34" i="22"/>
  <c r="Q32" i="22"/>
  <c r="M32" i="22"/>
  <c r="R32" i="22"/>
  <c r="P32" i="22"/>
  <c r="N32" i="22"/>
  <c r="L32" i="22"/>
  <c r="Q31" i="22"/>
  <c r="M31" i="22"/>
  <c r="R31" i="22"/>
  <c r="P31" i="22"/>
  <c r="N31" i="22"/>
  <c r="L31" i="22"/>
  <c r="R30" i="22"/>
  <c r="K30" i="22"/>
  <c r="Q30" i="22"/>
  <c r="P30" i="22"/>
  <c r="G30" i="22"/>
  <c r="M30" i="22"/>
  <c r="L30" i="22"/>
  <c r="R28" i="22"/>
  <c r="Q28" i="22"/>
  <c r="P28" i="22"/>
  <c r="N28" i="22"/>
  <c r="M28" i="22"/>
  <c r="L28" i="22"/>
  <c r="R27" i="22"/>
  <c r="Q27" i="22"/>
  <c r="P27" i="22"/>
  <c r="N27" i="22"/>
  <c r="M27" i="22"/>
  <c r="L27" i="22"/>
  <c r="R26" i="22"/>
  <c r="Q26" i="22"/>
  <c r="P26" i="22"/>
  <c r="N26" i="22"/>
  <c r="M26" i="22"/>
  <c r="L26" i="22"/>
  <c r="K25" i="22"/>
  <c r="R25" i="22"/>
  <c r="Q25" i="22"/>
  <c r="P25" i="22"/>
  <c r="G25" i="22"/>
  <c r="N25" i="22"/>
  <c r="M25" i="22"/>
  <c r="L25" i="22"/>
  <c r="L23" i="22"/>
  <c r="R23" i="22"/>
  <c r="Q23" i="22"/>
  <c r="K23" i="22"/>
  <c r="N23" i="22"/>
  <c r="M23" i="22"/>
  <c r="G23" i="22"/>
  <c r="Q21" i="22"/>
  <c r="M21" i="22"/>
  <c r="R21" i="22"/>
  <c r="P21" i="22"/>
  <c r="N21" i="22"/>
  <c r="L21" i="22"/>
  <c r="Q19" i="22"/>
  <c r="M19" i="22"/>
  <c r="R19" i="22"/>
  <c r="P19" i="22"/>
  <c r="N19" i="22"/>
  <c r="L19" i="22"/>
  <c r="Q18" i="22"/>
  <c r="M18" i="22"/>
  <c r="R18" i="22"/>
  <c r="P18" i="22"/>
  <c r="N18" i="22"/>
  <c r="L18" i="22"/>
  <c r="Q16" i="22"/>
  <c r="M16" i="22"/>
  <c r="R16" i="22"/>
  <c r="P16" i="22"/>
  <c r="G16" i="22"/>
  <c r="N16" i="22"/>
  <c r="L16" i="22"/>
  <c r="K15" i="22"/>
  <c r="R15" i="22"/>
  <c r="Q15" i="22"/>
  <c r="P15" i="22"/>
  <c r="G15" i="22"/>
  <c r="N15" i="22"/>
  <c r="M15" i="22"/>
  <c r="L15" i="22"/>
  <c r="K14" i="22"/>
  <c r="R14" i="22"/>
  <c r="Q14" i="22"/>
  <c r="P14" i="22"/>
  <c r="G14" i="22"/>
  <c r="N14" i="22"/>
  <c r="M14" i="22"/>
  <c r="L14" i="22"/>
  <c r="R13" i="22"/>
  <c r="Q13" i="22"/>
  <c r="N13" i="22"/>
  <c r="M13" i="22"/>
  <c r="L13" i="22"/>
  <c r="R12" i="22"/>
  <c r="Q12" i="22"/>
  <c r="P12" i="22"/>
  <c r="N12" i="22"/>
  <c r="M12" i="22"/>
  <c r="L12" i="22"/>
  <c r="R11" i="22"/>
  <c r="Q11" i="22"/>
  <c r="P11" i="22"/>
  <c r="N11" i="22"/>
  <c r="M11" i="22"/>
  <c r="L11" i="22"/>
  <c r="R10" i="22"/>
  <c r="Q10" i="22"/>
  <c r="P10" i="22"/>
  <c r="N10" i="22"/>
  <c r="M10" i="22"/>
  <c r="L10" i="22"/>
  <c r="R9" i="22"/>
  <c r="Q9" i="22"/>
  <c r="K9" i="22"/>
  <c r="N9" i="22"/>
  <c r="M9" i="22"/>
  <c r="G9" i="22"/>
  <c r="Q30" i="21"/>
  <c r="P31" i="21"/>
  <c r="K32" i="21"/>
  <c r="P34" i="21"/>
  <c r="P35" i="21"/>
  <c r="P36" i="21"/>
  <c r="P39" i="21"/>
  <c r="Q42" i="21"/>
  <c r="Q49" i="21"/>
  <c r="Q53" i="21"/>
  <c r="Q51" i="21"/>
  <c r="R25" i="21"/>
  <c r="R53" i="21"/>
  <c r="P53" i="21"/>
  <c r="N53" i="21"/>
  <c r="M53" i="21"/>
  <c r="L53" i="21"/>
  <c r="R52" i="21"/>
  <c r="Q52" i="21"/>
  <c r="P52" i="21"/>
  <c r="N52" i="21"/>
  <c r="M52" i="21"/>
  <c r="L52" i="21"/>
  <c r="R51" i="21"/>
  <c r="P51" i="21"/>
  <c r="N51" i="21"/>
  <c r="M51" i="21"/>
  <c r="L51" i="21"/>
  <c r="R50" i="21"/>
  <c r="Q50" i="21"/>
  <c r="P50" i="21"/>
  <c r="N50" i="21"/>
  <c r="M50" i="21"/>
  <c r="L50" i="21"/>
  <c r="R49" i="21"/>
  <c r="P49" i="21"/>
  <c r="N49" i="21"/>
  <c r="M49" i="21"/>
  <c r="L49" i="21"/>
  <c r="R48" i="21"/>
  <c r="Q48" i="21"/>
  <c r="K48" i="21"/>
  <c r="N48" i="21"/>
  <c r="M48" i="21"/>
  <c r="G48" i="21"/>
  <c r="R46" i="21"/>
  <c r="P46" i="21"/>
  <c r="N46" i="21"/>
  <c r="M46" i="21"/>
  <c r="L46" i="21"/>
  <c r="R44" i="21"/>
  <c r="Q44" i="21"/>
  <c r="P44" i="21"/>
  <c r="N44" i="21"/>
  <c r="M44" i="21"/>
  <c r="L44" i="21"/>
  <c r="R42" i="21"/>
  <c r="P42" i="21"/>
  <c r="N42" i="21"/>
  <c r="M42" i="21"/>
  <c r="L42" i="21"/>
  <c r="Q40" i="21"/>
  <c r="P40" i="21"/>
  <c r="M40" i="21"/>
  <c r="L40" i="21"/>
  <c r="N39" i="21"/>
  <c r="K39" i="21"/>
  <c r="Q39" i="21"/>
  <c r="G39" i="21"/>
  <c r="M39" i="21"/>
  <c r="L39" i="21"/>
  <c r="P38" i="21"/>
  <c r="K38" i="21"/>
  <c r="R38" i="21"/>
  <c r="Q38" i="21"/>
  <c r="G38" i="21"/>
  <c r="N38" i="21"/>
  <c r="M38" i="21"/>
  <c r="L38" i="21"/>
  <c r="K36" i="21"/>
  <c r="R36" i="21"/>
  <c r="Q36" i="21"/>
  <c r="G36" i="21"/>
  <c r="N36" i="21"/>
  <c r="M36" i="21"/>
  <c r="L36" i="21"/>
  <c r="K35" i="21"/>
  <c r="R35" i="21"/>
  <c r="Q35" i="21"/>
  <c r="G35" i="21"/>
  <c r="N35" i="21"/>
  <c r="M35" i="21"/>
  <c r="L35" i="21"/>
  <c r="R34" i="21"/>
  <c r="Q34" i="21"/>
  <c r="N34" i="21"/>
  <c r="M34" i="21"/>
  <c r="G34" i="21"/>
  <c r="Q32" i="21"/>
  <c r="P32" i="21"/>
  <c r="R32" i="21"/>
  <c r="G32" i="21"/>
  <c r="N32" i="21"/>
  <c r="M32" i="21"/>
  <c r="L32" i="21"/>
  <c r="Q31" i="21"/>
  <c r="R31" i="21"/>
  <c r="N31" i="21"/>
  <c r="M31" i="21"/>
  <c r="L31" i="21"/>
  <c r="P30" i="21"/>
  <c r="L30" i="21"/>
  <c r="R30" i="21"/>
  <c r="N30" i="21"/>
  <c r="M30" i="21"/>
  <c r="Q28" i="21"/>
  <c r="P28" i="21"/>
  <c r="L28" i="21"/>
  <c r="R28" i="21"/>
  <c r="N28" i="21"/>
  <c r="M28" i="21"/>
  <c r="P27" i="21"/>
  <c r="L27" i="21"/>
  <c r="R27" i="21"/>
  <c r="N27" i="21"/>
  <c r="M27" i="21"/>
  <c r="Q26" i="21"/>
  <c r="P26" i="21"/>
  <c r="L26" i="21"/>
  <c r="R26" i="21"/>
  <c r="N26" i="21"/>
  <c r="M26" i="21"/>
  <c r="Q25" i="21"/>
  <c r="N25" i="21"/>
  <c r="M25" i="21"/>
  <c r="K25" i="21"/>
  <c r="P25" i="21"/>
  <c r="G25" i="21"/>
  <c r="L25" i="21"/>
  <c r="P23" i="21"/>
  <c r="K23" i="21"/>
  <c r="Q23" i="21"/>
  <c r="G23" i="21"/>
  <c r="M23" i="21"/>
  <c r="L23" i="21"/>
  <c r="P21" i="21"/>
  <c r="R21" i="21"/>
  <c r="N21" i="21"/>
  <c r="M21" i="21"/>
  <c r="L21" i="21"/>
  <c r="P19" i="21"/>
  <c r="K19" i="21"/>
  <c r="R19" i="21"/>
  <c r="G19" i="21"/>
  <c r="N19" i="21"/>
  <c r="M19" i="21"/>
  <c r="L19" i="21"/>
  <c r="P18" i="21"/>
  <c r="R18" i="21"/>
  <c r="Q18" i="21"/>
  <c r="N18" i="21"/>
  <c r="M18" i="21"/>
  <c r="L18" i="21"/>
  <c r="Q16" i="21"/>
  <c r="P16" i="21"/>
  <c r="K16" i="21"/>
  <c r="R16" i="21"/>
  <c r="G16" i="21"/>
  <c r="N16" i="21"/>
  <c r="M16" i="21"/>
  <c r="L16" i="21"/>
  <c r="P15" i="21"/>
  <c r="R15" i="21"/>
  <c r="Q15" i="21"/>
  <c r="N15" i="21"/>
  <c r="G15" i="21"/>
  <c r="L15" i="21"/>
  <c r="Q14" i="21"/>
  <c r="P14" i="21"/>
  <c r="K14" i="21"/>
  <c r="R14" i="21"/>
  <c r="G14" i="21"/>
  <c r="N14" i="21"/>
  <c r="M14" i="21"/>
  <c r="L14" i="21"/>
  <c r="Q13" i="21"/>
  <c r="K13" i="21"/>
  <c r="M13" i="21"/>
  <c r="L13" i="21"/>
  <c r="R12" i="21"/>
  <c r="Q12" i="21"/>
  <c r="K12" i="21"/>
  <c r="N12" i="21"/>
  <c r="M12" i="21"/>
  <c r="L12" i="21"/>
  <c r="R11" i="21"/>
  <c r="Q11" i="21"/>
  <c r="P11" i="21"/>
  <c r="N11" i="21"/>
  <c r="M11" i="21"/>
  <c r="L11" i="21"/>
  <c r="R10" i="21"/>
  <c r="Q10" i="21"/>
  <c r="K10" i="21"/>
  <c r="N10" i="21"/>
  <c r="M10" i="21"/>
  <c r="L10" i="21"/>
  <c r="R9" i="21"/>
  <c r="Q9" i="21"/>
  <c r="P9" i="21"/>
  <c r="N9" i="21"/>
  <c r="M9" i="21"/>
  <c r="L9" i="21"/>
  <c r="G14" i="24"/>
  <c r="K14" i="24"/>
  <c r="G16" i="24"/>
  <c r="K16" i="24"/>
  <c r="G19" i="24"/>
  <c r="K19" i="24"/>
  <c r="G25" i="24"/>
  <c r="K25" i="24"/>
  <c r="G36" i="24"/>
  <c r="K36" i="24"/>
  <c r="G44" i="24"/>
  <c r="G46" i="24"/>
  <c r="K46" i="24"/>
  <c r="R48" i="24"/>
  <c r="G23" i="24"/>
  <c r="K23" i="24"/>
  <c r="L26" i="24"/>
  <c r="L27" i="24"/>
  <c r="L28" i="24"/>
  <c r="L30" i="24"/>
  <c r="G32" i="24"/>
  <c r="K32" i="24"/>
  <c r="G39" i="24"/>
  <c r="K39" i="24"/>
  <c r="G42" i="24"/>
  <c r="K42" i="24"/>
  <c r="P44" i="24"/>
  <c r="N48" i="24"/>
  <c r="G50" i="24"/>
  <c r="P50" i="24"/>
  <c r="L51" i="24"/>
  <c r="G9" i="24"/>
  <c r="K9" i="24"/>
  <c r="N13" i="24"/>
  <c r="R13" i="24"/>
  <c r="G15" i="24"/>
  <c r="K15" i="24"/>
  <c r="G18" i="24"/>
  <c r="K18" i="24"/>
  <c r="G21" i="24"/>
  <c r="K21" i="24"/>
  <c r="K26" i="24"/>
  <c r="K27" i="24"/>
  <c r="K28" i="24"/>
  <c r="K30" i="24"/>
  <c r="G35" i="24"/>
  <c r="K35" i="24"/>
  <c r="G38" i="24"/>
  <c r="K38" i="24"/>
  <c r="P51" i="24"/>
  <c r="K51" i="24"/>
  <c r="G52" i="24"/>
  <c r="K52" i="24"/>
  <c r="G53" i="24"/>
  <c r="K53" i="24"/>
  <c r="G9" i="23"/>
  <c r="K9" i="23"/>
  <c r="Q11" i="23"/>
  <c r="G15" i="23"/>
  <c r="K15" i="23"/>
  <c r="G18" i="23"/>
  <c r="K18" i="23"/>
  <c r="N19" i="23"/>
  <c r="G21" i="23"/>
  <c r="K21" i="23"/>
  <c r="M23" i="23"/>
  <c r="L25" i="23"/>
  <c r="G27" i="23"/>
  <c r="K27" i="23"/>
  <c r="G30" i="23"/>
  <c r="K30" i="23"/>
  <c r="R31" i="23"/>
  <c r="G10" i="23"/>
  <c r="K10" i="23"/>
  <c r="M11" i="23"/>
  <c r="G12" i="23"/>
  <c r="K12" i="23"/>
  <c r="M13" i="23"/>
  <c r="K19" i="23"/>
  <c r="M35" i="23"/>
  <c r="M36" i="23"/>
  <c r="M38" i="23"/>
  <c r="G13" i="23"/>
  <c r="K13" i="23"/>
  <c r="K23" i="23"/>
  <c r="P25" i="23"/>
  <c r="P39" i="23"/>
  <c r="G40" i="23"/>
  <c r="K40" i="23"/>
  <c r="G42" i="23"/>
  <c r="K42" i="23"/>
  <c r="G49" i="23"/>
  <c r="K49" i="23"/>
  <c r="M48" i="23"/>
  <c r="Q48" i="23"/>
  <c r="G34" i="23"/>
  <c r="K34" i="23"/>
  <c r="G46" i="23"/>
  <c r="K46" i="23"/>
  <c r="L9" i="22"/>
  <c r="P9" i="22"/>
  <c r="G10" i="22"/>
  <c r="K10" i="22"/>
  <c r="G11" i="22"/>
  <c r="K11" i="22"/>
  <c r="G12" i="22"/>
  <c r="K12" i="22"/>
  <c r="G13" i="22"/>
  <c r="K13" i="22"/>
  <c r="N30" i="22"/>
  <c r="P48" i="22"/>
  <c r="P13" i="22"/>
  <c r="P35" i="22"/>
  <c r="P36" i="22"/>
  <c r="P38" i="22"/>
  <c r="P23" i="22"/>
  <c r="K16" i="22"/>
  <c r="M46" i="22"/>
  <c r="L48" i="22"/>
  <c r="M49" i="22"/>
  <c r="Q49" i="22"/>
  <c r="G26" i="22"/>
  <c r="K26" i="22"/>
  <c r="G27" i="22"/>
  <c r="K27" i="22"/>
  <c r="G28" i="22"/>
  <c r="K28" i="22"/>
  <c r="G41" i="22"/>
  <c r="K41" i="22"/>
  <c r="G42" i="22"/>
  <c r="K42" i="22"/>
  <c r="G44" i="22"/>
  <c r="K44" i="22"/>
  <c r="G50" i="22"/>
  <c r="K50" i="22"/>
  <c r="G51" i="22"/>
  <c r="K51" i="22"/>
  <c r="G52" i="22"/>
  <c r="K52" i="22"/>
  <c r="G53" i="22"/>
  <c r="K53" i="22"/>
  <c r="G18" i="22"/>
  <c r="K18" i="22"/>
  <c r="G19" i="22"/>
  <c r="K19" i="22"/>
  <c r="G21" i="22"/>
  <c r="K21" i="22"/>
  <c r="G31" i="22"/>
  <c r="K31" i="22"/>
  <c r="G32" i="22"/>
  <c r="K32" i="22"/>
  <c r="G34" i="22"/>
  <c r="K34" i="22"/>
  <c r="Q19" i="21"/>
  <c r="Q21" i="21"/>
  <c r="Q27" i="21"/>
  <c r="Q46" i="21"/>
  <c r="P10" i="21"/>
  <c r="P12" i="21"/>
  <c r="M15" i="21"/>
  <c r="N13" i="21"/>
  <c r="G18" i="21"/>
  <c r="K18" i="21"/>
  <c r="K21" i="21"/>
  <c r="R23" i="21"/>
  <c r="K28" i="21"/>
  <c r="P13" i="21"/>
  <c r="G9" i="21"/>
  <c r="K9" i="21"/>
  <c r="R13" i="21"/>
  <c r="K15" i="21"/>
  <c r="G21" i="21"/>
  <c r="K26" i="21"/>
  <c r="K27" i="21"/>
  <c r="K30" i="21"/>
  <c r="L34" i="21"/>
  <c r="R39" i="21"/>
  <c r="N40" i="21"/>
  <c r="G40" i="21"/>
  <c r="G10" i="21"/>
  <c r="G11" i="21"/>
  <c r="K11" i="21"/>
  <c r="G12" i="21"/>
  <c r="G13" i="21"/>
  <c r="N23" i="21"/>
  <c r="G26" i="21"/>
  <c r="G27" i="21"/>
  <c r="G28" i="21"/>
  <c r="G30" i="21"/>
  <c r="G31" i="21"/>
  <c r="K31" i="21"/>
  <c r="K34" i="21"/>
  <c r="R40" i="21"/>
  <c r="K40" i="21"/>
  <c r="G42" i="21"/>
  <c r="K42" i="21"/>
  <c r="L48" i="21"/>
  <c r="P48" i="21"/>
  <c r="G49" i="21"/>
  <c r="K49" i="21"/>
  <c r="G44" i="21"/>
  <c r="K44" i="21"/>
  <c r="G50" i="21"/>
  <c r="K50" i="21"/>
  <c r="G51" i="21"/>
  <c r="K51" i="21"/>
  <c r="G52" i="21"/>
  <c r="K52" i="21"/>
  <c r="G53" i="21"/>
  <c r="K53" i="21"/>
  <c r="G46" i="21"/>
  <c r="K46" i="21"/>
  <c r="R53" i="20"/>
  <c r="Q53" i="20"/>
  <c r="P53" i="20"/>
  <c r="N53" i="20"/>
  <c r="M53" i="20"/>
  <c r="L53" i="20"/>
  <c r="R52" i="20"/>
  <c r="Q52" i="20"/>
  <c r="P52" i="20"/>
  <c r="N52" i="20"/>
  <c r="M52" i="20"/>
  <c r="L52" i="20"/>
  <c r="R51" i="20"/>
  <c r="Q51" i="20"/>
  <c r="P51" i="20"/>
  <c r="G51" i="20"/>
  <c r="M51" i="20"/>
  <c r="L51" i="20"/>
  <c r="R50" i="20"/>
  <c r="Q50" i="20"/>
  <c r="P50" i="20"/>
  <c r="N50" i="20"/>
  <c r="M50" i="20"/>
  <c r="L50" i="20"/>
  <c r="K49" i="20"/>
  <c r="R49" i="20"/>
  <c r="P49" i="20"/>
  <c r="G49" i="20"/>
  <c r="N49" i="20"/>
  <c r="M49" i="20"/>
  <c r="L49" i="20"/>
  <c r="L48" i="20"/>
  <c r="R48" i="20"/>
  <c r="K48" i="20"/>
  <c r="N48" i="20"/>
  <c r="M48" i="20"/>
  <c r="G48" i="20"/>
  <c r="Q46" i="20"/>
  <c r="R46" i="20"/>
  <c r="P46" i="20"/>
  <c r="N46" i="20"/>
  <c r="M46" i="20"/>
  <c r="L46" i="20"/>
  <c r="R44" i="20"/>
  <c r="P44" i="20"/>
  <c r="N44" i="20"/>
  <c r="M44" i="20"/>
  <c r="L44" i="20"/>
  <c r="K42" i="20"/>
  <c r="R42" i="20"/>
  <c r="Q42" i="20"/>
  <c r="P42" i="20"/>
  <c r="G42" i="20"/>
  <c r="N42" i="20"/>
  <c r="M42" i="20"/>
  <c r="L42" i="20"/>
  <c r="K40" i="20"/>
  <c r="R40" i="20"/>
  <c r="P40" i="20"/>
  <c r="G40" i="20"/>
  <c r="N40" i="20"/>
  <c r="M40" i="20"/>
  <c r="L40" i="20"/>
  <c r="K39" i="20"/>
  <c r="R39" i="20"/>
  <c r="Q39" i="20"/>
  <c r="P39" i="20"/>
  <c r="G39" i="20"/>
  <c r="N39" i="20"/>
  <c r="M39" i="20"/>
  <c r="L39" i="20"/>
  <c r="L38" i="20"/>
  <c r="R38" i="20"/>
  <c r="K38" i="20"/>
  <c r="N38" i="20"/>
  <c r="M38" i="20"/>
  <c r="G38" i="20"/>
  <c r="L36" i="20"/>
  <c r="R36" i="20"/>
  <c r="K36" i="20"/>
  <c r="N36" i="20"/>
  <c r="M36" i="20"/>
  <c r="G36" i="20"/>
  <c r="L35" i="20"/>
  <c r="R35" i="20"/>
  <c r="K35" i="20"/>
  <c r="N35" i="20"/>
  <c r="M35" i="20"/>
  <c r="G35" i="20"/>
  <c r="M34" i="20"/>
  <c r="R34" i="20"/>
  <c r="Q34" i="20"/>
  <c r="P34" i="20"/>
  <c r="N34" i="20"/>
  <c r="L34" i="20"/>
  <c r="M32" i="20"/>
  <c r="R32" i="20"/>
  <c r="Q32" i="20"/>
  <c r="P32" i="20"/>
  <c r="N32" i="20"/>
  <c r="L32" i="20"/>
  <c r="M31" i="20"/>
  <c r="R31" i="20"/>
  <c r="Q31" i="20"/>
  <c r="P31" i="20"/>
  <c r="N31" i="20"/>
  <c r="L31" i="20"/>
  <c r="R30" i="20"/>
  <c r="P30" i="20"/>
  <c r="N30" i="20"/>
  <c r="M30" i="20"/>
  <c r="L30" i="20"/>
  <c r="R28" i="20"/>
  <c r="P28" i="20"/>
  <c r="N28" i="20"/>
  <c r="M28" i="20"/>
  <c r="L28" i="20"/>
  <c r="R27" i="20"/>
  <c r="P27" i="20"/>
  <c r="N27" i="20"/>
  <c r="M27" i="20"/>
  <c r="L27" i="20"/>
  <c r="R26" i="20"/>
  <c r="P26" i="20"/>
  <c r="N26" i="20"/>
  <c r="M26" i="20"/>
  <c r="L26" i="20"/>
  <c r="K25" i="20"/>
  <c r="R25" i="20"/>
  <c r="P25" i="20"/>
  <c r="G25" i="20"/>
  <c r="N25" i="20"/>
  <c r="M25" i="20"/>
  <c r="L25" i="20"/>
  <c r="R23" i="20"/>
  <c r="K23" i="20"/>
  <c r="N23" i="20"/>
  <c r="M23" i="20"/>
  <c r="G23" i="20"/>
  <c r="R21" i="20"/>
  <c r="P21" i="20"/>
  <c r="N21" i="20"/>
  <c r="M21" i="20"/>
  <c r="L21" i="20"/>
  <c r="R19" i="20"/>
  <c r="P19" i="20"/>
  <c r="N19" i="20"/>
  <c r="M19" i="20"/>
  <c r="L19" i="20"/>
  <c r="R18" i="20"/>
  <c r="P18" i="20"/>
  <c r="N18" i="20"/>
  <c r="G18" i="20"/>
  <c r="L18" i="20"/>
  <c r="R16" i="20"/>
  <c r="P16" i="20"/>
  <c r="N16" i="20"/>
  <c r="M16" i="20"/>
  <c r="L16" i="20"/>
  <c r="R15" i="20"/>
  <c r="P15" i="20"/>
  <c r="N15" i="20"/>
  <c r="M15" i="20"/>
  <c r="R14" i="20"/>
  <c r="Q14" i="20"/>
  <c r="P14" i="20"/>
  <c r="N14" i="20"/>
  <c r="G14" i="20"/>
  <c r="L14" i="20"/>
  <c r="R13" i="20"/>
  <c r="Q13" i="20"/>
  <c r="P13" i="20"/>
  <c r="N13" i="20"/>
  <c r="M13" i="20"/>
  <c r="L13" i="20"/>
  <c r="R12" i="20"/>
  <c r="Q12" i="20"/>
  <c r="P12" i="20"/>
  <c r="N12" i="20"/>
  <c r="M12" i="20"/>
  <c r="L12" i="20"/>
  <c r="R11" i="20"/>
  <c r="Q11" i="20"/>
  <c r="P11" i="20"/>
  <c r="N11" i="20"/>
  <c r="M11" i="20"/>
  <c r="L11" i="20"/>
  <c r="R10" i="20"/>
  <c r="Q10" i="20"/>
  <c r="P10" i="20"/>
  <c r="N10" i="20"/>
  <c r="M10" i="20"/>
  <c r="L10" i="20"/>
  <c r="K9" i="20"/>
  <c r="R9" i="20"/>
  <c r="Q9" i="20"/>
  <c r="P9" i="20"/>
  <c r="G9" i="20"/>
  <c r="N9" i="20"/>
  <c r="M9" i="20"/>
  <c r="L9" i="20"/>
  <c r="P11" i="18"/>
  <c r="Q12" i="18"/>
  <c r="R13" i="18"/>
  <c r="P15" i="18"/>
  <c r="Q16" i="18"/>
  <c r="R18" i="18"/>
  <c r="P21" i="18"/>
  <c r="K23" i="18"/>
  <c r="R25" i="18"/>
  <c r="P27" i="18"/>
  <c r="K28" i="18"/>
  <c r="R30" i="18"/>
  <c r="P32" i="18"/>
  <c r="Q34" i="18"/>
  <c r="K35" i="18"/>
  <c r="P38" i="18"/>
  <c r="R40" i="18"/>
  <c r="K44" i="18"/>
  <c r="K45" i="18"/>
  <c r="K46" i="18"/>
  <c r="P48" i="18"/>
  <c r="K50" i="18"/>
  <c r="R52" i="18"/>
  <c r="P50" i="18"/>
  <c r="K53" i="19"/>
  <c r="R53" i="19"/>
  <c r="Q53" i="19"/>
  <c r="P53" i="19"/>
  <c r="G53" i="19"/>
  <c r="N53" i="19"/>
  <c r="M53" i="19"/>
  <c r="L53" i="19"/>
  <c r="K52" i="19"/>
  <c r="R52" i="19"/>
  <c r="Q52" i="19"/>
  <c r="P52" i="19"/>
  <c r="G52" i="19"/>
  <c r="N52" i="19"/>
  <c r="M52" i="19"/>
  <c r="L52" i="19"/>
  <c r="K51" i="19"/>
  <c r="R51" i="19"/>
  <c r="Q51" i="19"/>
  <c r="P51" i="19"/>
  <c r="G51" i="19"/>
  <c r="N51" i="19"/>
  <c r="M51" i="19"/>
  <c r="L51" i="19"/>
  <c r="R50" i="19"/>
  <c r="Q50" i="19"/>
  <c r="K50" i="19"/>
  <c r="N50" i="19"/>
  <c r="M50" i="19"/>
  <c r="L50" i="19"/>
  <c r="P49" i="19"/>
  <c r="M49" i="19"/>
  <c r="R49" i="19"/>
  <c r="Q49" i="19"/>
  <c r="N49" i="19"/>
  <c r="G49" i="19"/>
  <c r="M48" i="19"/>
  <c r="R48" i="19"/>
  <c r="P48" i="19"/>
  <c r="N48" i="19"/>
  <c r="L48" i="19"/>
  <c r="R46" i="19"/>
  <c r="Q46" i="19"/>
  <c r="P46" i="19"/>
  <c r="N46" i="19"/>
  <c r="M46" i="19"/>
  <c r="L46" i="19"/>
  <c r="P44" i="19"/>
  <c r="K44" i="19"/>
  <c r="R44" i="19"/>
  <c r="Q44" i="19"/>
  <c r="G44" i="19"/>
  <c r="N44" i="19"/>
  <c r="M44" i="19"/>
  <c r="L44" i="19"/>
  <c r="R42" i="19"/>
  <c r="N42" i="19"/>
  <c r="M42" i="19"/>
  <c r="Q42" i="19"/>
  <c r="P42" i="19"/>
  <c r="G42" i="19"/>
  <c r="R40" i="19"/>
  <c r="N40" i="19"/>
  <c r="M40" i="19"/>
  <c r="Q40" i="19"/>
  <c r="P40" i="19"/>
  <c r="G40" i="19"/>
  <c r="R39" i="19"/>
  <c r="N39" i="19"/>
  <c r="M39" i="19"/>
  <c r="Q39" i="19"/>
  <c r="P39" i="19"/>
  <c r="G39" i="19"/>
  <c r="R38" i="19"/>
  <c r="Q38" i="19"/>
  <c r="P38" i="19"/>
  <c r="N38" i="19"/>
  <c r="M38" i="19"/>
  <c r="L38" i="19"/>
  <c r="R36" i="19"/>
  <c r="Q36" i="19"/>
  <c r="M36" i="19"/>
  <c r="K36" i="19"/>
  <c r="P36" i="19"/>
  <c r="G36" i="19"/>
  <c r="N36" i="19"/>
  <c r="L36" i="19"/>
  <c r="R35" i="19"/>
  <c r="Q35" i="19"/>
  <c r="P35" i="19"/>
  <c r="N35" i="19"/>
  <c r="M35" i="19"/>
  <c r="L35" i="19"/>
  <c r="R34" i="19"/>
  <c r="N34" i="19"/>
  <c r="Q34" i="19"/>
  <c r="P34" i="19"/>
  <c r="M34" i="19"/>
  <c r="L34" i="19"/>
  <c r="P32" i="19"/>
  <c r="K32" i="19"/>
  <c r="R32" i="19"/>
  <c r="Q32" i="19"/>
  <c r="G32" i="19"/>
  <c r="N32" i="19"/>
  <c r="M32" i="19"/>
  <c r="L32" i="19"/>
  <c r="R31" i="19"/>
  <c r="N31" i="19"/>
  <c r="Q31" i="19"/>
  <c r="P31" i="19"/>
  <c r="M31" i="19"/>
  <c r="L31" i="19"/>
  <c r="Q30" i="19"/>
  <c r="R30" i="19"/>
  <c r="P30" i="19"/>
  <c r="N30" i="19"/>
  <c r="M30" i="19"/>
  <c r="L30" i="19"/>
  <c r="R28" i="19"/>
  <c r="Q28" i="19"/>
  <c r="P28" i="19"/>
  <c r="N28" i="19"/>
  <c r="M28" i="19"/>
  <c r="L28" i="19"/>
  <c r="Q27" i="19"/>
  <c r="R27" i="19"/>
  <c r="P27" i="19"/>
  <c r="N27" i="19"/>
  <c r="M27" i="19"/>
  <c r="L27" i="19"/>
  <c r="R26" i="19"/>
  <c r="Q26" i="19"/>
  <c r="P26" i="19"/>
  <c r="N26" i="19"/>
  <c r="M26" i="19"/>
  <c r="L26" i="19"/>
  <c r="R25" i="19"/>
  <c r="Q25" i="19"/>
  <c r="M25" i="19"/>
  <c r="L25" i="19"/>
  <c r="K25" i="19"/>
  <c r="N25" i="19"/>
  <c r="R23" i="19"/>
  <c r="N23" i="19"/>
  <c r="Q23" i="19"/>
  <c r="P23" i="19"/>
  <c r="M23" i="19"/>
  <c r="L23" i="19"/>
  <c r="R21" i="19"/>
  <c r="Q21" i="19"/>
  <c r="P21" i="19"/>
  <c r="N21" i="19"/>
  <c r="M21" i="19"/>
  <c r="L21" i="19"/>
  <c r="R19" i="19"/>
  <c r="Q19" i="19"/>
  <c r="P19" i="19"/>
  <c r="N19" i="19"/>
  <c r="M19" i="19"/>
  <c r="L19" i="19"/>
  <c r="R18" i="19"/>
  <c r="Q18" i="19"/>
  <c r="P18" i="19"/>
  <c r="N18" i="19"/>
  <c r="M18" i="19"/>
  <c r="G18" i="19"/>
  <c r="R16" i="19"/>
  <c r="Q16" i="19"/>
  <c r="P16" i="19"/>
  <c r="N16" i="19"/>
  <c r="M16" i="19"/>
  <c r="L16" i="19"/>
  <c r="R15" i="19"/>
  <c r="P15" i="19"/>
  <c r="K15" i="19"/>
  <c r="Q15" i="19"/>
  <c r="G15" i="19"/>
  <c r="N15" i="19"/>
  <c r="M15" i="19"/>
  <c r="L15" i="19"/>
  <c r="N14" i="19"/>
  <c r="R14" i="19"/>
  <c r="Q14" i="19"/>
  <c r="P14" i="19"/>
  <c r="M14" i="19"/>
  <c r="L14" i="19"/>
  <c r="Q13" i="19"/>
  <c r="R13" i="19"/>
  <c r="P13" i="19"/>
  <c r="N13" i="19"/>
  <c r="L13" i="19"/>
  <c r="P12" i="19"/>
  <c r="K12" i="19"/>
  <c r="R12" i="19"/>
  <c r="Q12" i="19"/>
  <c r="G12" i="19"/>
  <c r="N12" i="19"/>
  <c r="M12" i="19"/>
  <c r="L12" i="19"/>
  <c r="Q11" i="19"/>
  <c r="R11" i="19"/>
  <c r="P11" i="19"/>
  <c r="N11" i="19"/>
  <c r="M11" i="19"/>
  <c r="L11" i="19"/>
  <c r="P10" i="19"/>
  <c r="R10" i="19"/>
  <c r="Q10" i="19"/>
  <c r="N10" i="19"/>
  <c r="M10" i="19"/>
  <c r="L10" i="19"/>
  <c r="K9" i="19"/>
  <c r="R9" i="19"/>
  <c r="Q9" i="19"/>
  <c r="P9" i="19"/>
  <c r="G9" i="19"/>
  <c r="N9" i="19"/>
  <c r="M9" i="19"/>
  <c r="L9" i="19"/>
  <c r="R53" i="18"/>
  <c r="Q53" i="18"/>
  <c r="N53" i="18"/>
  <c r="M53" i="18"/>
  <c r="L53" i="18"/>
  <c r="Q52" i="18"/>
  <c r="N52" i="18"/>
  <c r="M52" i="18"/>
  <c r="L52" i="18"/>
  <c r="R50" i="18"/>
  <c r="G50" i="18"/>
  <c r="N50" i="18"/>
  <c r="M50" i="18"/>
  <c r="L50" i="18"/>
  <c r="R48" i="18"/>
  <c r="Q48" i="18"/>
  <c r="G48" i="18"/>
  <c r="N48" i="18"/>
  <c r="M48" i="18"/>
  <c r="L48" i="18"/>
  <c r="K47" i="18"/>
  <c r="R47" i="18"/>
  <c r="Q47" i="18"/>
  <c r="G47" i="18"/>
  <c r="N47" i="18"/>
  <c r="M47" i="18"/>
  <c r="L47" i="18"/>
  <c r="R46" i="18"/>
  <c r="Q46" i="18"/>
  <c r="G46" i="18"/>
  <c r="N46" i="18"/>
  <c r="M46" i="18"/>
  <c r="L46" i="18"/>
  <c r="R45" i="18"/>
  <c r="Q45" i="18"/>
  <c r="N45" i="18"/>
  <c r="M45" i="18"/>
  <c r="G45" i="18"/>
  <c r="R44" i="18"/>
  <c r="N44" i="18"/>
  <c r="G44" i="18"/>
  <c r="L44" i="18"/>
  <c r="R42" i="18"/>
  <c r="Q42" i="18"/>
  <c r="N42" i="18"/>
  <c r="M42" i="18"/>
  <c r="L42" i="18"/>
  <c r="Q40" i="18"/>
  <c r="N40" i="18"/>
  <c r="M40" i="18"/>
  <c r="L40" i="18"/>
  <c r="R39" i="18"/>
  <c r="Q39" i="18"/>
  <c r="N39" i="18"/>
  <c r="M39" i="18"/>
  <c r="Q38" i="18"/>
  <c r="M38" i="18"/>
  <c r="G38" i="18"/>
  <c r="L38" i="18"/>
  <c r="R36" i="18"/>
  <c r="N36" i="18"/>
  <c r="Q36" i="18"/>
  <c r="P36" i="18"/>
  <c r="M36" i="18"/>
  <c r="L36" i="18"/>
  <c r="Q35" i="18"/>
  <c r="M35" i="18"/>
  <c r="G35" i="18"/>
  <c r="L35" i="18"/>
  <c r="R34" i="18"/>
  <c r="N34" i="18"/>
  <c r="M34" i="18"/>
  <c r="L34" i="18"/>
  <c r="R32" i="18"/>
  <c r="N32" i="18"/>
  <c r="Q32" i="18"/>
  <c r="M32" i="18"/>
  <c r="L32" i="18"/>
  <c r="R31" i="18"/>
  <c r="Q31" i="18"/>
  <c r="G31" i="18"/>
  <c r="M31" i="18"/>
  <c r="L31" i="18"/>
  <c r="Q30" i="18"/>
  <c r="N30" i="18"/>
  <c r="M30" i="18"/>
  <c r="L30" i="18"/>
  <c r="R28" i="18"/>
  <c r="G28" i="18"/>
  <c r="N28" i="18"/>
  <c r="M28" i="18"/>
  <c r="L28" i="18"/>
  <c r="R27" i="18"/>
  <c r="Q27" i="18"/>
  <c r="N27" i="18"/>
  <c r="M27" i="18"/>
  <c r="L27" i="18"/>
  <c r="Q26" i="18"/>
  <c r="P26" i="18"/>
  <c r="K26" i="18"/>
  <c r="R26" i="18"/>
  <c r="G26" i="18"/>
  <c r="N26" i="18"/>
  <c r="M26" i="18"/>
  <c r="L26" i="18"/>
  <c r="N25" i="18"/>
  <c r="M25" i="18"/>
  <c r="Q25" i="18"/>
  <c r="G25" i="18"/>
  <c r="R23" i="18"/>
  <c r="N23" i="18"/>
  <c r="M23" i="18"/>
  <c r="L23" i="18"/>
  <c r="R21" i="18"/>
  <c r="N21" i="18"/>
  <c r="Q21" i="18"/>
  <c r="M21" i="18"/>
  <c r="L21" i="18"/>
  <c r="K19" i="18"/>
  <c r="R19" i="18"/>
  <c r="Q19" i="18"/>
  <c r="G19" i="18"/>
  <c r="N19" i="18"/>
  <c r="M19" i="18"/>
  <c r="L19" i="18"/>
  <c r="N18" i="18"/>
  <c r="Q18" i="18"/>
  <c r="P18" i="18"/>
  <c r="M18" i="18"/>
  <c r="L18" i="18"/>
  <c r="K16" i="18"/>
  <c r="R16" i="18"/>
  <c r="G16" i="18"/>
  <c r="N16" i="18"/>
  <c r="M16" i="18"/>
  <c r="L16" i="18"/>
  <c r="R15" i="18"/>
  <c r="N15" i="18"/>
  <c r="Q15" i="18"/>
  <c r="M15" i="18"/>
  <c r="L15" i="18"/>
  <c r="K14" i="18"/>
  <c r="R14" i="18"/>
  <c r="Q14" i="18"/>
  <c r="G14" i="18"/>
  <c r="N14" i="18"/>
  <c r="M14" i="18"/>
  <c r="L14" i="18"/>
  <c r="Q13" i="18"/>
  <c r="N13" i="18"/>
  <c r="L13" i="18"/>
  <c r="K12" i="18"/>
  <c r="R12" i="18"/>
  <c r="G12" i="18"/>
  <c r="N12" i="18"/>
  <c r="M12" i="18"/>
  <c r="L12" i="18"/>
  <c r="R11" i="18"/>
  <c r="K11" i="18"/>
  <c r="N11" i="18"/>
  <c r="M11" i="18"/>
  <c r="L11" i="18"/>
  <c r="Q10" i="18"/>
  <c r="K10" i="18"/>
  <c r="R10" i="18"/>
  <c r="G10" i="18"/>
  <c r="N10" i="18"/>
  <c r="M10" i="18"/>
  <c r="L10" i="18"/>
  <c r="R9" i="18"/>
  <c r="Q9" i="18"/>
  <c r="N9" i="18"/>
  <c r="M9" i="18"/>
  <c r="L9" i="18"/>
  <c r="M14" i="20"/>
  <c r="G10" i="20"/>
  <c r="K10" i="20"/>
  <c r="G11" i="20"/>
  <c r="K11" i="20"/>
  <c r="G12" i="20"/>
  <c r="K12" i="20"/>
  <c r="G13" i="20"/>
  <c r="K13" i="20"/>
  <c r="M18" i="20"/>
  <c r="L23" i="20"/>
  <c r="Q25" i="20"/>
  <c r="P35" i="20"/>
  <c r="P36" i="20"/>
  <c r="P38" i="20"/>
  <c r="Q44" i="20"/>
  <c r="Q48" i="20"/>
  <c r="K14" i="20"/>
  <c r="Q15" i="20"/>
  <c r="Q16" i="20"/>
  <c r="Q18" i="20"/>
  <c r="Q19" i="20"/>
  <c r="Q21" i="20"/>
  <c r="P23" i="20"/>
  <c r="Q26" i="20"/>
  <c r="Q27" i="20"/>
  <c r="Q28" i="20"/>
  <c r="Q30" i="20"/>
  <c r="Q35" i="20"/>
  <c r="Q36" i="20"/>
  <c r="Q38" i="20"/>
  <c r="Q40" i="20"/>
  <c r="N51" i="20"/>
  <c r="P48" i="20"/>
  <c r="L15" i="20"/>
  <c r="G15" i="20"/>
  <c r="Q23" i="20"/>
  <c r="Q49" i="20"/>
  <c r="G26" i="20"/>
  <c r="K26" i="20"/>
  <c r="G27" i="20"/>
  <c r="K27" i="20"/>
  <c r="G28" i="20"/>
  <c r="K28" i="20"/>
  <c r="G30" i="20"/>
  <c r="K30" i="20"/>
  <c r="G44" i="20"/>
  <c r="K44" i="20"/>
  <c r="G50" i="20"/>
  <c r="K50" i="20"/>
  <c r="K51" i="20"/>
  <c r="G52" i="20"/>
  <c r="K52" i="20"/>
  <c r="G53" i="20"/>
  <c r="K53" i="20"/>
  <c r="K15" i="20"/>
  <c r="G16" i="20"/>
  <c r="K16" i="20"/>
  <c r="K18" i="20"/>
  <c r="G19" i="20"/>
  <c r="K19" i="20"/>
  <c r="G21" i="20"/>
  <c r="K21" i="20"/>
  <c r="G31" i="20"/>
  <c r="K31" i="20"/>
  <c r="G32" i="20"/>
  <c r="K32" i="20"/>
  <c r="G34" i="20"/>
  <c r="K34" i="20"/>
  <c r="G46" i="20"/>
  <c r="K46" i="20"/>
  <c r="P10" i="18"/>
  <c r="P13" i="18"/>
  <c r="P14" i="18"/>
  <c r="P19" i="18"/>
  <c r="Q28" i="18"/>
  <c r="P30" i="18"/>
  <c r="P31" i="18"/>
  <c r="P34" i="18"/>
  <c r="K38" i="18"/>
  <c r="P42" i="18"/>
  <c r="Q50" i="18"/>
  <c r="P53" i="18"/>
  <c r="P12" i="18"/>
  <c r="P16" i="18"/>
  <c r="P23" i="18"/>
  <c r="P25" i="18"/>
  <c r="P40" i="18"/>
  <c r="P44" i="18"/>
  <c r="K48" i="18"/>
  <c r="P52" i="18"/>
  <c r="P9" i="18"/>
  <c r="P28" i="18"/>
  <c r="P35" i="18"/>
  <c r="P46" i="18"/>
  <c r="P47" i="18"/>
  <c r="K10" i="19"/>
  <c r="M13" i="19"/>
  <c r="L18" i="19"/>
  <c r="G14" i="19"/>
  <c r="K14" i="19"/>
  <c r="G16" i="19"/>
  <c r="K16" i="19"/>
  <c r="G19" i="19"/>
  <c r="K19" i="19"/>
  <c r="G25" i="19"/>
  <c r="G26" i="19"/>
  <c r="K26" i="19"/>
  <c r="G28" i="19"/>
  <c r="K28" i="19"/>
  <c r="G35" i="19"/>
  <c r="K35" i="19"/>
  <c r="G38" i="19"/>
  <c r="K38" i="19"/>
  <c r="G46" i="19"/>
  <c r="K46" i="19"/>
  <c r="P50" i="19"/>
  <c r="G11" i="19"/>
  <c r="K11" i="19"/>
  <c r="G13" i="19"/>
  <c r="K13" i="19"/>
  <c r="G23" i="19"/>
  <c r="K23" i="19"/>
  <c r="P25" i="19"/>
  <c r="G31" i="19"/>
  <c r="K31" i="19"/>
  <c r="G34" i="19"/>
  <c r="K34" i="19"/>
  <c r="L39" i="19"/>
  <c r="L40" i="19"/>
  <c r="L42" i="19"/>
  <c r="K48" i="19"/>
  <c r="Q48" i="19"/>
  <c r="L49" i="19"/>
  <c r="G50" i="19"/>
  <c r="K18" i="19"/>
  <c r="G21" i="19"/>
  <c r="K21" i="19"/>
  <c r="G27" i="19"/>
  <c r="K27" i="19"/>
  <c r="G30" i="19"/>
  <c r="K30" i="19"/>
  <c r="K39" i="19"/>
  <c r="K40" i="19"/>
  <c r="K42" i="19"/>
  <c r="G48" i="19"/>
  <c r="K49" i="19"/>
  <c r="G10" i="19"/>
  <c r="G11" i="18"/>
  <c r="G23" i="18"/>
  <c r="Q23" i="18"/>
  <c r="K31" i="18"/>
  <c r="G34" i="18"/>
  <c r="K34" i="18"/>
  <c r="R35" i="18"/>
  <c r="R38" i="18"/>
  <c r="M44" i="18"/>
  <c r="L45" i="18"/>
  <c r="G9" i="18"/>
  <c r="K9" i="18"/>
  <c r="Q11" i="18"/>
  <c r="G15" i="18"/>
  <c r="K15" i="18"/>
  <c r="G18" i="18"/>
  <c r="K18" i="18"/>
  <c r="G21" i="18"/>
  <c r="K21" i="18"/>
  <c r="L25" i="18"/>
  <c r="G27" i="18"/>
  <c r="K27" i="18"/>
  <c r="G30" i="18"/>
  <c r="K30" i="18"/>
  <c r="N35" i="18"/>
  <c r="G36" i="18"/>
  <c r="K36" i="18"/>
  <c r="N38" i="18"/>
  <c r="P39" i="18"/>
  <c r="K39" i="18"/>
  <c r="Q44" i="18"/>
  <c r="P45" i="18"/>
  <c r="M13" i="18"/>
  <c r="K25" i="18"/>
  <c r="N31" i="18"/>
  <c r="G32" i="18"/>
  <c r="K32" i="18"/>
  <c r="L39" i="18"/>
  <c r="G39" i="18"/>
  <c r="G13" i="18"/>
  <c r="K13" i="18"/>
  <c r="G40" i="18"/>
  <c r="K40" i="18"/>
  <c r="G42" i="18"/>
  <c r="K42" i="18"/>
  <c r="G52" i="18"/>
  <c r="K52" i="18"/>
  <c r="G53" i="18"/>
  <c r="K53" i="18"/>
  <c r="R53" i="17"/>
  <c r="Q53" i="17"/>
  <c r="P53" i="17"/>
  <c r="N53" i="17"/>
  <c r="M53" i="17"/>
  <c r="L53" i="17"/>
  <c r="R52" i="17"/>
  <c r="Q52" i="17"/>
  <c r="P52" i="17"/>
  <c r="N52" i="17"/>
  <c r="M52" i="17"/>
  <c r="L52" i="17"/>
  <c r="K50" i="17"/>
  <c r="R50" i="17"/>
  <c r="Q50" i="17"/>
  <c r="P50" i="17"/>
  <c r="N50" i="17"/>
  <c r="M50" i="17"/>
  <c r="L50" i="17"/>
  <c r="R48" i="17"/>
  <c r="Q48" i="17"/>
  <c r="N48" i="17"/>
  <c r="M48" i="17"/>
  <c r="K48" i="17"/>
  <c r="P48" i="17"/>
  <c r="G48" i="17"/>
  <c r="L48" i="17"/>
  <c r="R47" i="17"/>
  <c r="Q47" i="17"/>
  <c r="P47" i="17"/>
  <c r="N47" i="17"/>
  <c r="G47" i="17"/>
  <c r="L47" i="17"/>
  <c r="R46" i="17"/>
  <c r="Q46" i="17"/>
  <c r="N46" i="17"/>
  <c r="M46" i="17"/>
  <c r="K46" i="17"/>
  <c r="P46" i="17"/>
  <c r="G46" i="17"/>
  <c r="L46" i="17"/>
  <c r="P45" i="17"/>
  <c r="K45" i="17"/>
  <c r="R45" i="17"/>
  <c r="Q45" i="17"/>
  <c r="G45" i="17"/>
  <c r="N45" i="17"/>
  <c r="M45" i="17"/>
  <c r="L45" i="17"/>
  <c r="P44" i="17"/>
  <c r="R44" i="17"/>
  <c r="K44" i="17"/>
  <c r="N44" i="17"/>
  <c r="G44" i="17"/>
  <c r="L44" i="17"/>
  <c r="R42" i="17"/>
  <c r="Q42" i="17"/>
  <c r="M42" i="17"/>
  <c r="L42" i="17"/>
  <c r="K42" i="17"/>
  <c r="N42" i="17"/>
  <c r="R40" i="17"/>
  <c r="Q40" i="17"/>
  <c r="M40" i="17"/>
  <c r="L40" i="17"/>
  <c r="K40" i="17"/>
  <c r="N40" i="17"/>
  <c r="R39" i="17"/>
  <c r="Q39" i="17"/>
  <c r="M39" i="17"/>
  <c r="L39" i="17"/>
  <c r="K39" i="17"/>
  <c r="N39" i="17"/>
  <c r="R38" i="17"/>
  <c r="N38" i="17"/>
  <c r="Q38" i="17"/>
  <c r="P38" i="17"/>
  <c r="M38" i="17"/>
  <c r="L38" i="17"/>
  <c r="Q36" i="17"/>
  <c r="M36" i="17"/>
  <c r="K36" i="17"/>
  <c r="R36" i="17"/>
  <c r="P36" i="17"/>
  <c r="G36" i="17"/>
  <c r="N36" i="17"/>
  <c r="L36" i="17"/>
  <c r="R35" i="17"/>
  <c r="N35" i="17"/>
  <c r="Q35" i="17"/>
  <c r="P35" i="17"/>
  <c r="M35" i="17"/>
  <c r="L35" i="17"/>
  <c r="R34" i="17"/>
  <c r="N34" i="17"/>
  <c r="Q34" i="17"/>
  <c r="P34" i="17"/>
  <c r="M34" i="17"/>
  <c r="L34" i="17"/>
  <c r="P32" i="17"/>
  <c r="K32" i="17"/>
  <c r="Q32" i="17"/>
  <c r="G32" i="17"/>
  <c r="M32" i="17"/>
  <c r="L32" i="17"/>
  <c r="R31" i="17"/>
  <c r="N31" i="17"/>
  <c r="Q31" i="17"/>
  <c r="P31" i="17"/>
  <c r="M31" i="17"/>
  <c r="L31" i="17"/>
  <c r="Q30" i="17"/>
  <c r="P30" i="17"/>
  <c r="K30" i="17"/>
  <c r="R30" i="17"/>
  <c r="G30" i="17"/>
  <c r="N30" i="17"/>
  <c r="M30" i="17"/>
  <c r="L30" i="17"/>
  <c r="R28" i="17"/>
  <c r="Q28" i="17"/>
  <c r="P28" i="17"/>
  <c r="N28" i="17"/>
  <c r="M28" i="17"/>
  <c r="L28" i="17"/>
  <c r="Q27" i="17"/>
  <c r="P27" i="17"/>
  <c r="K27" i="17"/>
  <c r="R27" i="17"/>
  <c r="G27" i="17"/>
  <c r="N27" i="17"/>
  <c r="M27" i="17"/>
  <c r="L27" i="17"/>
  <c r="R26" i="17"/>
  <c r="Q26" i="17"/>
  <c r="P26" i="17"/>
  <c r="N26" i="17"/>
  <c r="M26" i="17"/>
  <c r="L26" i="17"/>
  <c r="Q25" i="17"/>
  <c r="P25" i="17"/>
  <c r="L25" i="17"/>
  <c r="R25" i="17"/>
  <c r="N25" i="17"/>
  <c r="M25" i="17"/>
  <c r="R23" i="17"/>
  <c r="Q23" i="17"/>
  <c r="N23" i="17"/>
  <c r="M23" i="17"/>
  <c r="K23" i="17"/>
  <c r="P23" i="17"/>
  <c r="G23" i="17"/>
  <c r="L23" i="17"/>
  <c r="P21" i="17"/>
  <c r="K21" i="17"/>
  <c r="R21" i="17"/>
  <c r="Q21" i="17"/>
  <c r="G21" i="17"/>
  <c r="N21" i="17"/>
  <c r="M21" i="17"/>
  <c r="L21" i="17"/>
  <c r="R19" i="17"/>
  <c r="N19" i="17"/>
  <c r="Q19" i="17"/>
  <c r="P19" i="17"/>
  <c r="M19" i="17"/>
  <c r="L19" i="17"/>
  <c r="P18" i="17"/>
  <c r="K18" i="17"/>
  <c r="R18" i="17"/>
  <c r="Q18" i="17"/>
  <c r="G18" i="17"/>
  <c r="N18" i="17"/>
  <c r="M18" i="17"/>
  <c r="L18" i="17"/>
  <c r="R16" i="17"/>
  <c r="N16" i="17"/>
  <c r="Q16" i="17"/>
  <c r="P16" i="17"/>
  <c r="M16" i="17"/>
  <c r="L16" i="17"/>
  <c r="P15" i="17"/>
  <c r="K15" i="17"/>
  <c r="R15" i="17"/>
  <c r="Q15" i="17"/>
  <c r="G15" i="17"/>
  <c r="N15" i="17"/>
  <c r="M15" i="17"/>
  <c r="L15" i="17"/>
  <c r="R14" i="17"/>
  <c r="N14" i="17"/>
  <c r="Q14" i="17"/>
  <c r="P14" i="17"/>
  <c r="M14" i="17"/>
  <c r="L14" i="17"/>
  <c r="Q13" i="17"/>
  <c r="R13" i="17"/>
  <c r="P13" i="17"/>
  <c r="N13" i="17"/>
  <c r="L13" i="17"/>
  <c r="P12" i="17"/>
  <c r="R12" i="17"/>
  <c r="K12" i="17"/>
  <c r="N12" i="17"/>
  <c r="G12" i="17"/>
  <c r="L12" i="17"/>
  <c r="Q11" i="17"/>
  <c r="R11" i="17"/>
  <c r="P11" i="17"/>
  <c r="N11" i="17"/>
  <c r="M11" i="17"/>
  <c r="L11" i="17"/>
  <c r="P10" i="17"/>
  <c r="R10" i="17"/>
  <c r="K10" i="17"/>
  <c r="N10" i="17"/>
  <c r="G10" i="17"/>
  <c r="L10" i="17"/>
  <c r="K9" i="17"/>
  <c r="R9" i="17"/>
  <c r="Q9" i="17"/>
  <c r="P9" i="17"/>
  <c r="G9" i="17"/>
  <c r="N9" i="17"/>
  <c r="M9" i="17"/>
  <c r="L9" i="17"/>
  <c r="P34" i="16"/>
  <c r="P35" i="16"/>
  <c r="Q35" i="16"/>
  <c r="Q36" i="16"/>
  <c r="K38" i="16"/>
  <c r="Q39" i="16"/>
  <c r="R40" i="16"/>
  <c r="R44" i="16"/>
  <c r="K45" i="16"/>
  <c r="Q46" i="16"/>
  <c r="Q47" i="16"/>
  <c r="Q50" i="16"/>
  <c r="R52" i="16"/>
  <c r="P53" i="16"/>
  <c r="R23" i="16"/>
  <c r="R53" i="16"/>
  <c r="Q53" i="16"/>
  <c r="N53" i="16"/>
  <c r="M53" i="16"/>
  <c r="L53" i="16"/>
  <c r="Q52" i="16"/>
  <c r="P52" i="16"/>
  <c r="N52" i="16"/>
  <c r="M52" i="16"/>
  <c r="L52" i="16"/>
  <c r="K50" i="16"/>
  <c r="R50" i="16"/>
  <c r="P50" i="16"/>
  <c r="G50" i="16"/>
  <c r="N50" i="16"/>
  <c r="M50" i="16"/>
  <c r="L50" i="16"/>
  <c r="K48" i="16"/>
  <c r="R48" i="16"/>
  <c r="Q48" i="16"/>
  <c r="P48" i="16"/>
  <c r="G48" i="16"/>
  <c r="N48" i="16"/>
  <c r="M48" i="16"/>
  <c r="L48" i="16"/>
  <c r="K47" i="16"/>
  <c r="R47" i="16"/>
  <c r="P47" i="16"/>
  <c r="G47" i="16"/>
  <c r="N47" i="16"/>
  <c r="M47" i="16"/>
  <c r="L47" i="16"/>
  <c r="K46" i="16"/>
  <c r="R46" i="16"/>
  <c r="P46" i="16"/>
  <c r="G46" i="16"/>
  <c r="N46" i="16"/>
  <c r="M46" i="16"/>
  <c r="L46" i="16"/>
  <c r="R45" i="16"/>
  <c r="Q45" i="16"/>
  <c r="N45" i="16"/>
  <c r="M45" i="16"/>
  <c r="G45" i="16"/>
  <c r="Q44" i="16"/>
  <c r="P44" i="16"/>
  <c r="N44" i="16"/>
  <c r="M44" i="16"/>
  <c r="L44" i="16"/>
  <c r="R42" i="16"/>
  <c r="Q42" i="16"/>
  <c r="N42" i="16"/>
  <c r="M42" i="16"/>
  <c r="L42" i="16"/>
  <c r="Q40" i="16"/>
  <c r="P40" i="16"/>
  <c r="N40" i="16"/>
  <c r="M40" i="16"/>
  <c r="P39" i="16"/>
  <c r="N39" i="16"/>
  <c r="R39" i="16"/>
  <c r="M39" i="16"/>
  <c r="Q38" i="16"/>
  <c r="M38" i="16"/>
  <c r="R38" i="16"/>
  <c r="P38" i="16"/>
  <c r="G38" i="16"/>
  <c r="N38" i="16"/>
  <c r="L38" i="16"/>
  <c r="R36" i="16"/>
  <c r="N36" i="16"/>
  <c r="P36" i="16"/>
  <c r="M36" i="16"/>
  <c r="L36" i="16"/>
  <c r="M35" i="16"/>
  <c r="K35" i="16"/>
  <c r="R35" i="16"/>
  <c r="G35" i="16"/>
  <c r="N35" i="16"/>
  <c r="L35" i="16"/>
  <c r="K34" i="16"/>
  <c r="Q34" i="16"/>
  <c r="G34" i="16"/>
  <c r="M34" i="16"/>
  <c r="L34" i="16"/>
  <c r="R32" i="16"/>
  <c r="N32" i="16"/>
  <c r="Q32" i="16"/>
  <c r="P32" i="16"/>
  <c r="M32" i="16"/>
  <c r="L32" i="16"/>
  <c r="K31" i="16"/>
  <c r="Q31" i="16"/>
  <c r="G31" i="16"/>
  <c r="M31" i="16"/>
  <c r="L31" i="16"/>
  <c r="R30" i="16"/>
  <c r="Q30" i="16"/>
  <c r="N30" i="16"/>
  <c r="M30" i="16"/>
  <c r="L30" i="16"/>
  <c r="Q28" i="16"/>
  <c r="P28" i="16"/>
  <c r="L28" i="16"/>
  <c r="R28" i="16"/>
  <c r="N28" i="16"/>
  <c r="M28" i="16"/>
  <c r="R26" i="16"/>
  <c r="Q26" i="16"/>
  <c r="N26" i="16"/>
  <c r="M26" i="16"/>
  <c r="K26" i="16"/>
  <c r="P26" i="16"/>
  <c r="G26" i="16"/>
  <c r="L26" i="16"/>
  <c r="R24" i="16"/>
  <c r="Q24" i="16"/>
  <c r="N24" i="16"/>
  <c r="G24" i="16"/>
  <c r="L24" i="16"/>
  <c r="Q23" i="16"/>
  <c r="N23" i="16"/>
  <c r="M23" i="16"/>
  <c r="K23" i="16"/>
  <c r="P23" i="16"/>
  <c r="G23" i="16"/>
  <c r="L23" i="16"/>
  <c r="Q22" i="16"/>
  <c r="P22" i="16"/>
  <c r="N22" i="16"/>
  <c r="G22" i="16"/>
  <c r="L22" i="16"/>
  <c r="R21" i="16"/>
  <c r="N21" i="16"/>
  <c r="Q21" i="16"/>
  <c r="P21" i="16"/>
  <c r="M21" i="16"/>
  <c r="L21" i="16"/>
  <c r="P19" i="16"/>
  <c r="K19" i="16"/>
  <c r="R19" i="16"/>
  <c r="Q19" i="16"/>
  <c r="G19" i="16"/>
  <c r="N19" i="16"/>
  <c r="M19" i="16"/>
  <c r="L19" i="16"/>
  <c r="R18" i="16"/>
  <c r="N18" i="16"/>
  <c r="Q18" i="16"/>
  <c r="P18" i="16"/>
  <c r="M18" i="16"/>
  <c r="L18" i="16"/>
  <c r="P17" i="16"/>
  <c r="K17" i="16"/>
  <c r="R17" i="16"/>
  <c r="Q17" i="16"/>
  <c r="G17" i="16"/>
  <c r="N17" i="16"/>
  <c r="M17" i="16"/>
  <c r="L17" i="16"/>
  <c r="P16" i="16"/>
  <c r="R16" i="16"/>
  <c r="K16" i="16"/>
  <c r="N16" i="16"/>
  <c r="G16" i="16"/>
  <c r="L16" i="16"/>
  <c r="Q15" i="16"/>
  <c r="R15" i="16"/>
  <c r="P15" i="16"/>
  <c r="N15" i="16"/>
  <c r="M15" i="16"/>
  <c r="L15" i="16"/>
  <c r="P14" i="16"/>
  <c r="R14" i="16"/>
  <c r="K14" i="16"/>
  <c r="N14" i="16"/>
  <c r="G14" i="16"/>
  <c r="L14" i="16"/>
  <c r="Q12" i="16"/>
  <c r="R12" i="16"/>
  <c r="P12" i="16"/>
  <c r="N12" i="16"/>
  <c r="M12" i="16"/>
  <c r="L12" i="16"/>
  <c r="P11" i="16"/>
  <c r="R11" i="16"/>
  <c r="K11" i="16"/>
  <c r="N11" i="16"/>
  <c r="G11" i="16"/>
  <c r="L11" i="16"/>
  <c r="Q10" i="16"/>
  <c r="R10" i="16"/>
  <c r="P10" i="16"/>
  <c r="N10" i="16"/>
  <c r="M10" i="16"/>
  <c r="L10" i="16"/>
  <c r="R9" i="16"/>
  <c r="P9" i="16"/>
  <c r="N9" i="16"/>
  <c r="L9" i="16"/>
  <c r="K53" i="15"/>
  <c r="R53" i="15"/>
  <c r="Q53" i="15"/>
  <c r="P53" i="15"/>
  <c r="G53" i="15"/>
  <c r="N53" i="15"/>
  <c r="M53" i="15"/>
  <c r="L53" i="15"/>
  <c r="R52" i="15"/>
  <c r="Q52" i="15"/>
  <c r="P52" i="15"/>
  <c r="N52" i="15"/>
  <c r="M52" i="15"/>
  <c r="L52" i="15"/>
  <c r="R50" i="15"/>
  <c r="K50" i="15"/>
  <c r="P50" i="15"/>
  <c r="N50" i="15"/>
  <c r="G50" i="15"/>
  <c r="L50" i="15"/>
  <c r="R48" i="15"/>
  <c r="K48" i="15"/>
  <c r="P48" i="15"/>
  <c r="N48" i="15"/>
  <c r="G48" i="15"/>
  <c r="L48" i="15"/>
  <c r="R47" i="15"/>
  <c r="K47" i="15"/>
  <c r="P47" i="15"/>
  <c r="N47" i="15"/>
  <c r="G47" i="15"/>
  <c r="L47" i="15"/>
  <c r="R46" i="15"/>
  <c r="K46" i="15"/>
  <c r="P46" i="15"/>
  <c r="N46" i="15"/>
  <c r="G46" i="15"/>
  <c r="L46" i="15"/>
  <c r="R45" i="15"/>
  <c r="Q45" i="15"/>
  <c r="P45" i="15"/>
  <c r="N45" i="15"/>
  <c r="M45" i="15"/>
  <c r="L45" i="15"/>
  <c r="K44" i="15"/>
  <c r="R44" i="15"/>
  <c r="Q44" i="15"/>
  <c r="P44" i="15"/>
  <c r="G44" i="15"/>
  <c r="N44" i="15"/>
  <c r="M44" i="15"/>
  <c r="L44" i="15"/>
  <c r="R42" i="15"/>
  <c r="Q42" i="15"/>
  <c r="P42" i="15"/>
  <c r="N42" i="15"/>
  <c r="M42" i="15"/>
  <c r="L42" i="15"/>
  <c r="R40" i="15"/>
  <c r="Q40" i="15"/>
  <c r="P40" i="15"/>
  <c r="N40" i="15"/>
  <c r="M40" i="15"/>
  <c r="L40" i="15"/>
  <c r="R39" i="15"/>
  <c r="Q39" i="15"/>
  <c r="P39" i="15"/>
  <c r="N39" i="15"/>
  <c r="M39" i="15"/>
  <c r="L39" i="15"/>
  <c r="R38" i="15"/>
  <c r="K38" i="15"/>
  <c r="P38" i="15"/>
  <c r="N38" i="15"/>
  <c r="G38" i="15"/>
  <c r="L38" i="15"/>
  <c r="R36" i="15"/>
  <c r="K36" i="15"/>
  <c r="P36" i="15"/>
  <c r="N36" i="15"/>
  <c r="L36" i="15"/>
  <c r="Q35" i="15"/>
  <c r="R35" i="15"/>
  <c r="K35" i="15"/>
  <c r="P35" i="15"/>
  <c r="N35" i="15"/>
  <c r="G35" i="15"/>
  <c r="L35" i="15"/>
  <c r="R34" i="15"/>
  <c r="Q34" i="15"/>
  <c r="P34" i="15"/>
  <c r="N34" i="15"/>
  <c r="M34" i="15"/>
  <c r="L34" i="15"/>
  <c r="N32" i="15"/>
  <c r="R32" i="15"/>
  <c r="Q32" i="15"/>
  <c r="P32" i="15"/>
  <c r="G32" i="15"/>
  <c r="M32" i="15"/>
  <c r="L32" i="15"/>
  <c r="R31" i="15"/>
  <c r="P31" i="15"/>
  <c r="N31" i="15"/>
  <c r="K31" i="15"/>
  <c r="Q31" i="15"/>
  <c r="G31" i="15"/>
  <c r="M31" i="15"/>
  <c r="L31" i="15"/>
  <c r="Q30" i="15"/>
  <c r="R30" i="15"/>
  <c r="P30" i="15"/>
  <c r="N30" i="15"/>
  <c r="M30" i="15"/>
  <c r="L30" i="15"/>
  <c r="R28" i="15"/>
  <c r="N28" i="15"/>
  <c r="M28" i="15"/>
  <c r="Q28" i="15"/>
  <c r="K28" i="15"/>
  <c r="G28" i="15"/>
  <c r="N26" i="15"/>
  <c r="R26" i="15"/>
  <c r="Q26" i="15"/>
  <c r="P26" i="15"/>
  <c r="G26" i="15"/>
  <c r="L26" i="15"/>
  <c r="R24" i="15"/>
  <c r="Q24" i="15"/>
  <c r="N24" i="15"/>
  <c r="M24" i="15"/>
  <c r="K24" i="15"/>
  <c r="P24" i="15"/>
  <c r="G24" i="15"/>
  <c r="L24" i="15"/>
  <c r="N23" i="15"/>
  <c r="R23" i="15"/>
  <c r="Q23" i="15"/>
  <c r="P23" i="15"/>
  <c r="G23" i="15"/>
  <c r="L23" i="15"/>
  <c r="R22" i="15"/>
  <c r="Q22" i="15"/>
  <c r="N22" i="15"/>
  <c r="M22" i="15"/>
  <c r="K22" i="15"/>
  <c r="P22" i="15"/>
  <c r="G22" i="15"/>
  <c r="L22" i="15"/>
  <c r="P21" i="15"/>
  <c r="R21" i="15"/>
  <c r="Q21" i="15"/>
  <c r="G21" i="15"/>
  <c r="M21" i="15"/>
  <c r="L21" i="15"/>
  <c r="R19" i="15"/>
  <c r="N19" i="15"/>
  <c r="Q19" i="15"/>
  <c r="P19" i="15"/>
  <c r="M19" i="15"/>
  <c r="L19" i="15"/>
  <c r="P18" i="15"/>
  <c r="R18" i="15"/>
  <c r="Q18" i="15"/>
  <c r="G18" i="15"/>
  <c r="M18" i="15"/>
  <c r="L18" i="15"/>
  <c r="R17" i="15"/>
  <c r="N17" i="15"/>
  <c r="Q17" i="15"/>
  <c r="P17" i="15"/>
  <c r="M17" i="15"/>
  <c r="L17" i="15"/>
  <c r="Q16" i="15"/>
  <c r="K16" i="15"/>
  <c r="R16" i="15"/>
  <c r="P16" i="15"/>
  <c r="G16" i="15"/>
  <c r="N16" i="15"/>
  <c r="M16" i="15"/>
  <c r="L16" i="15"/>
  <c r="P15" i="15"/>
  <c r="R15" i="15"/>
  <c r="K15" i="15"/>
  <c r="N15" i="15"/>
  <c r="G15" i="15"/>
  <c r="L15" i="15"/>
  <c r="Q14" i="15"/>
  <c r="K14" i="15"/>
  <c r="R14" i="15"/>
  <c r="P14" i="15"/>
  <c r="G14" i="15"/>
  <c r="N14" i="15"/>
  <c r="M14" i="15"/>
  <c r="L14" i="15"/>
  <c r="P12" i="15"/>
  <c r="R12" i="15"/>
  <c r="K12" i="15"/>
  <c r="N12" i="15"/>
  <c r="G12" i="15"/>
  <c r="L12" i="15"/>
  <c r="Q11" i="15"/>
  <c r="K11" i="15"/>
  <c r="R11" i="15"/>
  <c r="P11" i="15"/>
  <c r="G11" i="15"/>
  <c r="N11" i="15"/>
  <c r="M11" i="15"/>
  <c r="L11" i="15"/>
  <c r="P10" i="15"/>
  <c r="R10" i="15"/>
  <c r="K10" i="15"/>
  <c r="N10" i="15"/>
  <c r="G10" i="15"/>
  <c r="L10" i="15"/>
  <c r="K9" i="15"/>
  <c r="P9" i="15"/>
  <c r="G9" i="15"/>
  <c r="L9" i="15"/>
  <c r="R53" i="14"/>
  <c r="Q53" i="14"/>
  <c r="P53" i="14"/>
  <c r="N53" i="14"/>
  <c r="M53" i="14"/>
  <c r="L53" i="14"/>
  <c r="R52" i="14"/>
  <c r="Q52" i="14"/>
  <c r="P52" i="14"/>
  <c r="N52" i="14"/>
  <c r="M52" i="14"/>
  <c r="L52" i="14"/>
  <c r="K50" i="14"/>
  <c r="R50" i="14"/>
  <c r="Q50" i="14"/>
  <c r="P50" i="14"/>
  <c r="G50" i="14"/>
  <c r="N50" i="14"/>
  <c r="M50" i="14"/>
  <c r="L50" i="14"/>
  <c r="K48" i="14"/>
  <c r="R48" i="14"/>
  <c r="Q48" i="14"/>
  <c r="P48" i="14"/>
  <c r="G48" i="14"/>
  <c r="N48" i="14"/>
  <c r="M48" i="14"/>
  <c r="L48" i="14"/>
  <c r="K47" i="14"/>
  <c r="R47" i="14"/>
  <c r="Q47" i="14"/>
  <c r="P47" i="14"/>
  <c r="G47" i="14"/>
  <c r="N47" i="14"/>
  <c r="M47" i="14"/>
  <c r="L47" i="14"/>
  <c r="K46" i="14"/>
  <c r="R46" i="14"/>
  <c r="Q46" i="14"/>
  <c r="P46" i="14"/>
  <c r="G46" i="14"/>
  <c r="N46" i="14"/>
  <c r="M46" i="14"/>
  <c r="L46" i="14"/>
  <c r="R45" i="14"/>
  <c r="Q45" i="14"/>
  <c r="P45" i="14"/>
  <c r="N45" i="14"/>
  <c r="M45" i="14"/>
  <c r="L45" i="14"/>
  <c r="R44" i="14"/>
  <c r="Q44" i="14"/>
  <c r="P44" i="14"/>
  <c r="N44" i="14"/>
  <c r="M44" i="14"/>
  <c r="L44" i="14"/>
  <c r="R42" i="14"/>
  <c r="Q42" i="14"/>
  <c r="P42" i="14"/>
  <c r="N42" i="14"/>
  <c r="M42" i="14"/>
  <c r="L42" i="14"/>
  <c r="R40" i="14"/>
  <c r="Q40" i="14"/>
  <c r="P40" i="14"/>
  <c r="N40" i="14"/>
  <c r="M40" i="14"/>
  <c r="L40" i="14"/>
  <c r="R39" i="14"/>
  <c r="Q39" i="14"/>
  <c r="P39" i="14"/>
  <c r="N39" i="14"/>
  <c r="M39" i="14"/>
  <c r="L39" i="14"/>
  <c r="K38" i="14"/>
  <c r="R38" i="14"/>
  <c r="Q38" i="14"/>
  <c r="P38" i="14"/>
  <c r="G38" i="14"/>
  <c r="N38" i="14"/>
  <c r="M38" i="14"/>
  <c r="L38" i="14"/>
  <c r="K36" i="14"/>
  <c r="R36" i="14"/>
  <c r="Q36" i="14"/>
  <c r="P36" i="14"/>
  <c r="G36" i="14"/>
  <c r="N36" i="14"/>
  <c r="M36" i="14"/>
  <c r="L36" i="14"/>
  <c r="K35" i="14"/>
  <c r="R35" i="14"/>
  <c r="Q35" i="14"/>
  <c r="P35" i="14"/>
  <c r="G35" i="14"/>
  <c r="N35" i="14"/>
  <c r="M35" i="14"/>
  <c r="L35" i="14"/>
  <c r="R34" i="14"/>
  <c r="Q34" i="14"/>
  <c r="K34" i="14"/>
  <c r="N34" i="14"/>
  <c r="M34" i="14"/>
  <c r="G34" i="14"/>
  <c r="R32" i="14"/>
  <c r="Q32" i="14"/>
  <c r="K32" i="14"/>
  <c r="N32" i="14"/>
  <c r="M32" i="14"/>
  <c r="G32" i="14"/>
  <c r="R31" i="14"/>
  <c r="Q31" i="14"/>
  <c r="K31" i="14"/>
  <c r="N31" i="14"/>
  <c r="M31" i="14"/>
  <c r="G31" i="14"/>
  <c r="Q30" i="14"/>
  <c r="R30" i="14"/>
  <c r="P30" i="14"/>
  <c r="N30" i="14"/>
  <c r="M30" i="14"/>
  <c r="L30" i="14"/>
  <c r="R28" i="14"/>
  <c r="Q28" i="14"/>
  <c r="P28" i="14"/>
  <c r="N28" i="14"/>
  <c r="M28" i="14"/>
  <c r="L28" i="14"/>
  <c r="K26" i="14"/>
  <c r="R26" i="14"/>
  <c r="Q26" i="14"/>
  <c r="P26" i="14"/>
  <c r="N26" i="14"/>
  <c r="M26" i="14"/>
  <c r="L26" i="14"/>
  <c r="R24" i="14"/>
  <c r="Q24" i="14"/>
  <c r="P24" i="14"/>
  <c r="N24" i="14"/>
  <c r="M24" i="14"/>
  <c r="L24" i="14"/>
  <c r="R23" i="14"/>
  <c r="Q23" i="14"/>
  <c r="P23" i="14"/>
  <c r="N23" i="14"/>
  <c r="M23" i="14"/>
  <c r="L23" i="14"/>
  <c r="R22" i="14"/>
  <c r="Q22" i="14"/>
  <c r="P22" i="14"/>
  <c r="N22" i="14"/>
  <c r="M22" i="14"/>
  <c r="L22" i="14"/>
  <c r="P21" i="14"/>
  <c r="K21" i="14"/>
  <c r="R21" i="14"/>
  <c r="Q21" i="14"/>
  <c r="G21" i="14"/>
  <c r="N21" i="14"/>
  <c r="M21" i="14"/>
  <c r="L21" i="14"/>
  <c r="P19" i="14"/>
  <c r="K19" i="14"/>
  <c r="R19" i="14"/>
  <c r="Q19" i="14"/>
  <c r="G19" i="14"/>
  <c r="N19" i="14"/>
  <c r="M19" i="14"/>
  <c r="L19" i="14"/>
  <c r="P18" i="14"/>
  <c r="K18" i="14"/>
  <c r="R18" i="14"/>
  <c r="Q18" i="14"/>
  <c r="G18" i="14"/>
  <c r="N18" i="14"/>
  <c r="M18" i="14"/>
  <c r="L18" i="14"/>
  <c r="P17" i="14"/>
  <c r="K17" i="14"/>
  <c r="R17" i="14"/>
  <c r="Q17" i="14"/>
  <c r="G17" i="14"/>
  <c r="N17" i="14"/>
  <c r="M17" i="14"/>
  <c r="L17" i="14"/>
  <c r="Q16" i="14"/>
  <c r="L16" i="14"/>
  <c r="R16" i="14"/>
  <c r="K16" i="14"/>
  <c r="N16" i="14"/>
  <c r="M16" i="14"/>
  <c r="M15" i="14"/>
  <c r="R15" i="14"/>
  <c r="Q15" i="14"/>
  <c r="K15" i="14"/>
  <c r="N15" i="14"/>
  <c r="G15" i="14"/>
  <c r="Q14" i="14"/>
  <c r="L14" i="14"/>
  <c r="R14" i="14"/>
  <c r="K14" i="14"/>
  <c r="N14" i="14"/>
  <c r="M14" i="14"/>
  <c r="M12" i="14"/>
  <c r="R12" i="14"/>
  <c r="Q12" i="14"/>
  <c r="K12" i="14"/>
  <c r="N12" i="14"/>
  <c r="G12" i="14"/>
  <c r="R11" i="14"/>
  <c r="Q11" i="14"/>
  <c r="P11" i="14"/>
  <c r="N11" i="14"/>
  <c r="M11" i="14"/>
  <c r="L11" i="14"/>
  <c r="K10" i="14"/>
  <c r="Q10" i="14"/>
  <c r="P10" i="14"/>
  <c r="G10" i="14"/>
  <c r="M10" i="14"/>
  <c r="L10" i="14"/>
  <c r="K9" i="14"/>
  <c r="Q9" i="14"/>
  <c r="P9" i="14"/>
  <c r="G9" i="14"/>
  <c r="M9" i="14"/>
  <c r="L9" i="14"/>
  <c r="Q10" i="17"/>
  <c r="Q12" i="17"/>
  <c r="G14" i="17"/>
  <c r="K14" i="17"/>
  <c r="G16" i="17"/>
  <c r="K16" i="17"/>
  <c r="G19" i="17"/>
  <c r="K19" i="17"/>
  <c r="G25" i="17"/>
  <c r="G26" i="17"/>
  <c r="K26" i="17"/>
  <c r="G28" i="17"/>
  <c r="K28" i="17"/>
  <c r="R32" i="17"/>
  <c r="G35" i="17"/>
  <c r="K35" i="17"/>
  <c r="G38" i="17"/>
  <c r="K38" i="17"/>
  <c r="P39" i="17"/>
  <c r="P40" i="17"/>
  <c r="P42" i="17"/>
  <c r="Q44" i="17"/>
  <c r="M47" i="17"/>
  <c r="M10" i="17"/>
  <c r="G11" i="17"/>
  <c r="K11" i="17"/>
  <c r="M12" i="17"/>
  <c r="G13" i="17"/>
  <c r="K13" i="17"/>
  <c r="G31" i="17"/>
  <c r="K31" i="17"/>
  <c r="N32" i="17"/>
  <c r="G34" i="17"/>
  <c r="K34" i="17"/>
  <c r="M44" i="17"/>
  <c r="M13" i="17"/>
  <c r="K25" i="17"/>
  <c r="G39" i="17"/>
  <c r="G40" i="17"/>
  <c r="G42" i="17"/>
  <c r="K47" i="17"/>
  <c r="G50" i="17"/>
  <c r="G52" i="17"/>
  <c r="K52" i="17"/>
  <c r="G53" i="17"/>
  <c r="K53" i="17"/>
  <c r="R22" i="16"/>
  <c r="P24" i="16"/>
  <c r="P30" i="16"/>
  <c r="P31" i="16"/>
  <c r="P42" i="16"/>
  <c r="G9" i="16"/>
  <c r="K9" i="16"/>
  <c r="Q11" i="16"/>
  <c r="Q14" i="16"/>
  <c r="Q16" i="16"/>
  <c r="G18" i="16"/>
  <c r="K18" i="16"/>
  <c r="G21" i="16"/>
  <c r="K21" i="16"/>
  <c r="M22" i="16"/>
  <c r="M24" i="16"/>
  <c r="G28" i="16"/>
  <c r="G30" i="16"/>
  <c r="K30" i="16"/>
  <c r="R31" i="16"/>
  <c r="R34" i="16"/>
  <c r="G36" i="16"/>
  <c r="K36" i="16"/>
  <c r="K39" i="16"/>
  <c r="P45" i="16"/>
  <c r="G10" i="16"/>
  <c r="K10" i="16"/>
  <c r="M11" i="16"/>
  <c r="G12" i="16"/>
  <c r="K12" i="16"/>
  <c r="M14" i="16"/>
  <c r="G15" i="16"/>
  <c r="K15" i="16"/>
  <c r="M16" i="16"/>
  <c r="N31" i="16"/>
  <c r="G32" i="16"/>
  <c r="K32" i="16"/>
  <c r="N34" i="16"/>
  <c r="G39" i="16"/>
  <c r="L40" i="16"/>
  <c r="G40" i="16"/>
  <c r="M9" i="16"/>
  <c r="Q9" i="16"/>
  <c r="K22" i="16"/>
  <c r="K24" i="16"/>
  <c r="K28" i="16"/>
  <c r="L39" i="16"/>
  <c r="L45" i="16"/>
  <c r="K40" i="16"/>
  <c r="G42" i="16"/>
  <c r="K42" i="16"/>
  <c r="G52" i="16"/>
  <c r="K52" i="16"/>
  <c r="G44" i="16"/>
  <c r="K44" i="16"/>
  <c r="G53" i="16"/>
  <c r="K53" i="16"/>
  <c r="M9" i="15"/>
  <c r="Q9" i="15"/>
  <c r="Q10" i="15"/>
  <c r="Q12" i="15"/>
  <c r="Q15" i="15"/>
  <c r="G17" i="15"/>
  <c r="K17" i="15"/>
  <c r="N18" i="15"/>
  <c r="G19" i="15"/>
  <c r="K19" i="15"/>
  <c r="N21" i="15"/>
  <c r="M23" i="15"/>
  <c r="M26" i="15"/>
  <c r="L28" i="15"/>
  <c r="N9" i="15"/>
  <c r="R9" i="15"/>
  <c r="M10" i="15"/>
  <c r="M12" i="15"/>
  <c r="M15" i="15"/>
  <c r="G36" i="15"/>
  <c r="M36" i="15"/>
  <c r="K18" i="15"/>
  <c r="K21" i="15"/>
  <c r="G30" i="15"/>
  <c r="K30" i="15"/>
  <c r="M35" i="15"/>
  <c r="K23" i="15"/>
  <c r="K26" i="15"/>
  <c r="P28" i="15"/>
  <c r="K32" i="15"/>
  <c r="G39" i="15"/>
  <c r="K39" i="15"/>
  <c r="G40" i="15"/>
  <c r="K40" i="15"/>
  <c r="G42" i="15"/>
  <c r="K42" i="15"/>
  <c r="G52" i="15"/>
  <c r="K52" i="15"/>
  <c r="Q36" i="15"/>
  <c r="M38" i="15"/>
  <c r="Q38" i="15"/>
  <c r="M46" i="15"/>
  <c r="Q46" i="15"/>
  <c r="M47" i="15"/>
  <c r="Q47" i="15"/>
  <c r="M48" i="15"/>
  <c r="Q48" i="15"/>
  <c r="M50" i="15"/>
  <c r="Q50" i="15"/>
  <c r="G34" i="15"/>
  <c r="K34" i="15"/>
  <c r="G45" i="15"/>
  <c r="K45" i="15"/>
  <c r="N10" i="14"/>
  <c r="P34" i="14"/>
  <c r="G11" i="14"/>
  <c r="G22" i="14"/>
  <c r="K22" i="14"/>
  <c r="G23" i="14"/>
  <c r="K23" i="14"/>
  <c r="G24" i="14"/>
  <c r="K24" i="14"/>
  <c r="G26" i="14"/>
  <c r="R10" i="14"/>
  <c r="P31" i="14"/>
  <c r="P32" i="14"/>
  <c r="K11" i="14"/>
  <c r="N9" i="14"/>
  <c r="R9" i="14"/>
  <c r="L12" i="14"/>
  <c r="G14" i="14"/>
  <c r="P14" i="14"/>
  <c r="L15" i="14"/>
  <c r="G16" i="14"/>
  <c r="P16" i="14"/>
  <c r="L31" i="14"/>
  <c r="L32" i="14"/>
  <c r="L34" i="14"/>
  <c r="P12" i="14"/>
  <c r="P15" i="14"/>
  <c r="G28" i="14"/>
  <c r="K28" i="14"/>
  <c r="G39" i="14"/>
  <c r="K39" i="14"/>
  <c r="G40" i="14"/>
  <c r="K40" i="14"/>
  <c r="G42" i="14"/>
  <c r="K42" i="14"/>
  <c r="G52" i="14"/>
  <c r="K52" i="14"/>
  <c r="G30" i="14"/>
  <c r="K30" i="14"/>
  <c r="G44" i="14"/>
  <c r="K44" i="14"/>
  <c r="G53" i="14"/>
  <c r="K53" i="14"/>
  <c r="G45" i="14"/>
  <c r="K45" i="14"/>
  <c r="R53" i="13"/>
  <c r="Q53" i="13"/>
  <c r="P53" i="13"/>
  <c r="N53" i="13"/>
  <c r="M53" i="13"/>
  <c r="L53" i="13"/>
  <c r="R52" i="13"/>
  <c r="Q52" i="13"/>
  <c r="P52" i="13"/>
  <c r="N52" i="13"/>
  <c r="M52" i="13"/>
  <c r="L52" i="13"/>
  <c r="K50" i="13"/>
  <c r="Q50" i="13"/>
  <c r="P50" i="13"/>
  <c r="G50" i="13"/>
  <c r="M50" i="13"/>
  <c r="L50" i="13"/>
  <c r="K48" i="13"/>
  <c r="Q48" i="13"/>
  <c r="P48" i="13"/>
  <c r="G48" i="13"/>
  <c r="M48" i="13"/>
  <c r="L48" i="13"/>
  <c r="K47" i="13"/>
  <c r="Q47" i="13"/>
  <c r="P47" i="13"/>
  <c r="G47" i="13"/>
  <c r="M47" i="13"/>
  <c r="L47" i="13"/>
  <c r="K46" i="13"/>
  <c r="Q46" i="13"/>
  <c r="P46" i="13"/>
  <c r="G46" i="13"/>
  <c r="M46" i="13"/>
  <c r="L46" i="13"/>
  <c r="K45" i="13"/>
  <c r="R45" i="13"/>
  <c r="Q45" i="13"/>
  <c r="P45" i="13"/>
  <c r="G45" i="13"/>
  <c r="N45" i="13"/>
  <c r="M45" i="13"/>
  <c r="L45" i="13"/>
  <c r="R44" i="13"/>
  <c r="Q44" i="13"/>
  <c r="P44" i="13"/>
  <c r="N44" i="13"/>
  <c r="M44" i="13"/>
  <c r="L44" i="13"/>
  <c r="R42" i="13"/>
  <c r="Q42" i="13"/>
  <c r="P42" i="13"/>
  <c r="N42" i="13"/>
  <c r="M42" i="13"/>
  <c r="L42" i="13"/>
  <c r="R40" i="13"/>
  <c r="Q40" i="13"/>
  <c r="P40" i="13"/>
  <c r="N40" i="13"/>
  <c r="M40" i="13"/>
  <c r="L40" i="13"/>
  <c r="R39" i="13"/>
  <c r="Q39" i="13"/>
  <c r="P39" i="13"/>
  <c r="N39" i="13"/>
  <c r="M39" i="13"/>
  <c r="L39" i="13"/>
  <c r="K38" i="13"/>
  <c r="Q38" i="13"/>
  <c r="P38" i="13"/>
  <c r="M38" i="13"/>
  <c r="L38" i="13"/>
  <c r="K36" i="13"/>
  <c r="Q36" i="13"/>
  <c r="P36" i="13"/>
  <c r="G36" i="13"/>
  <c r="M36" i="13"/>
  <c r="L36" i="13"/>
  <c r="K35" i="13"/>
  <c r="Q35" i="13"/>
  <c r="P35" i="13"/>
  <c r="G35" i="13"/>
  <c r="M35" i="13"/>
  <c r="L35" i="13"/>
  <c r="K34" i="13"/>
  <c r="R34" i="13"/>
  <c r="Q34" i="13"/>
  <c r="P34" i="13"/>
  <c r="G34" i="13"/>
  <c r="N34" i="13"/>
  <c r="M34" i="13"/>
  <c r="L34" i="13"/>
  <c r="R32" i="13"/>
  <c r="Q32" i="13"/>
  <c r="K32" i="13"/>
  <c r="N32" i="13"/>
  <c r="M32" i="13"/>
  <c r="G32" i="13"/>
  <c r="R30" i="13"/>
  <c r="Q30" i="13"/>
  <c r="K30" i="13"/>
  <c r="N30" i="13"/>
  <c r="M30" i="13"/>
  <c r="G30" i="13"/>
  <c r="R29" i="13"/>
  <c r="Q29" i="13"/>
  <c r="K29" i="13"/>
  <c r="N29" i="13"/>
  <c r="M29" i="13"/>
  <c r="G29" i="13"/>
  <c r="R28" i="13"/>
  <c r="Q28" i="13"/>
  <c r="P28" i="13"/>
  <c r="N28" i="13"/>
  <c r="G28" i="13"/>
  <c r="L28" i="13"/>
  <c r="K26" i="13"/>
  <c r="Q26" i="13"/>
  <c r="P26" i="13"/>
  <c r="G26" i="13"/>
  <c r="M26" i="13"/>
  <c r="L26" i="13"/>
  <c r="K24" i="13"/>
  <c r="Q24" i="13"/>
  <c r="P24" i="13"/>
  <c r="G24" i="13"/>
  <c r="M24" i="13"/>
  <c r="L24" i="13"/>
  <c r="K23" i="13"/>
  <c r="Q23" i="13"/>
  <c r="P23" i="13"/>
  <c r="G23" i="13"/>
  <c r="M23" i="13"/>
  <c r="L23" i="13"/>
  <c r="K22" i="13"/>
  <c r="Q22" i="13"/>
  <c r="P22" i="13"/>
  <c r="G22" i="13"/>
  <c r="M22" i="13"/>
  <c r="L22" i="13"/>
  <c r="P21" i="13"/>
  <c r="K21" i="13"/>
  <c r="R21" i="13"/>
  <c r="Q21" i="13"/>
  <c r="G21" i="13"/>
  <c r="N21" i="13"/>
  <c r="M21" i="13"/>
  <c r="L21" i="13"/>
  <c r="P19" i="13"/>
  <c r="K19" i="13"/>
  <c r="R19" i="13"/>
  <c r="Q19" i="13"/>
  <c r="G19" i="13"/>
  <c r="N19" i="13"/>
  <c r="M19" i="13"/>
  <c r="L19" i="13"/>
  <c r="P18" i="13"/>
  <c r="K18" i="13"/>
  <c r="R18" i="13"/>
  <c r="Q18" i="13"/>
  <c r="G18" i="13"/>
  <c r="N18" i="13"/>
  <c r="M18" i="13"/>
  <c r="L18" i="13"/>
  <c r="P17" i="13"/>
  <c r="K17" i="13"/>
  <c r="R17" i="13"/>
  <c r="Q17" i="13"/>
  <c r="G17" i="13"/>
  <c r="N17" i="13"/>
  <c r="M17" i="13"/>
  <c r="L17" i="13"/>
  <c r="Q16" i="13"/>
  <c r="L16" i="13"/>
  <c r="R16" i="13"/>
  <c r="K16" i="13"/>
  <c r="N16" i="13"/>
  <c r="M16" i="13"/>
  <c r="M15" i="13"/>
  <c r="R15" i="13"/>
  <c r="Q15" i="13"/>
  <c r="K15" i="13"/>
  <c r="N15" i="13"/>
  <c r="G15" i="13"/>
  <c r="Q14" i="13"/>
  <c r="L14" i="13"/>
  <c r="R14" i="13"/>
  <c r="K14" i="13"/>
  <c r="N14" i="13"/>
  <c r="M14" i="13"/>
  <c r="R12" i="13"/>
  <c r="Q12" i="13"/>
  <c r="P12" i="13"/>
  <c r="N12" i="13"/>
  <c r="M12" i="13"/>
  <c r="L12" i="13"/>
  <c r="R11" i="13"/>
  <c r="Q11" i="13"/>
  <c r="P11" i="13"/>
  <c r="N11" i="13"/>
  <c r="M11" i="13"/>
  <c r="L11" i="13"/>
  <c r="R10" i="13"/>
  <c r="Q10" i="13"/>
  <c r="P10" i="13"/>
  <c r="N10" i="13"/>
  <c r="M10" i="13"/>
  <c r="L10" i="13"/>
  <c r="K9" i="13"/>
  <c r="P9" i="13"/>
  <c r="G9" i="13"/>
  <c r="L9" i="13"/>
  <c r="R53" i="12"/>
  <c r="Q53" i="12"/>
  <c r="P53" i="12"/>
  <c r="N53" i="12"/>
  <c r="M53" i="12"/>
  <c r="L53" i="12"/>
  <c r="R52" i="12"/>
  <c r="Q52" i="12"/>
  <c r="P52" i="12"/>
  <c r="N52" i="12"/>
  <c r="M52" i="12"/>
  <c r="L52" i="12"/>
  <c r="R50" i="12"/>
  <c r="Q50" i="12"/>
  <c r="P50" i="12"/>
  <c r="N50" i="12"/>
  <c r="M50" i="12"/>
  <c r="L50" i="12"/>
  <c r="R49" i="12"/>
  <c r="Q49" i="12"/>
  <c r="P49" i="12"/>
  <c r="N49" i="12"/>
  <c r="M49" i="12"/>
  <c r="L49" i="12"/>
  <c r="R48" i="12"/>
  <c r="Q48" i="12"/>
  <c r="P48" i="12"/>
  <c r="N48" i="12"/>
  <c r="M48" i="12"/>
  <c r="L48" i="12"/>
  <c r="K47" i="12"/>
  <c r="Q47" i="12"/>
  <c r="P47" i="12"/>
  <c r="G47" i="12"/>
  <c r="M47" i="12"/>
  <c r="L47" i="12"/>
  <c r="K46" i="12"/>
  <c r="R46" i="12"/>
  <c r="Q46" i="12"/>
  <c r="P46" i="12"/>
  <c r="G46" i="12"/>
  <c r="N46" i="12"/>
  <c r="M46" i="12"/>
  <c r="L46" i="12"/>
  <c r="R44" i="12"/>
  <c r="Q44" i="12"/>
  <c r="K44" i="12"/>
  <c r="N44" i="12"/>
  <c r="M44" i="12"/>
  <c r="G44" i="12"/>
  <c r="N42" i="12"/>
  <c r="M40" i="12"/>
  <c r="R40" i="12"/>
  <c r="Q40" i="12"/>
  <c r="P40" i="12"/>
  <c r="N40" i="12"/>
  <c r="L40" i="12"/>
  <c r="R39" i="12"/>
  <c r="Q39" i="12"/>
  <c r="P39" i="12"/>
  <c r="N39" i="12"/>
  <c r="M39" i="12"/>
  <c r="L39" i="12"/>
  <c r="N38" i="12"/>
  <c r="R38" i="12"/>
  <c r="Q38" i="12"/>
  <c r="P38" i="12"/>
  <c r="G38" i="12"/>
  <c r="M38" i="12"/>
  <c r="L38" i="12"/>
  <c r="P36" i="12"/>
  <c r="K36" i="12"/>
  <c r="R36" i="12"/>
  <c r="Q36" i="12"/>
  <c r="G36" i="12"/>
  <c r="N36" i="12"/>
  <c r="M36" i="12"/>
  <c r="L36" i="12"/>
  <c r="P34" i="12"/>
  <c r="K34" i="12"/>
  <c r="R34" i="12"/>
  <c r="Q34" i="12"/>
  <c r="G34" i="12"/>
  <c r="N34" i="12"/>
  <c r="M34" i="12"/>
  <c r="L34" i="12"/>
  <c r="P33" i="12"/>
  <c r="K33" i="12"/>
  <c r="R33" i="12"/>
  <c r="Q33" i="12"/>
  <c r="G33" i="12"/>
  <c r="N33" i="12"/>
  <c r="M33" i="12"/>
  <c r="L33" i="12"/>
  <c r="Q32" i="12"/>
  <c r="P32" i="12"/>
  <c r="R32" i="12"/>
  <c r="N32" i="12"/>
  <c r="M32" i="12"/>
  <c r="N30" i="12"/>
  <c r="M30" i="12"/>
  <c r="R30" i="12"/>
  <c r="Q30" i="12"/>
  <c r="P30" i="12"/>
  <c r="L30" i="12"/>
  <c r="R28" i="12"/>
  <c r="Q28" i="12"/>
  <c r="P28" i="12"/>
  <c r="N28" i="12"/>
  <c r="M28" i="12"/>
  <c r="L28" i="12"/>
  <c r="N27" i="12"/>
  <c r="M27" i="12"/>
  <c r="R27" i="12"/>
  <c r="Q27" i="12"/>
  <c r="P27" i="12"/>
  <c r="L27" i="12"/>
  <c r="K26" i="12"/>
  <c r="R26" i="12"/>
  <c r="Q26" i="12"/>
  <c r="P26" i="12"/>
  <c r="G26" i="12"/>
  <c r="N26" i="12"/>
  <c r="M26" i="12"/>
  <c r="L26" i="12"/>
  <c r="K24" i="12"/>
  <c r="R24" i="12"/>
  <c r="Q24" i="12"/>
  <c r="P24" i="12"/>
  <c r="G24" i="12"/>
  <c r="N24" i="12"/>
  <c r="M24" i="12"/>
  <c r="L24" i="12"/>
  <c r="K23" i="12"/>
  <c r="R23" i="12"/>
  <c r="Q23" i="12"/>
  <c r="P23" i="12"/>
  <c r="G23" i="12"/>
  <c r="N23" i="12"/>
  <c r="M23" i="12"/>
  <c r="L23" i="12"/>
  <c r="K22" i="12"/>
  <c r="R22" i="12"/>
  <c r="Q22" i="12"/>
  <c r="P22" i="12"/>
  <c r="G22" i="12"/>
  <c r="N22" i="12"/>
  <c r="M22" i="12"/>
  <c r="L22" i="12"/>
  <c r="R21" i="12"/>
  <c r="Q21" i="12"/>
  <c r="K21" i="12"/>
  <c r="N21" i="12"/>
  <c r="M21" i="12"/>
  <c r="L21" i="12"/>
  <c r="R19" i="12"/>
  <c r="Q19" i="12"/>
  <c r="K19" i="12"/>
  <c r="N19" i="12"/>
  <c r="M19" i="12"/>
  <c r="L19" i="12"/>
  <c r="R18" i="12"/>
  <c r="Q18" i="12"/>
  <c r="K18" i="12"/>
  <c r="N18" i="12"/>
  <c r="M18" i="12"/>
  <c r="L18" i="12"/>
  <c r="R17" i="12"/>
  <c r="Q17" i="12"/>
  <c r="K17" i="12"/>
  <c r="N17" i="12"/>
  <c r="M17" i="12"/>
  <c r="L17" i="12"/>
  <c r="P16" i="12"/>
  <c r="K16" i="12"/>
  <c r="R16" i="12"/>
  <c r="Q16" i="12"/>
  <c r="G16" i="12"/>
  <c r="N16" i="12"/>
  <c r="M16" i="12"/>
  <c r="L16" i="12"/>
  <c r="Q15" i="12"/>
  <c r="R15" i="12"/>
  <c r="P15" i="12"/>
  <c r="N15" i="12"/>
  <c r="M15" i="12"/>
  <c r="L15" i="12"/>
  <c r="R14" i="12"/>
  <c r="Q14" i="12"/>
  <c r="P14" i="12"/>
  <c r="N14" i="12"/>
  <c r="M14" i="12"/>
  <c r="L14" i="12"/>
  <c r="R12" i="12"/>
  <c r="Q12" i="12"/>
  <c r="P12" i="12"/>
  <c r="N12" i="12"/>
  <c r="M12" i="12"/>
  <c r="L12" i="12"/>
  <c r="R11" i="12"/>
  <c r="Q11" i="12"/>
  <c r="P11" i="12"/>
  <c r="N11" i="12"/>
  <c r="M11" i="12"/>
  <c r="L11" i="12"/>
  <c r="R10" i="12"/>
  <c r="Q10" i="12"/>
  <c r="P10" i="12"/>
  <c r="N10" i="12"/>
  <c r="M10" i="12"/>
  <c r="L10" i="12"/>
  <c r="Q9" i="12"/>
  <c r="P9" i="12"/>
  <c r="M9" i="12"/>
  <c r="L9" i="12"/>
  <c r="K11" i="11"/>
  <c r="K32" i="11"/>
  <c r="R47" i="11"/>
  <c r="P50" i="11"/>
  <c r="Q26" i="11"/>
  <c r="P10" i="11"/>
  <c r="K12" i="11"/>
  <c r="K15" i="11"/>
  <c r="K16" i="11"/>
  <c r="P19" i="11"/>
  <c r="Q21" i="11"/>
  <c r="R22" i="11"/>
  <c r="P24" i="11"/>
  <c r="K27" i="11"/>
  <c r="K30" i="11"/>
  <c r="K31" i="11"/>
  <c r="K36" i="11"/>
  <c r="K39" i="11"/>
  <c r="P42" i="11"/>
  <c r="R45" i="11"/>
  <c r="P46" i="11"/>
  <c r="P47" i="11"/>
  <c r="Q48" i="11"/>
  <c r="R50" i="11"/>
  <c r="K51" i="11"/>
  <c r="R51" i="11"/>
  <c r="Q51" i="11"/>
  <c r="G51" i="11"/>
  <c r="N51" i="11"/>
  <c r="M51" i="11"/>
  <c r="L51" i="11"/>
  <c r="Q50" i="11"/>
  <c r="N50" i="11"/>
  <c r="M50" i="11"/>
  <c r="L50" i="11"/>
  <c r="R48" i="11"/>
  <c r="N48" i="11"/>
  <c r="M48" i="11"/>
  <c r="L48" i="11"/>
  <c r="Q47" i="11"/>
  <c r="N47" i="11"/>
  <c r="M47" i="11"/>
  <c r="L47" i="11"/>
  <c r="R46" i="11"/>
  <c r="Q46" i="11"/>
  <c r="N46" i="11"/>
  <c r="M46" i="11"/>
  <c r="L46" i="11"/>
  <c r="K45" i="11"/>
  <c r="N45" i="11"/>
  <c r="G45" i="11"/>
  <c r="L45" i="11"/>
  <c r="R44" i="11"/>
  <c r="N44" i="11"/>
  <c r="M44" i="11"/>
  <c r="L44" i="11"/>
  <c r="R42" i="11"/>
  <c r="Q42" i="11"/>
  <c r="G42" i="11"/>
  <c r="N42" i="11"/>
  <c r="M42" i="11"/>
  <c r="L42" i="11"/>
  <c r="K40" i="11"/>
  <c r="R40" i="11"/>
  <c r="Q40" i="11"/>
  <c r="G40" i="11"/>
  <c r="N40" i="11"/>
  <c r="M40" i="11"/>
  <c r="L40" i="11"/>
  <c r="R39" i="11"/>
  <c r="Q39" i="11"/>
  <c r="G39" i="11"/>
  <c r="N39" i="11"/>
  <c r="M39" i="11"/>
  <c r="L39" i="11"/>
  <c r="R38" i="11"/>
  <c r="Q38" i="11"/>
  <c r="N38" i="11"/>
  <c r="M38" i="11"/>
  <c r="L38" i="11"/>
  <c r="R36" i="11"/>
  <c r="N36" i="11"/>
  <c r="G36" i="11"/>
  <c r="L36" i="11"/>
  <c r="K34" i="11"/>
  <c r="Q34" i="11"/>
  <c r="G34" i="11"/>
  <c r="M34" i="11"/>
  <c r="L34" i="11"/>
  <c r="Q32" i="11"/>
  <c r="G32" i="11"/>
  <c r="M32" i="11"/>
  <c r="L32" i="11"/>
  <c r="Q31" i="11"/>
  <c r="G31" i="11"/>
  <c r="M31" i="11"/>
  <c r="L31" i="11"/>
  <c r="R30" i="11"/>
  <c r="Q30" i="11"/>
  <c r="P30" i="11"/>
  <c r="G30" i="11"/>
  <c r="N30" i="11"/>
  <c r="M30" i="11"/>
  <c r="L30" i="11"/>
  <c r="K28" i="11"/>
  <c r="R28" i="11"/>
  <c r="Q28" i="11"/>
  <c r="P28" i="11"/>
  <c r="G28" i="11"/>
  <c r="N28" i="11"/>
  <c r="M28" i="11"/>
  <c r="L28" i="11"/>
  <c r="Q27" i="11"/>
  <c r="P27" i="11"/>
  <c r="G27" i="11"/>
  <c r="N27" i="11"/>
  <c r="M27" i="11"/>
  <c r="L27" i="11"/>
  <c r="R26" i="11"/>
  <c r="N26" i="11"/>
  <c r="M26" i="11"/>
  <c r="G26" i="11"/>
  <c r="R24" i="11"/>
  <c r="Q24" i="11"/>
  <c r="N24" i="11"/>
  <c r="M24" i="11"/>
  <c r="G24" i="11"/>
  <c r="N23" i="11"/>
  <c r="R23" i="11"/>
  <c r="Q23" i="11"/>
  <c r="M23" i="11"/>
  <c r="G23" i="11"/>
  <c r="N22" i="11"/>
  <c r="Q22" i="11"/>
  <c r="M22" i="11"/>
  <c r="G22" i="11"/>
  <c r="M21" i="11"/>
  <c r="R21" i="11"/>
  <c r="P21" i="11"/>
  <c r="G21" i="11"/>
  <c r="L21" i="11"/>
  <c r="R19" i="11"/>
  <c r="M19" i="11"/>
  <c r="Q19" i="11"/>
  <c r="N19" i="11"/>
  <c r="G19" i="11"/>
  <c r="L19" i="11"/>
  <c r="Q18" i="11"/>
  <c r="M18" i="11"/>
  <c r="R18" i="11"/>
  <c r="G18" i="11"/>
  <c r="L18" i="11"/>
  <c r="R17" i="11"/>
  <c r="M17" i="11"/>
  <c r="Q17" i="11"/>
  <c r="N17" i="11"/>
  <c r="G17" i="11"/>
  <c r="L17" i="11"/>
  <c r="R16" i="11"/>
  <c r="P16" i="11"/>
  <c r="N16" i="11"/>
  <c r="G16" i="11"/>
  <c r="M16" i="11"/>
  <c r="L16" i="11"/>
  <c r="N15" i="11"/>
  <c r="Q15" i="11"/>
  <c r="G15" i="11"/>
  <c r="M15" i="11"/>
  <c r="L15" i="11"/>
  <c r="R14" i="11"/>
  <c r="N14" i="11"/>
  <c r="K14" i="11"/>
  <c r="Q14" i="11"/>
  <c r="G14" i="11"/>
  <c r="M14" i="11"/>
  <c r="L14" i="11"/>
  <c r="Q12" i="11"/>
  <c r="G12" i="11"/>
  <c r="N12" i="11"/>
  <c r="M12" i="11"/>
  <c r="L12" i="11"/>
  <c r="R11" i="11"/>
  <c r="Q11" i="11"/>
  <c r="G11" i="11"/>
  <c r="N11" i="11"/>
  <c r="M11" i="11"/>
  <c r="L11" i="11"/>
  <c r="R10" i="11"/>
  <c r="Q10" i="11"/>
  <c r="G10" i="11"/>
  <c r="N10" i="11"/>
  <c r="M10" i="11"/>
  <c r="L10" i="11"/>
  <c r="R9" i="11"/>
  <c r="N9" i="11"/>
  <c r="L9" i="11"/>
  <c r="R51" i="10"/>
  <c r="Q51" i="10"/>
  <c r="P51" i="10"/>
  <c r="N51" i="10"/>
  <c r="M51" i="10"/>
  <c r="L51" i="10"/>
  <c r="R50" i="10"/>
  <c r="Q50" i="10"/>
  <c r="P50" i="10"/>
  <c r="N50" i="10"/>
  <c r="M50" i="10"/>
  <c r="L50" i="10"/>
  <c r="K48" i="10"/>
  <c r="Q48" i="10"/>
  <c r="P48" i="10"/>
  <c r="G48" i="10"/>
  <c r="M48" i="10"/>
  <c r="L48" i="10"/>
  <c r="K46" i="10"/>
  <c r="Q46" i="10"/>
  <c r="P46" i="10"/>
  <c r="G46" i="10"/>
  <c r="M46" i="10"/>
  <c r="L46" i="10"/>
  <c r="K45" i="10"/>
  <c r="Q45" i="10"/>
  <c r="P45" i="10"/>
  <c r="G45" i="10"/>
  <c r="M45" i="10"/>
  <c r="L45" i="10"/>
  <c r="K44" i="10"/>
  <c r="Q44" i="10"/>
  <c r="P44" i="10"/>
  <c r="G44" i="10"/>
  <c r="M44" i="10"/>
  <c r="L44" i="10"/>
  <c r="P43" i="10"/>
  <c r="K43" i="10"/>
  <c r="R43" i="10"/>
  <c r="Q43" i="10"/>
  <c r="G43" i="10"/>
  <c r="N43" i="10"/>
  <c r="M43" i="10"/>
  <c r="L43" i="10"/>
  <c r="Q42" i="10"/>
  <c r="L42" i="10"/>
  <c r="R42" i="10"/>
  <c r="K42" i="10"/>
  <c r="N42" i="10"/>
  <c r="M42" i="10"/>
  <c r="N40" i="10"/>
  <c r="R40" i="10"/>
  <c r="Q40" i="10"/>
  <c r="P40" i="10"/>
  <c r="M40" i="10"/>
  <c r="L40" i="10"/>
  <c r="M38" i="10"/>
  <c r="R38" i="10"/>
  <c r="Q38" i="10"/>
  <c r="P38" i="10"/>
  <c r="N38" i="10"/>
  <c r="L38" i="10"/>
  <c r="N37" i="10"/>
  <c r="R37" i="10"/>
  <c r="Q37" i="10"/>
  <c r="P37" i="10"/>
  <c r="M37" i="10"/>
  <c r="L37" i="10"/>
  <c r="N36" i="10"/>
  <c r="K36" i="10"/>
  <c r="R36" i="10"/>
  <c r="Q36" i="10"/>
  <c r="P36" i="10"/>
  <c r="G36" i="10"/>
  <c r="M36" i="10"/>
  <c r="L36" i="10"/>
  <c r="R34" i="10"/>
  <c r="Q34" i="10"/>
  <c r="P34" i="10"/>
  <c r="N34" i="10"/>
  <c r="M34" i="10"/>
  <c r="L34" i="10"/>
  <c r="R32" i="10"/>
  <c r="Q32" i="10"/>
  <c r="P32" i="10"/>
  <c r="N32" i="10"/>
  <c r="M32" i="10"/>
  <c r="L32" i="10"/>
  <c r="R31" i="10"/>
  <c r="Q31" i="10"/>
  <c r="P31" i="10"/>
  <c r="N31" i="10"/>
  <c r="M31" i="10"/>
  <c r="L31" i="10"/>
  <c r="P30" i="10"/>
  <c r="M30" i="10"/>
  <c r="R30" i="10"/>
  <c r="Q30" i="10"/>
  <c r="N30" i="10"/>
  <c r="G30" i="10"/>
  <c r="Q28" i="10"/>
  <c r="L28" i="10"/>
  <c r="R28" i="10"/>
  <c r="K28" i="10"/>
  <c r="N28" i="10"/>
  <c r="M28" i="10"/>
  <c r="P27" i="10"/>
  <c r="M27" i="10"/>
  <c r="R27" i="10"/>
  <c r="Q27" i="10"/>
  <c r="N27" i="10"/>
  <c r="G27" i="10"/>
  <c r="M26" i="10"/>
  <c r="R26" i="10"/>
  <c r="Q26" i="10"/>
  <c r="P26" i="10"/>
  <c r="N26" i="10"/>
  <c r="L26" i="10"/>
  <c r="N24" i="10"/>
  <c r="R24" i="10"/>
  <c r="Q24" i="10"/>
  <c r="P24" i="10"/>
  <c r="M24" i="10"/>
  <c r="L24" i="10"/>
  <c r="M23" i="10"/>
  <c r="R23" i="10"/>
  <c r="Q23" i="10"/>
  <c r="P23" i="10"/>
  <c r="N23" i="10"/>
  <c r="L23" i="10"/>
  <c r="N22" i="10"/>
  <c r="R22" i="10"/>
  <c r="Q22" i="10"/>
  <c r="P22" i="10"/>
  <c r="M22" i="10"/>
  <c r="L22" i="10"/>
  <c r="N21" i="10"/>
  <c r="K21" i="10"/>
  <c r="R21" i="10"/>
  <c r="Q21" i="10"/>
  <c r="P21" i="10"/>
  <c r="G21" i="10"/>
  <c r="M21" i="10"/>
  <c r="L21" i="10"/>
  <c r="N19" i="10"/>
  <c r="K19" i="10"/>
  <c r="R19" i="10"/>
  <c r="Q19" i="10"/>
  <c r="P19" i="10"/>
  <c r="G19" i="10"/>
  <c r="M19" i="10"/>
  <c r="L19" i="10"/>
  <c r="N18" i="10"/>
  <c r="K18" i="10"/>
  <c r="R18" i="10"/>
  <c r="Q18" i="10"/>
  <c r="P18" i="10"/>
  <c r="G18" i="10"/>
  <c r="M18" i="10"/>
  <c r="L18" i="10"/>
  <c r="N17" i="10"/>
  <c r="K17" i="10"/>
  <c r="R17" i="10"/>
  <c r="Q17" i="10"/>
  <c r="P17" i="10"/>
  <c r="G17" i="10"/>
  <c r="M17" i="10"/>
  <c r="L17" i="10"/>
  <c r="R16" i="10"/>
  <c r="Q16" i="10"/>
  <c r="P16" i="10"/>
  <c r="N16" i="10"/>
  <c r="M16" i="10"/>
  <c r="L16" i="10"/>
  <c r="P15" i="10"/>
  <c r="K15" i="10"/>
  <c r="R15" i="10"/>
  <c r="Q15" i="10"/>
  <c r="G15" i="10"/>
  <c r="N15" i="10"/>
  <c r="M15" i="10"/>
  <c r="L15" i="10"/>
  <c r="R14" i="10"/>
  <c r="N14" i="10"/>
  <c r="Q14" i="10"/>
  <c r="P14" i="10"/>
  <c r="M14" i="10"/>
  <c r="L14" i="10"/>
  <c r="P12" i="10"/>
  <c r="K12" i="10"/>
  <c r="R12" i="10"/>
  <c r="Q12" i="10"/>
  <c r="G12" i="10"/>
  <c r="N12" i="10"/>
  <c r="M12" i="10"/>
  <c r="L12" i="10"/>
  <c r="K11" i="10"/>
  <c r="R11" i="10"/>
  <c r="Q11" i="10"/>
  <c r="P11" i="10"/>
  <c r="G11" i="10"/>
  <c r="N11" i="10"/>
  <c r="M11" i="10"/>
  <c r="L11" i="10"/>
  <c r="K10" i="10"/>
  <c r="R10" i="10"/>
  <c r="Q10" i="10"/>
  <c r="P10" i="10"/>
  <c r="G10" i="10"/>
  <c r="N10" i="10"/>
  <c r="M10" i="10"/>
  <c r="L10" i="10"/>
  <c r="Q9" i="10"/>
  <c r="P9" i="10"/>
  <c r="M9" i="10"/>
  <c r="L9" i="10"/>
  <c r="R51" i="9"/>
  <c r="Q51" i="9"/>
  <c r="P51" i="9"/>
  <c r="N51" i="9"/>
  <c r="M51" i="9"/>
  <c r="L51" i="9"/>
  <c r="R50" i="9"/>
  <c r="Q50" i="9"/>
  <c r="P50" i="9"/>
  <c r="N50" i="9"/>
  <c r="M50" i="9"/>
  <c r="L50" i="9"/>
  <c r="K48" i="9"/>
  <c r="R48" i="9"/>
  <c r="Q48" i="9"/>
  <c r="P48" i="9"/>
  <c r="G48" i="9"/>
  <c r="N48" i="9"/>
  <c r="M48" i="9"/>
  <c r="L48" i="9"/>
  <c r="K46" i="9"/>
  <c r="R46" i="9"/>
  <c r="Q46" i="9"/>
  <c r="P46" i="9"/>
  <c r="G46" i="9"/>
  <c r="N46" i="9"/>
  <c r="M46" i="9"/>
  <c r="L46" i="9"/>
  <c r="K45" i="9"/>
  <c r="R45" i="9"/>
  <c r="Q45" i="9"/>
  <c r="P45" i="9"/>
  <c r="G45" i="9"/>
  <c r="N45" i="9"/>
  <c r="M45" i="9"/>
  <c r="L45" i="9"/>
  <c r="K44" i="9"/>
  <c r="R44" i="9"/>
  <c r="Q44" i="9"/>
  <c r="P44" i="9"/>
  <c r="G44" i="9"/>
  <c r="N44" i="9"/>
  <c r="M44" i="9"/>
  <c r="L44" i="9"/>
  <c r="R43" i="9"/>
  <c r="Q43" i="9"/>
  <c r="K43" i="9"/>
  <c r="N43" i="9"/>
  <c r="M43" i="9"/>
  <c r="G43" i="9"/>
  <c r="R42" i="9"/>
  <c r="Q42" i="9"/>
  <c r="P42" i="9"/>
  <c r="N42" i="9"/>
  <c r="M42" i="9"/>
  <c r="L42" i="9"/>
  <c r="R40" i="9"/>
  <c r="Q40" i="9"/>
  <c r="P40" i="9"/>
  <c r="N40" i="9"/>
  <c r="M40" i="9"/>
  <c r="L40" i="9"/>
  <c r="R38" i="9"/>
  <c r="Q38" i="9"/>
  <c r="P38" i="9"/>
  <c r="N38" i="9"/>
  <c r="M38" i="9"/>
  <c r="L38" i="9"/>
  <c r="R37" i="9"/>
  <c r="Q37" i="9"/>
  <c r="P37" i="9"/>
  <c r="N37" i="9"/>
  <c r="M37" i="9"/>
  <c r="L37" i="9"/>
  <c r="N36" i="9"/>
  <c r="K36" i="9"/>
  <c r="R36" i="9"/>
  <c r="Q36" i="9"/>
  <c r="P36" i="9"/>
  <c r="G36" i="9"/>
  <c r="M36" i="9"/>
  <c r="L36" i="9"/>
  <c r="R34" i="9"/>
  <c r="Q34" i="9"/>
  <c r="P34" i="9"/>
  <c r="N34" i="9"/>
  <c r="M34" i="9"/>
  <c r="L34" i="9"/>
  <c r="R32" i="9"/>
  <c r="Q32" i="9"/>
  <c r="P32" i="9"/>
  <c r="N32" i="9"/>
  <c r="M32" i="9"/>
  <c r="L32" i="9"/>
  <c r="R31" i="9"/>
  <c r="Q31" i="9"/>
  <c r="P31" i="9"/>
  <c r="N31" i="9"/>
  <c r="M31" i="9"/>
  <c r="L31" i="9"/>
  <c r="P30" i="9"/>
  <c r="R30" i="9"/>
  <c r="Q30" i="9"/>
  <c r="N30" i="9"/>
  <c r="M30" i="9"/>
  <c r="G30" i="9"/>
  <c r="Q28" i="9"/>
  <c r="L28" i="9"/>
  <c r="R28" i="9"/>
  <c r="K28" i="9"/>
  <c r="N28" i="9"/>
  <c r="M28" i="9"/>
  <c r="P27" i="9"/>
  <c r="R27" i="9"/>
  <c r="Q27" i="9"/>
  <c r="N27" i="9"/>
  <c r="M27" i="9"/>
  <c r="G27" i="9"/>
  <c r="M26" i="9"/>
  <c r="R26" i="9"/>
  <c r="Q26" i="9"/>
  <c r="P26" i="9"/>
  <c r="N26" i="9"/>
  <c r="L26" i="9"/>
  <c r="N24" i="9"/>
  <c r="R24" i="9"/>
  <c r="Q24" i="9"/>
  <c r="P24" i="9"/>
  <c r="M24" i="9"/>
  <c r="L24" i="9"/>
  <c r="M23" i="9"/>
  <c r="R23" i="9"/>
  <c r="Q23" i="9"/>
  <c r="P23" i="9"/>
  <c r="N23" i="9"/>
  <c r="L23" i="9"/>
  <c r="N22" i="9"/>
  <c r="R22" i="9"/>
  <c r="Q22" i="9"/>
  <c r="P22" i="9"/>
  <c r="M22" i="9"/>
  <c r="L22" i="9"/>
  <c r="N21" i="9"/>
  <c r="K21" i="9"/>
  <c r="R21" i="9"/>
  <c r="Q21" i="9"/>
  <c r="P21" i="9"/>
  <c r="G21" i="9"/>
  <c r="M21" i="9"/>
  <c r="L21" i="9"/>
  <c r="N19" i="9"/>
  <c r="K19" i="9"/>
  <c r="R19" i="9"/>
  <c r="Q19" i="9"/>
  <c r="P19" i="9"/>
  <c r="G19" i="9"/>
  <c r="M19" i="9"/>
  <c r="L19" i="9"/>
  <c r="N18" i="9"/>
  <c r="K18" i="9"/>
  <c r="R18" i="9"/>
  <c r="Q18" i="9"/>
  <c r="P18" i="9"/>
  <c r="G18" i="9"/>
  <c r="M18" i="9"/>
  <c r="L18" i="9"/>
  <c r="N17" i="9"/>
  <c r="K17" i="9"/>
  <c r="R17" i="9"/>
  <c r="Q17" i="9"/>
  <c r="P17" i="9"/>
  <c r="G17" i="9"/>
  <c r="M17" i="9"/>
  <c r="L17" i="9"/>
  <c r="R16" i="9"/>
  <c r="Q16" i="9"/>
  <c r="P16" i="9"/>
  <c r="N16" i="9"/>
  <c r="M16" i="9"/>
  <c r="L16" i="9"/>
  <c r="P15" i="9"/>
  <c r="K15" i="9"/>
  <c r="R15" i="9"/>
  <c r="Q15" i="9"/>
  <c r="G15" i="9"/>
  <c r="N15" i="9"/>
  <c r="M15" i="9"/>
  <c r="L15" i="9"/>
  <c r="N14" i="9"/>
  <c r="R14" i="9"/>
  <c r="Q14" i="9"/>
  <c r="P14" i="9"/>
  <c r="M14" i="9"/>
  <c r="L14" i="9"/>
  <c r="P12" i="9"/>
  <c r="K12" i="9"/>
  <c r="R12" i="9"/>
  <c r="Q12" i="9"/>
  <c r="G12" i="9"/>
  <c r="N12" i="9"/>
  <c r="M12" i="9"/>
  <c r="L12" i="9"/>
  <c r="K11" i="9"/>
  <c r="R11" i="9"/>
  <c r="Q11" i="9"/>
  <c r="P11" i="9"/>
  <c r="G11" i="9"/>
  <c r="N11" i="9"/>
  <c r="M11" i="9"/>
  <c r="L11" i="9"/>
  <c r="K10" i="9"/>
  <c r="R10" i="9"/>
  <c r="Q10" i="9"/>
  <c r="P10" i="9"/>
  <c r="G10" i="9"/>
  <c r="N10" i="9"/>
  <c r="M10" i="9"/>
  <c r="L10" i="9"/>
  <c r="Q9" i="9"/>
  <c r="P9" i="9"/>
  <c r="M9" i="9"/>
  <c r="L9" i="9"/>
  <c r="R51" i="8"/>
  <c r="Q51" i="8"/>
  <c r="P51" i="8"/>
  <c r="N51" i="8"/>
  <c r="M51" i="8"/>
  <c r="L51" i="8"/>
  <c r="R50" i="8"/>
  <c r="Q50" i="8"/>
  <c r="P50" i="8"/>
  <c r="N50" i="8"/>
  <c r="M50" i="8"/>
  <c r="L50" i="8"/>
  <c r="R48" i="8"/>
  <c r="Q48" i="8"/>
  <c r="K48" i="8"/>
  <c r="N48" i="8"/>
  <c r="M48" i="8"/>
  <c r="G48" i="8"/>
  <c r="R46" i="8"/>
  <c r="Q46" i="8"/>
  <c r="K46" i="8"/>
  <c r="N46" i="8"/>
  <c r="M46" i="8"/>
  <c r="G46" i="8"/>
  <c r="R45" i="8"/>
  <c r="Q45" i="8"/>
  <c r="K45" i="8"/>
  <c r="N45" i="8"/>
  <c r="M45" i="8"/>
  <c r="G45" i="8"/>
  <c r="R44" i="8"/>
  <c r="Q44" i="8"/>
  <c r="K44" i="8"/>
  <c r="N44" i="8"/>
  <c r="M44" i="8"/>
  <c r="G44" i="8"/>
  <c r="K43" i="8"/>
  <c r="Q43" i="8"/>
  <c r="P43" i="8"/>
  <c r="G43" i="8"/>
  <c r="M43" i="8"/>
  <c r="L43" i="8"/>
  <c r="R42" i="8"/>
  <c r="Q42" i="8"/>
  <c r="P42" i="8"/>
  <c r="N42" i="8"/>
  <c r="M42" i="8"/>
  <c r="L42" i="8"/>
  <c r="R40" i="8"/>
  <c r="Q40" i="8"/>
  <c r="P40" i="8"/>
  <c r="N40" i="8"/>
  <c r="M40" i="8"/>
  <c r="L40" i="8"/>
  <c r="R38" i="8"/>
  <c r="Q38" i="8"/>
  <c r="P38" i="8"/>
  <c r="N38" i="8"/>
  <c r="M38" i="8"/>
  <c r="L38" i="8"/>
  <c r="R37" i="8"/>
  <c r="Q37" i="8"/>
  <c r="P37" i="8"/>
  <c r="N37" i="8"/>
  <c r="M37" i="8"/>
  <c r="L37" i="8"/>
  <c r="R36" i="8"/>
  <c r="K36" i="8"/>
  <c r="P36" i="8"/>
  <c r="N36" i="8"/>
  <c r="G36" i="8"/>
  <c r="L36" i="8"/>
  <c r="K34" i="8"/>
  <c r="R34" i="8"/>
  <c r="Q34" i="8"/>
  <c r="P34" i="8"/>
  <c r="G34" i="8"/>
  <c r="N34" i="8"/>
  <c r="M34" i="8"/>
  <c r="L34" i="8"/>
  <c r="K32" i="8"/>
  <c r="R32" i="8"/>
  <c r="Q32" i="8"/>
  <c r="P32" i="8"/>
  <c r="G32" i="8"/>
  <c r="N32" i="8"/>
  <c r="M32" i="8"/>
  <c r="L32" i="8"/>
  <c r="K31" i="8"/>
  <c r="R31" i="8"/>
  <c r="Q31" i="8"/>
  <c r="P31" i="8"/>
  <c r="G31" i="8"/>
  <c r="N31" i="8"/>
  <c r="M31" i="8"/>
  <c r="L31" i="8"/>
  <c r="R30" i="8"/>
  <c r="Q30" i="8"/>
  <c r="P30" i="8"/>
  <c r="N30" i="8"/>
  <c r="M30" i="8"/>
  <c r="L30" i="8"/>
  <c r="R28" i="8"/>
  <c r="Q28" i="8"/>
  <c r="P28" i="8"/>
  <c r="N28" i="8"/>
  <c r="M28" i="8"/>
  <c r="L28" i="8"/>
  <c r="R27" i="8"/>
  <c r="Q27" i="8"/>
  <c r="P27" i="8"/>
  <c r="N27" i="8"/>
  <c r="M27" i="8"/>
  <c r="L27" i="8"/>
  <c r="R26" i="8"/>
  <c r="Q26" i="8"/>
  <c r="P26" i="8"/>
  <c r="N26" i="8"/>
  <c r="M26" i="8"/>
  <c r="L26" i="8"/>
  <c r="R24" i="8"/>
  <c r="Q24" i="8"/>
  <c r="P24" i="8"/>
  <c r="N24" i="8"/>
  <c r="M24" i="8"/>
  <c r="L24" i="8"/>
  <c r="R23" i="8"/>
  <c r="Q23" i="8"/>
  <c r="P23" i="8"/>
  <c r="N23" i="8"/>
  <c r="M23" i="8"/>
  <c r="L23" i="8"/>
  <c r="R22" i="8"/>
  <c r="Q22" i="8"/>
  <c r="P22" i="8"/>
  <c r="N22" i="8"/>
  <c r="M22" i="8"/>
  <c r="L22" i="8"/>
  <c r="K21" i="8"/>
  <c r="Q21" i="8"/>
  <c r="P21" i="8"/>
  <c r="G21" i="8"/>
  <c r="M21" i="8"/>
  <c r="L21" i="8"/>
  <c r="K19" i="8"/>
  <c r="Q19" i="8"/>
  <c r="P19" i="8"/>
  <c r="G19" i="8"/>
  <c r="M19" i="8"/>
  <c r="L19" i="8"/>
  <c r="K18" i="8"/>
  <c r="Q18" i="8"/>
  <c r="P18" i="8"/>
  <c r="N18" i="8"/>
  <c r="G18" i="8"/>
  <c r="L18" i="8"/>
  <c r="R17" i="8"/>
  <c r="K17" i="8"/>
  <c r="P17" i="8"/>
  <c r="N17" i="8"/>
  <c r="G17" i="8"/>
  <c r="L17" i="8"/>
  <c r="K16" i="8"/>
  <c r="R16" i="8"/>
  <c r="Q16" i="8"/>
  <c r="P16" i="8"/>
  <c r="G16" i="8"/>
  <c r="N16" i="8"/>
  <c r="M16" i="8"/>
  <c r="L16" i="8"/>
  <c r="K15" i="8"/>
  <c r="R15" i="8"/>
  <c r="Q15" i="8"/>
  <c r="P15" i="8"/>
  <c r="G15" i="8"/>
  <c r="N15" i="8"/>
  <c r="M15" i="8"/>
  <c r="L15" i="8"/>
  <c r="R14" i="8"/>
  <c r="Q14" i="8"/>
  <c r="P14" i="8"/>
  <c r="N14" i="8"/>
  <c r="M14" i="8"/>
  <c r="L14" i="8"/>
  <c r="K12" i="8"/>
  <c r="Q12" i="8"/>
  <c r="P12" i="8"/>
  <c r="N12" i="8"/>
  <c r="G12" i="8"/>
  <c r="L12" i="8"/>
  <c r="R11" i="8"/>
  <c r="K11" i="8"/>
  <c r="P11" i="8"/>
  <c r="N11" i="8"/>
  <c r="G11" i="8"/>
  <c r="L11" i="8"/>
  <c r="R10" i="8"/>
  <c r="K10" i="8"/>
  <c r="P10" i="8"/>
  <c r="N10" i="8"/>
  <c r="G10" i="8"/>
  <c r="L10" i="8"/>
  <c r="K9" i="8"/>
  <c r="R9" i="8"/>
  <c r="Q9" i="8"/>
  <c r="P9" i="8"/>
  <c r="G9" i="8"/>
  <c r="N9" i="8"/>
  <c r="M9" i="8"/>
  <c r="L9" i="8"/>
  <c r="K48" i="7"/>
  <c r="R48" i="7"/>
  <c r="Q48" i="7"/>
  <c r="P48" i="7"/>
  <c r="G48" i="7"/>
  <c r="N48" i="7"/>
  <c r="M48" i="7"/>
  <c r="L48" i="7"/>
  <c r="K47" i="7"/>
  <c r="R47" i="7"/>
  <c r="Q47" i="7"/>
  <c r="P47" i="7"/>
  <c r="G47" i="7"/>
  <c r="N47" i="7"/>
  <c r="M47" i="7"/>
  <c r="L47" i="7"/>
  <c r="K46" i="7"/>
  <c r="R46" i="7"/>
  <c r="Q46" i="7"/>
  <c r="P46" i="7"/>
  <c r="G46" i="7"/>
  <c r="N46" i="7"/>
  <c r="M46" i="7"/>
  <c r="L46" i="7"/>
  <c r="K45" i="7"/>
  <c r="R45" i="7"/>
  <c r="Q45" i="7"/>
  <c r="P45" i="7"/>
  <c r="G45" i="7"/>
  <c r="N45" i="7"/>
  <c r="M45" i="7"/>
  <c r="L45" i="7"/>
  <c r="K44" i="7"/>
  <c r="R44" i="7"/>
  <c r="Q44" i="7"/>
  <c r="P44" i="7"/>
  <c r="G44" i="7"/>
  <c r="N44" i="7"/>
  <c r="M44" i="7"/>
  <c r="L44" i="7"/>
  <c r="R43" i="7"/>
  <c r="Q43" i="7"/>
  <c r="P43" i="7"/>
  <c r="N43" i="7"/>
  <c r="M43" i="7"/>
  <c r="L43" i="7"/>
  <c r="R41" i="7"/>
  <c r="Q41" i="7"/>
  <c r="K41" i="7"/>
  <c r="N41" i="7"/>
  <c r="M41" i="7"/>
  <c r="G41" i="7"/>
  <c r="R39" i="7"/>
  <c r="Q39" i="7"/>
  <c r="P39" i="7"/>
  <c r="N39" i="7"/>
  <c r="M39" i="7"/>
  <c r="L39" i="7"/>
  <c r="K37" i="7"/>
  <c r="R37" i="7"/>
  <c r="Q37" i="7"/>
  <c r="P37" i="7"/>
  <c r="G37" i="7"/>
  <c r="N37" i="7"/>
  <c r="M37" i="7"/>
  <c r="L37" i="7"/>
  <c r="K35" i="7"/>
  <c r="R35" i="7"/>
  <c r="Q35" i="7"/>
  <c r="P35" i="7"/>
  <c r="G35" i="7"/>
  <c r="N35" i="7"/>
  <c r="M35" i="7"/>
  <c r="L35" i="7"/>
  <c r="K34" i="7"/>
  <c r="R34" i="7"/>
  <c r="Q34" i="7"/>
  <c r="P34" i="7"/>
  <c r="G34" i="7"/>
  <c r="N34" i="7"/>
  <c r="M34" i="7"/>
  <c r="L34" i="7"/>
  <c r="R33" i="7"/>
  <c r="Q33" i="7"/>
  <c r="P33" i="7"/>
  <c r="N33" i="7"/>
  <c r="M33" i="7"/>
  <c r="L33" i="7"/>
  <c r="R31" i="7"/>
  <c r="Q31" i="7"/>
  <c r="K31" i="7"/>
  <c r="N31" i="7"/>
  <c r="M31" i="7"/>
  <c r="G31" i="7"/>
  <c r="R30" i="7"/>
  <c r="Q30" i="7"/>
  <c r="P30" i="7"/>
  <c r="N30" i="7"/>
  <c r="M30" i="7"/>
  <c r="L30" i="7"/>
  <c r="R28" i="7"/>
  <c r="Q28" i="7"/>
  <c r="P28" i="7"/>
  <c r="N28" i="7"/>
  <c r="M28" i="7"/>
  <c r="L28" i="7"/>
  <c r="R27" i="7"/>
  <c r="Q27" i="7"/>
  <c r="P27" i="7"/>
  <c r="N27" i="7"/>
  <c r="M27" i="7"/>
  <c r="L27" i="7"/>
  <c r="K26" i="7"/>
  <c r="R26" i="7"/>
  <c r="Q26" i="7"/>
  <c r="P26" i="7"/>
  <c r="G26" i="7"/>
  <c r="N26" i="7"/>
  <c r="M26" i="7"/>
  <c r="L26" i="7"/>
  <c r="K24" i="7"/>
  <c r="R24" i="7"/>
  <c r="Q24" i="7"/>
  <c r="P24" i="7"/>
  <c r="G24" i="7"/>
  <c r="N24" i="7"/>
  <c r="M24" i="7"/>
  <c r="L24" i="7"/>
  <c r="K23" i="7"/>
  <c r="R23" i="7"/>
  <c r="Q23" i="7"/>
  <c r="P23" i="7"/>
  <c r="G23" i="7"/>
  <c r="N23" i="7"/>
  <c r="M23" i="7"/>
  <c r="L23" i="7"/>
  <c r="R22" i="7"/>
  <c r="Q22" i="7"/>
  <c r="P22" i="7"/>
  <c r="N22" i="7"/>
  <c r="M22" i="7"/>
  <c r="L22" i="7"/>
  <c r="R20" i="7"/>
  <c r="Q20" i="7"/>
  <c r="P20" i="7"/>
  <c r="N20" i="7"/>
  <c r="M20" i="7"/>
  <c r="L20" i="7"/>
  <c r="R19" i="7"/>
  <c r="Q19" i="7"/>
  <c r="P19" i="7"/>
  <c r="N19" i="7"/>
  <c r="M19" i="7"/>
  <c r="L19" i="7"/>
  <c r="R18" i="7"/>
  <c r="Q18" i="7"/>
  <c r="P18" i="7"/>
  <c r="N18" i="7"/>
  <c r="M18" i="7"/>
  <c r="L18" i="7"/>
  <c r="R17" i="7"/>
  <c r="Q17" i="7"/>
  <c r="K17" i="7"/>
  <c r="N17" i="7"/>
  <c r="M17" i="7"/>
  <c r="G17" i="7"/>
  <c r="R15" i="7"/>
  <c r="Q15" i="7"/>
  <c r="K15" i="7"/>
  <c r="N15" i="7"/>
  <c r="M15" i="7"/>
  <c r="G15" i="7"/>
  <c r="R14" i="7"/>
  <c r="Q14" i="7"/>
  <c r="K14" i="7"/>
  <c r="N14" i="7"/>
  <c r="M14" i="7"/>
  <c r="G14" i="7"/>
  <c r="R12" i="7"/>
  <c r="Q12" i="7"/>
  <c r="K12" i="7"/>
  <c r="N12" i="7"/>
  <c r="M12" i="7"/>
  <c r="G12" i="7"/>
  <c r="R11" i="7"/>
  <c r="Q11" i="7"/>
  <c r="N11" i="7"/>
  <c r="M11" i="7"/>
  <c r="G11" i="7"/>
  <c r="R10" i="7"/>
  <c r="Q10" i="7"/>
  <c r="N10" i="7"/>
  <c r="M10" i="7"/>
  <c r="G10" i="7"/>
  <c r="R9" i="7"/>
  <c r="Q9" i="7"/>
  <c r="P9" i="7"/>
  <c r="N9" i="7"/>
  <c r="M9" i="7"/>
  <c r="M49" i="7" s="1"/>
  <c r="L9" i="7"/>
  <c r="R48" i="6"/>
  <c r="Q48" i="6"/>
  <c r="P48" i="6"/>
  <c r="N48" i="6"/>
  <c r="M48" i="6"/>
  <c r="L48" i="6"/>
  <c r="R47" i="6"/>
  <c r="Q47" i="6"/>
  <c r="P47" i="6"/>
  <c r="N47" i="6"/>
  <c r="M47" i="6"/>
  <c r="L47" i="6"/>
  <c r="R46" i="6"/>
  <c r="Q46" i="6"/>
  <c r="P46" i="6"/>
  <c r="N46" i="6"/>
  <c r="M46" i="6"/>
  <c r="L46" i="6"/>
  <c r="R45" i="6"/>
  <c r="Q45" i="6"/>
  <c r="P45" i="6"/>
  <c r="N45" i="6"/>
  <c r="M45" i="6"/>
  <c r="L45" i="6"/>
  <c r="R44" i="6"/>
  <c r="Q44" i="6"/>
  <c r="P44" i="6"/>
  <c r="N44" i="6"/>
  <c r="M44" i="6"/>
  <c r="L44" i="6"/>
  <c r="R43" i="6"/>
  <c r="Q43" i="6"/>
  <c r="P43" i="6"/>
  <c r="N43" i="6"/>
  <c r="M43" i="6"/>
  <c r="L43" i="6"/>
  <c r="K41" i="6"/>
  <c r="Q41" i="6"/>
  <c r="P41" i="6"/>
  <c r="G41" i="6"/>
  <c r="M41" i="6"/>
  <c r="L41" i="6"/>
  <c r="K39" i="6"/>
  <c r="R39" i="6"/>
  <c r="Q39" i="6"/>
  <c r="P39" i="6"/>
  <c r="G39" i="6"/>
  <c r="N39" i="6"/>
  <c r="M39" i="6"/>
  <c r="L39" i="6"/>
  <c r="R37" i="6"/>
  <c r="Q37" i="6"/>
  <c r="P37" i="6"/>
  <c r="N37" i="6"/>
  <c r="M37" i="6"/>
  <c r="L37" i="6"/>
  <c r="R36" i="6"/>
  <c r="Q36" i="6"/>
  <c r="P36" i="6"/>
  <c r="N36" i="6"/>
  <c r="M36" i="6"/>
  <c r="L36" i="6"/>
  <c r="R34" i="6"/>
  <c r="Q34" i="6"/>
  <c r="P34" i="6"/>
  <c r="N34" i="6"/>
  <c r="M34" i="6"/>
  <c r="L34" i="6"/>
  <c r="R33" i="6"/>
  <c r="Q33" i="6"/>
  <c r="P33" i="6"/>
  <c r="N33" i="6"/>
  <c r="M33" i="6"/>
  <c r="L33" i="6"/>
  <c r="K32" i="6"/>
  <c r="Q32" i="6"/>
  <c r="P32" i="6"/>
  <c r="N32" i="6"/>
  <c r="M32" i="6"/>
  <c r="L32" i="6"/>
  <c r="P30" i="6"/>
  <c r="K30" i="6"/>
  <c r="R30" i="6"/>
  <c r="Q30" i="6"/>
  <c r="G30" i="6"/>
  <c r="N30" i="6"/>
  <c r="M30" i="6"/>
  <c r="L30" i="6"/>
  <c r="P28" i="6"/>
  <c r="K28" i="6"/>
  <c r="R28" i="6"/>
  <c r="Q28" i="6"/>
  <c r="G28" i="6"/>
  <c r="N28" i="6"/>
  <c r="M28" i="6"/>
  <c r="L28" i="6"/>
  <c r="P27" i="6"/>
  <c r="K27" i="6"/>
  <c r="R27" i="6"/>
  <c r="Q27" i="6"/>
  <c r="G27" i="6"/>
  <c r="N27" i="6"/>
  <c r="M27" i="6"/>
  <c r="L27" i="6"/>
  <c r="Q26" i="6"/>
  <c r="P26" i="6"/>
  <c r="L26" i="6"/>
  <c r="R26" i="6"/>
  <c r="N26" i="6"/>
  <c r="M26" i="6"/>
  <c r="M24" i="6"/>
  <c r="R24" i="6"/>
  <c r="Q24" i="6"/>
  <c r="K24" i="6"/>
  <c r="N24" i="6"/>
  <c r="G24" i="6"/>
  <c r="Q23" i="6"/>
  <c r="P23" i="6"/>
  <c r="L23" i="6"/>
  <c r="R23" i="6"/>
  <c r="N23" i="6"/>
  <c r="M23" i="6"/>
  <c r="N22" i="6"/>
  <c r="M22" i="6"/>
  <c r="R22" i="6"/>
  <c r="Q22" i="6"/>
  <c r="P22" i="6"/>
  <c r="L22" i="6"/>
  <c r="R20" i="6"/>
  <c r="Q20" i="6"/>
  <c r="P20" i="6"/>
  <c r="N20" i="6"/>
  <c r="M20" i="6"/>
  <c r="L20" i="6"/>
  <c r="N19" i="6"/>
  <c r="M19" i="6"/>
  <c r="R19" i="6"/>
  <c r="Q19" i="6"/>
  <c r="P19" i="6"/>
  <c r="L19" i="6"/>
  <c r="R18" i="6"/>
  <c r="Q18" i="6"/>
  <c r="P18" i="6"/>
  <c r="N18" i="6"/>
  <c r="M18" i="6"/>
  <c r="L18" i="6"/>
  <c r="K17" i="6"/>
  <c r="Q17" i="6"/>
  <c r="P17" i="6"/>
  <c r="N17" i="6"/>
  <c r="M17" i="6"/>
  <c r="L17" i="6"/>
  <c r="R15" i="6"/>
  <c r="Q15" i="6"/>
  <c r="P15" i="6"/>
  <c r="N15" i="6"/>
  <c r="M15" i="6"/>
  <c r="L15" i="6"/>
  <c r="R14" i="6"/>
  <c r="Q14" i="6"/>
  <c r="P14" i="6"/>
  <c r="N14" i="6"/>
  <c r="M14" i="6"/>
  <c r="L14" i="6"/>
  <c r="R12" i="6"/>
  <c r="N12" i="6"/>
  <c r="M12" i="6"/>
  <c r="Q12" i="6"/>
  <c r="P12" i="6"/>
  <c r="G12" i="6"/>
  <c r="L12" i="6"/>
  <c r="Q11" i="6"/>
  <c r="R11" i="6"/>
  <c r="P11" i="6"/>
  <c r="G11" i="6"/>
  <c r="M11" i="6"/>
  <c r="L11" i="6"/>
  <c r="R10" i="6"/>
  <c r="N10" i="6"/>
  <c r="M10" i="6"/>
  <c r="Q10" i="6"/>
  <c r="P10" i="6"/>
  <c r="G10" i="6"/>
  <c r="L10" i="6"/>
  <c r="R9" i="6"/>
  <c r="P9" i="6"/>
  <c r="K9" i="6"/>
  <c r="Q9" i="6"/>
  <c r="G9" i="6"/>
  <c r="N9" i="6"/>
  <c r="M9" i="6"/>
  <c r="L9" i="6"/>
  <c r="K48" i="5"/>
  <c r="G48" i="5"/>
  <c r="M48" i="5"/>
  <c r="L48" i="5"/>
  <c r="K47" i="5"/>
  <c r="G47" i="5"/>
  <c r="M47" i="5"/>
  <c r="L47" i="5"/>
  <c r="K46" i="5"/>
  <c r="G46" i="5"/>
  <c r="M46" i="5"/>
  <c r="L46" i="5"/>
  <c r="K45" i="5"/>
  <c r="G45" i="5"/>
  <c r="M45" i="5"/>
  <c r="L45" i="5"/>
  <c r="K44" i="5"/>
  <c r="G44" i="5"/>
  <c r="M44" i="5"/>
  <c r="L44" i="5"/>
  <c r="K43" i="5"/>
  <c r="G43" i="5"/>
  <c r="M43" i="5"/>
  <c r="L43" i="5"/>
  <c r="K41" i="5"/>
  <c r="G41" i="5"/>
  <c r="M41" i="5"/>
  <c r="L41" i="5"/>
  <c r="K39" i="5"/>
  <c r="G39" i="5"/>
  <c r="M39" i="5"/>
  <c r="L39" i="5"/>
  <c r="K37" i="5"/>
  <c r="G37" i="5"/>
  <c r="M37" i="5"/>
  <c r="L37" i="5"/>
  <c r="K36" i="5"/>
  <c r="G36" i="5"/>
  <c r="M36" i="5"/>
  <c r="L36" i="5"/>
  <c r="K34" i="5"/>
  <c r="G34" i="5"/>
  <c r="M34" i="5"/>
  <c r="L34" i="5"/>
  <c r="K32" i="5"/>
  <c r="G32" i="5"/>
  <c r="M32" i="5"/>
  <c r="L32" i="5"/>
  <c r="K31" i="5"/>
  <c r="G31" i="5"/>
  <c r="M31" i="5"/>
  <c r="L31" i="5"/>
  <c r="K30" i="5"/>
  <c r="G30" i="5"/>
  <c r="M30" i="5"/>
  <c r="L30" i="5"/>
  <c r="K28" i="5"/>
  <c r="G28" i="5"/>
  <c r="M28" i="5"/>
  <c r="L28" i="5"/>
  <c r="K27" i="5"/>
  <c r="G27" i="5"/>
  <c r="M27" i="5"/>
  <c r="L27" i="5"/>
  <c r="K26" i="5"/>
  <c r="G26" i="5"/>
  <c r="M26" i="5"/>
  <c r="L26" i="5"/>
  <c r="K24" i="5"/>
  <c r="G24" i="5"/>
  <c r="M24" i="5"/>
  <c r="L24" i="5"/>
  <c r="K23" i="5"/>
  <c r="G23" i="5"/>
  <c r="M23" i="5"/>
  <c r="L23" i="5"/>
  <c r="K22" i="5"/>
  <c r="N22" i="5"/>
  <c r="M22" i="5"/>
  <c r="L22" i="5"/>
  <c r="N20" i="5"/>
  <c r="M20" i="5"/>
  <c r="L20" i="5"/>
  <c r="N19" i="5"/>
  <c r="M19" i="5"/>
  <c r="L19" i="5"/>
  <c r="N18" i="5"/>
  <c r="M18" i="5"/>
  <c r="L18" i="5"/>
  <c r="K17" i="5"/>
  <c r="N17" i="5"/>
  <c r="M17" i="5"/>
  <c r="L17" i="5"/>
  <c r="K15" i="5"/>
  <c r="N15" i="5"/>
  <c r="M15" i="5"/>
  <c r="L15" i="5"/>
  <c r="K14" i="5"/>
  <c r="N14" i="5"/>
  <c r="M14" i="5"/>
  <c r="L14" i="5"/>
  <c r="N12" i="5"/>
  <c r="M12" i="5"/>
  <c r="L12" i="5"/>
  <c r="N11" i="5"/>
  <c r="M11" i="5"/>
  <c r="L11" i="5"/>
  <c r="N10" i="5"/>
  <c r="M10" i="5"/>
  <c r="L10" i="5"/>
  <c r="N9" i="5"/>
  <c r="M9" i="5"/>
  <c r="L9" i="5"/>
  <c r="G10" i="13"/>
  <c r="K10" i="13"/>
  <c r="G11" i="13"/>
  <c r="K11" i="13"/>
  <c r="G12" i="13"/>
  <c r="K12" i="13"/>
  <c r="G14" i="13"/>
  <c r="P14" i="13"/>
  <c r="L15" i="13"/>
  <c r="G16" i="13"/>
  <c r="P16" i="13"/>
  <c r="N22" i="13"/>
  <c r="N23" i="13"/>
  <c r="N24" i="13"/>
  <c r="N26" i="13"/>
  <c r="P29" i="13"/>
  <c r="P30" i="13"/>
  <c r="P32" i="13"/>
  <c r="M9" i="13"/>
  <c r="Q9" i="13"/>
  <c r="N9" i="13"/>
  <c r="R9" i="13"/>
  <c r="P15" i="13"/>
  <c r="R22" i="13"/>
  <c r="R23" i="13"/>
  <c r="R24" i="13"/>
  <c r="R26" i="13"/>
  <c r="M28" i="13"/>
  <c r="N35" i="13"/>
  <c r="N36" i="13"/>
  <c r="G38" i="13"/>
  <c r="N38" i="13"/>
  <c r="L29" i="13"/>
  <c r="L30" i="13"/>
  <c r="L32" i="13"/>
  <c r="R35" i="13"/>
  <c r="R36" i="13"/>
  <c r="K28" i="13"/>
  <c r="G39" i="13"/>
  <c r="K39" i="13"/>
  <c r="G40" i="13"/>
  <c r="K40" i="13"/>
  <c r="G42" i="13"/>
  <c r="K42" i="13"/>
  <c r="G52" i="13"/>
  <c r="K52" i="13"/>
  <c r="G44" i="13"/>
  <c r="K44" i="13"/>
  <c r="G53" i="13"/>
  <c r="K53" i="13"/>
  <c r="R38" i="13"/>
  <c r="N46" i="13"/>
  <c r="R46" i="13"/>
  <c r="N47" i="13"/>
  <c r="R47" i="13"/>
  <c r="N48" i="13"/>
  <c r="R48" i="13"/>
  <c r="N50" i="13"/>
  <c r="R50" i="13"/>
  <c r="G9" i="12"/>
  <c r="K9" i="12"/>
  <c r="P17" i="12"/>
  <c r="P18" i="12"/>
  <c r="P19" i="12"/>
  <c r="P21" i="12"/>
  <c r="K32" i="12"/>
  <c r="K38" i="12"/>
  <c r="P44" i="12"/>
  <c r="G10" i="12"/>
  <c r="K10" i="12"/>
  <c r="G11" i="12"/>
  <c r="K11" i="12"/>
  <c r="G12" i="12"/>
  <c r="K12" i="12"/>
  <c r="G14" i="12"/>
  <c r="K14" i="12"/>
  <c r="G15" i="12"/>
  <c r="K15" i="12"/>
  <c r="G17" i="12"/>
  <c r="G18" i="12"/>
  <c r="G19" i="12"/>
  <c r="G21" i="12"/>
  <c r="G32" i="12"/>
  <c r="N9" i="12"/>
  <c r="R9" i="12"/>
  <c r="L32" i="12"/>
  <c r="R42" i="12"/>
  <c r="K42" i="12"/>
  <c r="L44" i="12"/>
  <c r="G27" i="12"/>
  <c r="K27" i="12"/>
  <c r="G28" i="12"/>
  <c r="K28" i="12"/>
  <c r="G30" i="12"/>
  <c r="K30" i="12"/>
  <c r="G39" i="12"/>
  <c r="K39" i="12"/>
  <c r="G40" i="12"/>
  <c r="K40" i="12"/>
  <c r="G48" i="12"/>
  <c r="K48" i="12"/>
  <c r="G49" i="12"/>
  <c r="K49" i="12"/>
  <c r="G50" i="12"/>
  <c r="K50" i="12"/>
  <c r="G52" i="12"/>
  <c r="K52" i="12"/>
  <c r="G53" i="12"/>
  <c r="K53" i="12"/>
  <c r="N47" i="12"/>
  <c r="R47" i="12"/>
  <c r="Q44" i="11"/>
  <c r="P9" i="11"/>
  <c r="R12" i="11"/>
  <c r="P14" i="11"/>
  <c r="P15" i="11"/>
  <c r="Q16" i="11"/>
  <c r="P17" i="11"/>
  <c r="P22" i="11"/>
  <c r="P32" i="11"/>
  <c r="P36" i="11"/>
  <c r="K42" i="11"/>
  <c r="P44" i="11"/>
  <c r="P48" i="11"/>
  <c r="K10" i="11"/>
  <c r="R27" i="11"/>
  <c r="P39" i="11"/>
  <c r="P40" i="11"/>
  <c r="P51" i="11"/>
  <c r="P11" i="11"/>
  <c r="P12" i="11"/>
  <c r="P18" i="11"/>
  <c r="P23" i="11"/>
  <c r="P26" i="11"/>
  <c r="P31" i="11"/>
  <c r="P34" i="11"/>
  <c r="P38" i="11"/>
  <c r="P45" i="11"/>
  <c r="G9" i="11"/>
  <c r="K9" i="11"/>
  <c r="R15" i="11"/>
  <c r="K17" i="11"/>
  <c r="N18" i="11"/>
  <c r="K19" i="11"/>
  <c r="N21" i="11"/>
  <c r="K22" i="11"/>
  <c r="K23" i="11"/>
  <c r="K24" i="11"/>
  <c r="K26" i="11"/>
  <c r="N31" i="11"/>
  <c r="R31" i="11"/>
  <c r="M9" i="11"/>
  <c r="Q9" i="11"/>
  <c r="K18" i="11"/>
  <c r="K21" i="11"/>
  <c r="L22" i="11"/>
  <c r="L23" i="11"/>
  <c r="L24" i="11"/>
  <c r="L26" i="11"/>
  <c r="G38" i="11"/>
  <c r="K38" i="11"/>
  <c r="G46" i="11"/>
  <c r="K46" i="11"/>
  <c r="G47" i="11"/>
  <c r="K47" i="11"/>
  <c r="G48" i="11"/>
  <c r="K48" i="11"/>
  <c r="G50" i="11"/>
  <c r="K50" i="11"/>
  <c r="N32" i="11"/>
  <c r="R32" i="11"/>
  <c r="N34" i="11"/>
  <c r="R34" i="11"/>
  <c r="M36" i="11"/>
  <c r="Q36" i="11"/>
  <c r="M45" i="11"/>
  <c r="Q45" i="11"/>
  <c r="G44" i="11"/>
  <c r="K44" i="11"/>
  <c r="N9" i="10"/>
  <c r="R9" i="10"/>
  <c r="G14" i="10"/>
  <c r="K14" i="10"/>
  <c r="G16" i="10"/>
  <c r="K16" i="10"/>
  <c r="L27" i="10"/>
  <c r="G28" i="10"/>
  <c r="P28" i="10"/>
  <c r="L30" i="10"/>
  <c r="G31" i="10"/>
  <c r="K31" i="10"/>
  <c r="G32" i="10"/>
  <c r="K32" i="10"/>
  <c r="G34" i="10"/>
  <c r="K34" i="10"/>
  <c r="G42" i="10"/>
  <c r="P42" i="10"/>
  <c r="N44" i="10"/>
  <c r="G9" i="10"/>
  <c r="K9" i="10"/>
  <c r="K27" i="10"/>
  <c r="K30" i="10"/>
  <c r="R44" i="10"/>
  <c r="N45" i="10"/>
  <c r="N46" i="10"/>
  <c r="R45" i="10"/>
  <c r="R46" i="10"/>
  <c r="G22" i="10"/>
  <c r="K22" i="10"/>
  <c r="G23" i="10"/>
  <c r="K23" i="10"/>
  <c r="G24" i="10"/>
  <c r="K24" i="10"/>
  <c r="G26" i="10"/>
  <c r="K26" i="10"/>
  <c r="G37" i="10"/>
  <c r="K37" i="10"/>
  <c r="G38" i="10"/>
  <c r="K38" i="10"/>
  <c r="G40" i="10"/>
  <c r="K40" i="10"/>
  <c r="G50" i="10"/>
  <c r="K50" i="10"/>
  <c r="G51" i="10"/>
  <c r="K51" i="10"/>
  <c r="N48" i="10"/>
  <c r="R48" i="10"/>
  <c r="N9" i="9"/>
  <c r="R9" i="9"/>
  <c r="G14" i="9"/>
  <c r="K14" i="9"/>
  <c r="G16" i="9"/>
  <c r="K16" i="9"/>
  <c r="L27" i="9"/>
  <c r="G28" i="9"/>
  <c r="P28" i="9"/>
  <c r="L30" i="9"/>
  <c r="G31" i="9"/>
  <c r="K31" i="9"/>
  <c r="G32" i="9"/>
  <c r="K32" i="9"/>
  <c r="G34" i="9"/>
  <c r="K34" i="9"/>
  <c r="P43" i="9"/>
  <c r="G9" i="9"/>
  <c r="K9" i="9"/>
  <c r="K27" i="9"/>
  <c r="K30" i="9"/>
  <c r="L43" i="9"/>
  <c r="G22" i="9"/>
  <c r="K22" i="9"/>
  <c r="G23" i="9"/>
  <c r="K23" i="9"/>
  <c r="G24" i="9"/>
  <c r="K24" i="9"/>
  <c r="G26" i="9"/>
  <c r="K26" i="9"/>
  <c r="G37" i="9"/>
  <c r="K37" i="9"/>
  <c r="G38" i="9"/>
  <c r="K38" i="9"/>
  <c r="G40" i="9"/>
  <c r="K40" i="9"/>
  <c r="G50" i="9"/>
  <c r="K50" i="9"/>
  <c r="G42" i="9"/>
  <c r="K42" i="9"/>
  <c r="G51" i="9"/>
  <c r="K51" i="9"/>
  <c r="M10" i="8"/>
  <c r="Q10" i="8"/>
  <c r="M11" i="8"/>
  <c r="Q11" i="8"/>
  <c r="M12" i="8"/>
  <c r="R12" i="8"/>
  <c r="G14" i="8"/>
  <c r="K14" i="8"/>
  <c r="G22" i="8"/>
  <c r="K22" i="8"/>
  <c r="G23" i="8"/>
  <c r="K23" i="8"/>
  <c r="G24" i="8"/>
  <c r="K24" i="8"/>
  <c r="G26" i="8"/>
  <c r="K26" i="8"/>
  <c r="G37" i="8"/>
  <c r="K37" i="8"/>
  <c r="G38" i="8"/>
  <c r="K38" i="8"/>
  <c r="G40" i="8"/>
  <c r="K40" i="8"/>
  <c r="L44" i="8"/>
  <c r="P44" i="8"/>
  <c r="L45" i="8"/>
  <c r="P45" i="8"/>
  <c r="L46" i="8"/>
  <c r="P46" i="8"/>
  <c r="L48" i="8"/>
  <c r="P48" i="8"/>
  <c r="G50" i="8"/>
  <c r="K50" i="8"/>
  <c r="M17" i="8"/>
  <c r="Q17" i="8"/>
  <c r="M18" i="8"/>
  <c r="G27" i="8"/>
  <c r="K27" i="8"/>
  <c r="G28" i="8"/>
  <c r="K28" i="8"/>
  <c r="G30" i="8"/>
  <c r="K30" i="8"/>
  <c r="M36" i="8"/>
  <c r="Q36" i="8"/>
  <c r="G42" i="8"/>
  <c r="K42" i="8"/>
  <c r="N43" i="8"/>
  <c r="R43" i="8"/>
  <c r="G51" i="8"/>
  <c r="K51" i="8"/>
  <c r="R18" i="8"/>
  <c r="N19" i="8"/>
  <c r="R19" i="8"/>
  <c r="N21" i="8"/>
  <c r="R21" i="8"/>
  <c r="G9" i="7"/>
  <c r="K9" i="7"/>
  <c r="K10" i="7"/>
  <c r="K11" i="7"/>
  <c r="L10" i="7"/>
  <c r="P10" i="7"/>
  <c r="L11" i="7"/>
  <c r="P11" i="7"/>
  <c r="L12" i="7"/>
  <c r="P12" i="7"/>
  <c r="L14" i="7"/>
  <c r="P14" i="7"/>
  <c r="L15" i="7"/>
  <c r="P15" i="7"/>
  <c r="L17" i="7"/>
  <c r="P17" i="7"/>
  <c r="G18" i="7"/>
  <c r="K18" i="7"/>
  <c r="G19" i="7"/>
  <c r="K19" i="7"/>
  <c r="G20" i="7"/>
  <c r="K20" i="7"/>
  <c r="G22" i="7"/>
  <c r="K22" i="7"/>
  <c r="L31" i="7"/>
  <c r="P31" i="7"/>
  <c r="G33" i="7"/>
  <c r="K33" i="7"/>
  <c r="L41" i="7"/>
  <c r="P41" i="7"/>
  <c r="G43" i="7"/>
  <c r="K43" i="7"/>
  <c r="G27" i="7"/>
  <c r="K27" i="7"/>
  <c r="G28" i="7"/>
  <c r="K28" i="7"/>
  <c r="G30" i="7"/>
  <c r="K30" i="7"/>
  <c r="G39" i="7"/>
  <c r="K39" i="7"/>
  <c r="K11" i="6"/>
  <c r="G14" i="6"/>
  <c r="R17" i="6"/>
  <c r="G15" i="6"/>
  <c r="K15" i="6"/>
  <c r="G17" i="6"/>
  <c r="K23" i="6"/>
  <c r="K26" i="6"/>
  <c r="G32" i="6"/>
  <c r="K14" i="6"/>
  <c r="K10" i="6"/>
  <c r="N11" i="6"/>
  <c r="K12" i="6"/>
  <c r="G23" i="6"/>
  <c r="L24" i="6"/>
  <c r="G26" i="6"/>
  <c r="R32" i="6"/>
  <c r="P24" i="6"/>
  <c r="G18" i="6"/>
  <c r="K18" i="6"/>
  <c r="G19" i="6"/>
  <c r="K19" i="6"/>
  <c r="G20" i="6"/>
  <c r="K20" i="6"/>
  <c r="G22" i="6"/>
  <c r="K22" i="6"/>
  <c r="G33" i="6"/>
  <c r="K33" i="6"/>
  <c r="G34" i="6"/>
  <c r="K34" i="6"/>
  <c r="G36" i="6"/>
  <c r="K36" i="6"/>
  <c r="G43" i="6"/>
  <c r="K43" i="6"/>
  <c r="G37" i="6"/>
  <c r="K37" i="6"/>
  <c r="G44" i="6"/>
  <c r="K44" i="6"/>
  <c r="G45" i="6"/>
  <c r="K45" i="6"/>
  <c r="G46" i="6"/>
  <c r="K46" i="6"/>
  <c r="G47" i="6"/>
  <c r="K47" i="6"/>
  <c r="G48" i="6"/>
  <c r="K48" i="6"/>
  <c r="N41" i="6"/>
  <c r="R41" i="6"/>
  <c r="Q49" i="5"/>
  <c r="G9" i="5"/>
  <c r="K9" i="5"/>
  <c r="G10" i="5"/>
  <c r="K10" i="5"/>
  <c r="G11" i="5"/>
  <c r="K11" i="5"/>
  <c r="G12" i="5"/>
  <c r="K12" i="5"/>
  <c r="G14" i="5"/>
  <c r="G15" i="5"/>
  <c r="G17" i="5"/>
  <c r="G18" i="5"/>
  <c r="K18" i="5"/>
  <c r="G19" i="5"/>
  <c r="K19" i="5"/>
  <c r="G20" i="5"/>
  <c r="K20" i="5"/>
  <c r="G22" i="5"/>
  <c r="N23" i="5"/>
  <c r="N24" i="5"/>
  <c r="N26" i="5"/>
  <c r="N27" i="5"/>
  <c r="N28" i="5"/>
  <c r="N30" i="5"/>
  <c r="N31" i="5"/>
  <c r="N32" i="5"/>
  <c r="N34" i="5"/>
  <c r="N36" i="5"/>
  <c r="N37" i="5"/>
  <c r="N39" i="5"/>
  <c r="N41" i="5"/>
  <c r="N43" i="5"/>
  <c r="N44" i="5"/>
  <c r="N45" i="5"/>
  <c r="N46" i="5"/>
  <c r="N47" i="5"/>
  <c r="N48" i="5"/>
  <c r="R24" i="4"/>
  <c r="K27" i="4"/>
  <c r="Q27" i="4"/>
  <c r="P28" i="4"/>
  <c r="Q34" i="4"/>
  <c r="R35" i="4"/>
  <c r="P36" i="4"/>
  <c r="K38" i="4"/>
  <c r="Q40" i="4"/>
  <c r="P44" i="4"/>
  <c r="K45" i="4"/>
  <c r="R46" i="4"/>
  <c r="P48" i="4"/>
  <c r="R51" i="4"/>
  <c r="Q43" i="4"/>
  <c r="R28" i="4"/>
  <c r="Q23" i="4"/>
  <c r="Q30" i="4"/>
  <c r="P32" i="4"/>
  <c r="R36" i="4"/>
  <c r="P38" i="4"/>
  <c r="K42" i="4"/>
  <c r="K48" i="4"/>
  <c r="Q51" i="4"/>
  <c r="Q31" i="4"/>
  <c r="P51" i="4"/>
  <c r="N51" i="4"/>
  <c r="M51" i="4"/>
  <c r="L51" i="4"/>
  <c r="R50" i="4"/>
  <c r="Q50" i="4"/>
  <c r="P50" i="4"/>
  <c r="N50" i="4"/>
  <c r="M50" i="4"/>
  <c r="L50" i="4"/>
  <c r="R48" i="4"/>
  <c r="N48" i="4"/>
  <c r="G48" i="4"/>
  <c r="L48" i="4"/>
  <c r="K46" i="4"/>
  <c r="P46" i="4"/>
  <c r="N46" i="4"/>
  <c r="G46" i="4"/>
  <c r="L46" i="4"/>
  <c r="R45" i="4"/>
  <c r="P45" i="4"/>
  <c r="N45" i="4"/>
  <c r="G45" i="4"/>
  <c r="L45" i="4"/>
  <c r="R44" i="4"/>
  <c r="N44" i="4"/>
  <c r="L44" i="4"/>
  <c r="K43" i="4"/>
  <c r="P43" i="4"/>
  <c r="G43" i="4"/>
  <c r="M43" i="4"/>
  <c r="L43" i="4"/>
  <c r="P42" i="4"/>
  <c r="R42" i="4"/>
  <c r="Q42" i="4"/>
  <c r="G42" i="4"/>
  <c r="N42" i="4"/>
  <c r="M42" i="4"/>
  <c r="L42" i="4"/>
  <c r="L40" i="4"/>
  <c r="R40" i="4"/>
  <c r="K40" i="4"/>
  <c r="N40" i="4"/>
  <c r="M40" i="4"/>
  <c r="N38" i="4"/>
  <c r="R38" i="4"/>
  <c r="G38" i="4"/>
  <c r="L38" i="4"/>
  <c r="M36" i="4"/>
  <c r="N36" i="4"/>
  <c r="L36" i="4"/>
  <c r="N35" i="4"/>
  <c r="K35" i="4"/>
  <c r="P35" i="4"/>
  <c r="G35" i="4"/>
  <c r="L35" i="4"/>
  <c r="N34" i="4"/>
  <c r="R34" i="4"/>
  <c r="P34" i="4"/>
  <c r="M34" i="4"/>
  <c r="L34" i="4"/>
  <c r="K32" i="4"/>
  <c r="Q32" i="4"/>
  <c r="G32" i="4"/>
  <c r="M32" i="4"/>
  <c r="L32" i="4"/>
  <c r="R31" i="4"/>
  <c r="N31" i="4"/>
  <c r="P31" i="4"/>
  <c r="M31" i="4"/>
  <c r="L31" i="4"/>
  <c r="P30" i="4"/>
  <c r="K30" i="4"/>
  <c r="R30" i="4"/>
  <c r="G30" i="4"/>
  <c r="N30" i="4"/>
  <c r="M30" i="4"/>
  <c r="L30" i="4"/>
  <c r="Q28" i="4"/>
  <c r="N28" i="4"/>
  <c r="M28" i="4"/>
  <c r="L28" i="4"/>
  <c r="P27" i="4"/>
  <c r="R27" i="4"/>
  <c r="G27" i="4"/>
  <c r="N27" i="4"/>
  <c r="M27" i="4"/>
  <c r="L27" i="4"/>
  <c r="R26" i="4"/>
  <c r="N26" i="4"/>
  <c r="M26" i="4"/>
  <c r="Q26" i="4"/>
  <c r="G26" i="4"/>
  <c r="N24" i="4"/>
  <c r="M24" i="4"/>
  <c r="Q24" i="4"/>
  <c r="P24" i="4"/>
  <c r="G24" i="4"/>
  <c r="R23" i="4"/>
  <c r="N23" i="4"/>
  <c r="M23" i="4"/>
  <c r="P23" i="4"/>
  <c r="G23" i="4"/>
  <c r="R22" i="4"/>
  <c r="N22" i="4"/>
  <c r="M22" i="4"/>
  <c r="Q22" i="4"/>
  <c r="G22" i="4"/>
  <c r="P21" i="4"/>
  <c r="N21" i="4"/>
  <c r="G21" i="4"/>
  <c r="L21" i="4"/>
  <c r="R19" i="4"/>
  <c r="Q19" i="4"/>
  <c r="N19" i="4"/>
  <c r="M19" i="4"/>
  <c r="K19" i="4"/>
  <c r="P19" i="4"/>
  <c r="G19" i="4"/>
  <c r="L19" i="4"/>
  <c r="R18" i="4"/>
  <c r="Q18" i="4"/>
  <c r="P18" i="4"/>
  <c r="N18" i="4"/>
  <c r="G18" i="4"/>
  <c r="L18" i="4"/>
  <c r="Q17" i="4"/>
  <c r="N17" i="4"/>
  <c r="M17" i="4"/>
  <c r="K17" i="4"/>
  <c r="P17" i="4"/>
  <c r="G17" i="4"/>
  <c r="L17" i="4"/>
  <c r="P16" i="4"/>
  <c r="R16" i="4"/>
  <c r="N16" i="4"/>
  <c r="M16" i="4"/>
  <c r="L16" i="4"/>
  <c r="N15" i="4"/>
  <c r="P15" i="4"/>
  <c r="M15" i="4"/>
  <c r="L15" i="4"/>
  <c r="P14" i="4"/>
  <c r="K14" i="4"/>
  <c r="Q14" i="4"/>
  <c r="G14" i="4"/>
  <c r="M14" i="4"/>
  <c r="L14" i="4"/>
  <c r="R12" i="4"/>
  <c r="N12" i="4"/>
  <c r="P12" i="4"/>
  <c r="M12" i="4"/>
  <c r="L12" i="4"/>
  <c r="P11" i="4"/>
  <c r="K11" i="4"/>
  <c r="Q11" i="4"/>
  <c r="G11" i="4"/>
  <c r="M11" i="4"/>
  <c r="L11" i="4"/>
  <c r="R10" i="4"/>
  <c r="N10" i="4"/>
  <c r="L10" i="4"/>
  <c r="Q10" i="4"/>
  <c r="P10" i="4"/>
  <c r="M10" i="4"/>
  <c r="G10" i="4"/>
  <c r="R9" i="4"/>
  <c r="P9" i="4"/>
  <c r="N9" i="4"/>
  <c r="L9" i="4"/>
  <c r="R49" i="5"/>
  <c r="R15" i="4"/>
  <c r="Q16" i="4"/>
  <c r="Q21" i="4"/>
  <c r="Q12" i="4"/>
  <c r="Q15" i="4"/>
  <c r="R17" i="4"/>
  <c r="R21" i="4"/>
  <c r="G16" i="4"/>
  <c r="K9" i="4"/>
  <c r="R11" i="4"/>
  <c r="R14" i="4"/>
  <c r="K18" i="4"/>
  <c r="K10" i="4"/>
  <c r="N11" i="4"/>
  <c r="G12" i="4"/>
  <c r="K12" i="4"/>
  <c r="N14" i="4"/>
  <c r="G15" i="4"/>
  <c r="K15" i="4"/>
  <c r="M18" i="4"/>
  <c r="M21" i="4"/>
  <c r="L22" i="4"/>
  <c r="L23" i="4"/>
  <c r="L24" i="4"/>
  <c r="L26" i="4"/>
  <c r="G28" i="4"/>
  <c r="K28" i="4"/>
  <c r="R32" i="4"/>
  <c r="M35" i="4"/>
  <c r="K36" i="4"/>
  <c r="Q36" i="4"/>
  <c r="M38" i="4"/>
  <c r="G40" i="4"/>
  <c r="P40" i="4"/>
  <c r="N43" i="4"/>
  <c r="K44" i="4"/>
  <c r="M9" i="4"/>
  <c r="K22" i="4"/>
  <c r="K23" i="4"/>
  <c r="K24" i="4"/>
  <c r="K26" i="4"/>
  <c r="G31" i="4"/>
  <c r="K31" i="4"/>
  <c r="N32" i="4"/>
  <c r="G34" i="4"/>
  <c r="K34" i="4"/>
  <c r="G36" i="4"/>
  <c r="G44" i="4"/>
  <c r="Q9" i="4"/>
  <c r="K16" i="4"/>
  <c r="Q35" i="4"/>
  <c r="Q38" i="4"/>
  <c r="R43" i="4"/>
  <c r="G9" i="4"/>
  <c r="K21" i="4"/>
  <c r="P22" i="4"/>
  <c r="P26" i="4"/>
  <c r="G50" i="4"/>
  <c r="K50" i="4"/>
  <c r="M44" i="4"/>
  <c r="Q44" i="4"/>
  <c r="M45" i="4"/>
  <c r="Q45" i="4"/>
  <c r="M46" i="4"/>
  <c r="Q46" i="4"/>
  <c r="M48" i="4"/>
  <c r="Q48" i="4"/>
  <c r="G51" i="4"/>
  <c r="K51" i="4"/>
  <c r="M54" i="52" l="1"/>
  <c r="L54" i="19"/>
  <c r="Q54" i="29"/>
  <c r="R54" i="31"/>
  <c r="M54" i="35"/>
  <c r="G54" i="34"/>
  <c r="O36" i="34" s="1"/>
  <c r="N54" i="41"/>
  <c r="R54" i="42"/>
  <c r="L54" i="45"/>
  <c r="L49" i="5"/>
  <c r="Q49" i="6"/>
  <c r="S10" i="30"/>
  <c r="K54" i="30"/>
  <c r="S42" i="30" s="1"/>
  <c r="R54" i="30"/>
  <c r="O21" i="34"/>
  <c r="P54" i="48"/>
  <c r="N52" i="10"/>
  <c r="K52" i="10"/>
  <c r="N54" i="13"/>
  <c r="R54" i="13"/>
  <c r="M52" i="9"/>
  <c r="M54" i="16"/>
  <c r="S49" i="30"/>
  <c r="M54" i="30"/>
  <c r="S14" i="30"/>
  <c r="S21" i="30"/>
  <c r="S30" i="30"/>
  <c r="S19" i="30"/>
  <c r="G54" i="29"/>
  <c r="P54" i="31"/>
  <c r="K54" i="34"/>
  <c r="P49" i="5"/>
  <c r="G54" i="47"/>
  <c r="Q54" i="14"/>
  <c r="N54" i="17"/>
  <c r="G54" i="21"/>
  <c r="O26" i="21" s="1"/>
  <c r="G54" i="32"/>
  <c r="O49" i="32" s="1"/>
  <c r="M54" i="31"/>
  <c r="Q54" i="33"/>
  <c r="K54" i="33"/>
  <c r="O49" i="34"/>
  <c r="Q54" i="36"/>
  <c r="P54" i="39"/>
  <c r="G54" i="40"/>
  <c r="O53" i="40" s="1"/>
  <c r="K54" i="41"/>
  <c r="K54" i="46"/>
  <c r="N54" i="47"/>
  <c r="R54" i="48"/>
  <c r="K54" i="49"/>
  <c r="S24" i="49" s="1"/>
  <c r="R54" i="50"/>
  <c r="S29" i="30"/>
  <c r="N54" i="50"/>
  <c r="R54" i="51"/>
  <c r="M52" i="8"/>
  <c r="P52" i="4"/>
  <c r="G49" i="5"/>
  <c r="K49" i="5"/>
  <c r="Q54" i="28"/>
  <c r="S44" i="30"/>
  <c r="S36" i="30"/>
  <c r="G54" i="30"/>
  <c r="O39" i="30" s="1"/>
  <c r="O52" i="29"/>
  <c r="O21" i="29"/>
  <c r="O16" i="29"/>
  <c r="O35" i="29"/>
  <c r="O34" i="29"/>
  <c r="O12" i="29"/>
  <c r="O36" i="29"/>
  <c r="O23" i="29"/>
  <c r="O9" i="29"/>
  <c r="O32" i="29"/>
  <c r="O40" i="29"/>
  <c r="O31" i="29"/>
  <c r="O53" i="29"/>
  <c r="O30" i="29"/>
  <c r="O10" i="29"/>
  <c r="O44" i="29"/>
  <c r="O29" i="29"/>
  <c r="O27" i="29"/>
  <c r="O26" i="29"/>
  <c r="O39" i="29"/>
  <c r="O42" i="29"/>
  <c r="O49" i="29"/>
  <c r="O50" i="29"/>
  <c r="O51" i="29"/>
  <c r="S13" i="34"/>
  <c r="S40" i="34"/>
  <c r="S50" i="33"/>
  <c r="S21" i="33"/>
  <c r="S19" i="33"/>
  <c r="S14" i="33"/>
  <c r="S13" i="41"/>
  <c r="S29" i="41"/>
  <c r="S50" i="41"/>
  <c r="S14" i="46"/>
  <c r="S23" i="46"/>
  <c r="S42" i="46"/>
  <c r="O53" i="30"/>
  <c r="Q54" i="17"/>
  <c r="S51" i="30"/>
  <c r="S16" i="30"/>
  <c r="S34" i="30"/>
  <c r="S46" i="30"/>
  <c r="S23" i="30"/>
  <c r="S9" i="30"/>
  <c r="S18" i="30"/>
  <c r="R54" i="23"/>
  <c r="O29" i="34"/>
  <c r="L54" i="41"/>
  <c r="L54" i="47"/>
  <c r="M49" i="6"/>
  <c r="R49" i="7"/>
  <c r="R54" i="14"/>
  <c r="S26" i="30"/>
  <c r="S48" i="30"/>
  <c r="S15" i="30"/>
  <c r="S31" i="30"/>
  <c r="S12" i="30"/>
  <c r="S11" i="30"/>
  <c r="Q54" i="47"/>
  <c r="R54" i="15"/>
  <c r="S38" i="30"/>
  <c r="S53" i="30"/>
  <c r="S39" i="30"/>
  <c r="S13" i="30"/>
  <c r="L54" i="25"/>
  <c r="P54" i="27"/>
  <c r="O18" i="29"/>
  <c r="M54" i="29"/>
  <c r="Q54" i="30"/>
  <c r="P54" i="30"/>
  <c r="M54" i="32"/>
  <c r="K54" i="47"/>
  <c r="N54" i="52"/>
  <c r="M49" i="5"/>
  <c r="K49" i="6"/>
  <c r="L49" i="6"/>
  <c r="N49" i="7"/>
  <c r="L49" i="7"/>
  <c r="G49" i="7"/>
  <c r="N52" i="8"/>
  <c r="P52" i="9"/>
  <c r="Q52" i="10"/>
  <c r="M52" i="10"/>
  <c r="R52" i="10"/>
  <c r="Q52" i="11"/>
  <c r="Q54" i="12"/>
  <c r="M54" i="13"/>
  <c r="R54" i="17"/>
  <c r="L54" i="17"/>
  <c r="G54" i="18"/>
  <c r="O14" i="29"/>
  <c r="P54" i="40"/>
  <c r="P52" i="11"/>
  <c r="K54" i="32"/>
  <c r="P54" i="32"/>
  <c r="Q54" i="31"/>
  <c r="N54" i="46"/>
  <c r="M54" i="42"/>
  <c r="P54" i="42"/>
  <c r="Q54" i="42"/>
  <c r="N54" i="43"/>
  <c r="L54" i="43"/>
  <c r="G54" i="45"/>
  <c r="O10" i="45" s="1"/>
  <c r="N54" i="45"/>
  <c r="P54" i="45"/>
  <c r="M54" i="46"/>
  <c r="L54" i="46"/>
  <c r="P54" i="46"/>
  <c r="G54" i="46"/>
  <c r="R54" i="46"/>
  <c r="R54" i="47"/>
  <c r="N54" i="48"/>
  <c r="G54" i="48"/>
  <c r="O31" i="48" s="1"/>
  <c r="M54" i="48"/>
  <c r="M54" i="49"/>
  <c r="R54" i="49"/>
  <c r="Q54" i="50"/>
  <c r="L54" i="51"/>
  <c r="S52" i="30"/>
  <c r="S50" i="30"/>
  <c r="Q54" i="38"/>
  <c r="Q54" i="39"/>
  <c r="L54" i="40"/>
  <c r="M54" i="40"/>
  <c r="G54" i="44"/>
  <c r="O12" i="44" s="1"/>
  <c r="L54" i="52"/>
  <c r="S9" i="10"/>
  <c r="S17" i="10"/>
  <c r="S43" i="10"/>
  <c r="S34" i="10"/>
  <c r="S22" i="10"/>
  <c r="S31" i="10"/>
  <c r="S18" i="10"/>
  <c r="S11" i="10"/>
  <c r="S12" i="10"/>
  <c r="S27" i="10"/>
  <c r="S37" i="10"/>
  <c r="S50" i="10"/>
  <c r="S15" i="10"/>
  <c r="S44" i="10"/>
  <c r="K49" i="7"/>
  <c r="S30" i="7" s="1"/>
  <c r="K54" i="20"/>
  <c r="S13" i="20" s="1"/>
  <c r="R54" i="18"/>
  <c r="O39" i="18"/>
  <c r="O28" i="18"/>
  <c r="O23" i="18"/>
  <c r="O35" i="18"/>
  <c r="L54" i="18"/>
  <c r="O46" i="18"/>
  <c r="K54" i="19"/>
  <c r="S25" i="19" s="1"/>
  <c r="Q54" i="19"/>
  <c r="N54" i="19"/>
  <c r="R54" i="20"/>
  <c r="O10" i="21"/>
  <c r="O39" i="21"/>
  <c r="O35" i="21"/>
  <c r="O31" i="21"/>
  <c r="O15" i="21"/>
  <c r="S10" i="34"/>
  <c r="S21" i="34"/>
  <c r="K54" i="18"/>
  <c r="S27" i="18" s="1"/>
  <c r="G54" i="14"/>
  <c r="O36" i="14" s="1"/>
  <c r="N54" i="15"/>
  <c r="N54" i="16"/>
  <c r="K54" i="17"/>
  <c r="S52" i="17" s="1"/>
  <c r="G54" i="19"/>
  <c r="O15" i="19" s="1"/>
  <c r="S11" i="34"/>
  <c r="S38" i="34"/>
  <c r="K54" i="26"/>
  <c r="S51" i="26" s="1"/>
  <c r="G52" i="9"/>
  <c r="O9" i="9" s="1"/>
  <c r="K54" i="12"/>
  <c r="S12" i="12" s="1"/>
  <c r="O26" i="14"/>
  <c r="N52" i="4"/>
  <c r="K54" i="13"/>
  <c r="S40" i="13" s="1"/>
  <c r="S34" i="34"/>
  <c r="S53" i="34"/>
  <c r="S14" i="34"/>
  <c r="S44" i="34"/>
  <c r="S51" i="34"/>
  <c r="S35" i="34"/>
  <c r="S25" i="34"/>
  <c r="S49" i="34"/>
  <c r="S19" i="34"/>
  <c r="S52" i="34"/>
  <c r="S15" i="34"/>
  <c r="S26" i="34"/>
  <c r="S50" i="34"/>
  <c r="S9" i="34"/>
  <c r="S23" i="34"/>
  <c r="S36" i="34"/>
  <c r="S27" i="34"/>
  <c r="S46" i="34"/>
  <c r="S16" i="34"/>
  <c r="S30" i="34"/>
  <c r="S32" i="34"/>
  <c r="S39" i="34"/>
  <c r="S42" i="34"/>
  <c r="S12" i="34"/>
  <c r="S29" i="34"/>
  <c r="S18" i="34"/>
  <c r="R54" i="41"/>
  <c r="N54" i="42"/>
  <c r="L54" i="42"/>
  <c r="G54" i="42"/>
  <c r="O52" i="42" s="1"/>
  <c r="M54" i="43"/>
  <c r="R54" i="43"/>
  <c r="Q54" i="43"/>
  <c r="N54" i="44"/>
  <c r="M54" i="44"/>
  <c r="R54" i="44"/>
  <c r="P54" i="44"/>
  <c r="R54" i="45"/>
  <c r="O29" i="45"/>
  <c r="O18" i="45"/>
  <c r="O19" i="45"/>
  <c r="O50" i="45"/>
  <c r="O52" i="18"/>
  <c r="N49" i="5"/>
  <c r="G49" i="6"/>
  <c r="P49" i="7"/>
  <c r="O9" i="7"/>
  <c r="O19" i="7"/>
  <c r="O43" i="7"/>
  <c r="O47" i="7"/>
  <c r="O24" i="7"/>
  <c r="O11" i="7"/>
  <c r="O33" i="7"/>
  <c r="O39" i="7"/>
  <c r="G52" i="8"/>
  <c r="O17" i="9"/>
  <c r="O19" i="9"/>
  <c r="O21" i="9"/>
  <c r="S28" i="10"/>
  <c r="G52" i="11"/>
  <c r="O11" i="11" s="1"/>
  <c r="M52" i="11"/>
  <c r="L54" i="12"/>
  <c r="N54" i="12"/>
  <c r="G54" i="13"/>
  <c r="O28" i="13" s="1"/>
  <c r="P54" i="13"/>
  <c r="L54" i="14"/>
  <c r="P54" i="17"/>
  <c r="O30" i="21"/>
  <c r="L54" i="24"/>
  <c r="S48" i="34"/>
  <c r="S31" i="34"/>
  <c r="S12" i="32"/>
  <c r="S38" i="32"/>
  <c r="S19" i="32"/>
  <c r="S36" i="32"/>
  <c r="S39" i="32"/>
  <c r="S32" i="32"/>
  <c r="S31" i="32"/>
  <c r="S21" i="32"/>
  <c r="S18" i="32"/>
  <c r="S53" i="32"/>
  <c r="S51" i="32"/>
  <c r="S44" i="32"/>
  <c r="S27" i="32"/>
  <c r="G52" i="4"/>
  <c r="L52" i="4"/>
  <c r="P54" i="15"/>
  <c r="L54" i="15"/>
  <c r="Q54" i="15"/>
  <c r="K54" i="16"/>
  <c r="S52" i="16" s="1"/>
  <c r="Q54" i="16"/>
  <c r="L54" i="21"/>
  <c r="R54" i="21"/>
  <c r="N54" i="21"/>
  <c r="O48" i="21"/>
  <c r="L54" i="22"/>
  <c r="N54" i="23"/>
  <c r="L54" i="23"/>
  <c r="Q54" i="24"/>
  <c r="N54" i="24"/>
  <c r="N54" i="25"/>
  <c r="R54" i="25"/>
  <c r="S10" i="26"/>
  <c r="S12" i="26"/>
  <c r="P54" i="26"/>
  <c r="L54" i="27"/>
  <c r="M54" i="28"/>
  <c r="K54" i="28"/>
  <c r="S27" i="28" s="1"/>
  <c r="K54" i="29"/>
  <c r="S21" i="29" s="1"/>
  <c r="L54" i="29"/>
  <c r="P54" i="29"/>
  <c r="N54" i="29"/>
  <c r="O19" i="29"/>
  <c r="N54" i="31"/>
  <c r="O13" i="40"/>
  <c r="O48" i="40"/>
  <c r="O21" i="40"/>
  <c r="O39" i="40"/>
  <c r="O19" i="40"/>
  <c r="O50" i="40"/>
  <c r="R49" i="6"/>
  <c r="N54" i="14"/>
  <c r="G54" i="15"/>
  <c r="O24" i="15" s="1"/>
  <c r="M54" i="15"/>
  <c r="S27" i="30"/>
  <c r="R54" i="29"/>
  <c r="R54" i="32"/>
  <c r="R52" i="11"/>
  <c r="N52" i="11"/>
  <c r="P54" i="12"/>
  <c r="L54" i="16"/>
  <c r="R54" i="16"/>
  <c r="P54" i="16"/>
  <c r="M54" i="17"/>
  <c r="S31" i="17"/>
  <c r="P54" i="18"/>
  <c r="P54" i="20"/>
  <c r="R54" i="19"/>
  <c r="P54" i="23"/>
  <c r="G54" i="27"/>
  <c r="O21" i="27" s="1"/>
  <c r="M54" i="27"/>
  <c r="L54" i="30"/>
  <c r="L54" i="31"/>
  <c r="N54" i="30"/>
  <c r="N54" i="32"/>
  <c r="P54" i="34"/>
  <c r="O52" i="47"/>
  <c r="O21" i="47"/>
  <c r="O15" i="47"/>
  <c r="O31" i="47"/>
  <c r="O14" i="47"/>
  <c r="K54" i="44"/>
  <c r="S13" i="44" s="1"/>
  <c r="S51" i="49"/>
  <c r="S14" i="49"/>
  <c r="S50" i="49"/>
  <c r="S12" i="49"/>
  <c r="S25" i="49"/>
  <c r="S27" i="49"/>
  <c r="S40" i="49"/>
  <c r="S18" i="49"/>
  <c r="S29" i="49"/>
  <c r="S10" i="49"/>
  <c r="S44" i="49"/>
  <c r="S36" i="49"/>
  <c r="S38" i="49"/>
  <c r="S9" i="49"/>
  <c r="S23" i="49"/>
  <c r="S31" i="49"/>
  <c r="S16" i="49"/>
  <c r="S21" i="49"/>
  <c r="S34" i="49"/>
  <c r="S17" i="49"/>
  <c r="S52" i="49"/>
  <c r="S30" i="49"/>
  <c r="S15" i="49"/>
  <c r="S53" i="49"/>
  <c r="S42" i="49"/>
  <c r="S46" i="49"/>
  <c r="S20" i="49"/>
  <c r="S11" i="49"/>
  <c r="K54" i="42"/>
  <c r="S32" i="42" s="1"/>
  <c r="Q54" i="44"/>
  <c r="P54" i="57"/>
  <c r="L54" i="32"/>
  <c r="G54" i="35"/>
  <c r="R54" i="33"/>
  <c r="M54" i="33"/>
  <c r="P54" i="33"/>
  <c r="Q54" i="34"/>
  <c r="M54" i="34"/>
  <c r="L54" i="34"/>
  <c r="N54" i="34"/>
  <c r="R54" i="34"/>
  <c r="R54" i="35"/>
  <c r="Q54" i="35"/>
  <c r="K54" i="35"/>
  <c r="R54" i="37"/>
  <c r="M54" i="38"/>
  <c r="R54" i="38"/>
  <c r="N54" i="38"/>
  <c r="M54" i="39"/>
  <c r="N54" i="40"/>
  <c r="Q54" i="40"/>
  <c r="R54" i="40"/>
  <c r="Q54" i="41"/>
  <c r="P54" i="41"/>
  <c r="G54" i="41"/>
  <c r="O10" i="41" s="1"/>
  <c r="K54" i="48"/>
  <c r="G54" i="53"/>
  <c r="O51" i="53" s="1"/>
  <c r="Q54" i="53"/>
  <c r="G54" i="54"/>
  <c r="O30" i="54" s="1"/>
  <c r="S31" i="41"/>
  <c r="S44" i="41"/>
  <c r="S29" i="42"/>
  <c r="S53" i="46"/>
  <c r="G54" i="38"/>
  <c r="O26" i="38" s="1"/>
  <c r="P54" i="38"/>
  <c r="L54" i="38"/>
  <c r="N54" i="39"/>
  <c r="S41" i="47"/>
  <c r="S31" i="47"/>
  <c r="S53" i="47"/>
  <c r="S52" i="47"/>
  <c r="S27" i="47"/>
  <c r="S18" i="47"/>
  <c r="S24" i="47"/>
  <c r="S36" i="47"/>
  <c r="S43" i="47"/>
  <c r="S45" i="47"/>
  <c r="G54" i="50"/>
  <c r="M54" i="47"/>
  <c r="P54" i="47"/>
  <c r="L54" i="48"/>
  <c r="Q54" i="48"/>
  <c r="S49" i="49"/>
  <c r="S37" i="49"/>
  <c r="G54" i="49"/>
  <c r="O31" i="49" s="1"/>
  <c r="O41" i="50"/>
  <c r="P54" i="49"/>
  <c r="N54" i="49"/>
  <c r="S32" i="49"/>
  <c r="S41" i="49"/>
  <c r="P54" i="50"/>
  <c r="M54" i="50"/>
  <c r="K54" i="50"/>
  <c r="S52" i="50" s="1"/>
  <c r="G54" i="51"/>
  <c r="O11" i="51" s="1"/>
  <c r="N54" i="51"/>
  <c r="M54" i="51"/>
  <c r="G54" i="43"/>
  <c r="K54" i="43"/>
  <c r="P54" i="43"/>
  <c r="Q54" i="45"/>
  <c r="M54" i="45"/>
  <c r="K54" i="45"/>
  <c r="Q54" i="46"/>
  <c r="K54" i="51"/>
  <c r="S49" i="51" s="1"/>
  <c r="Q54" i="52"/>
  <c r="L54" i="36"/>
  <c r="N54" i="36"/>
  <c r="R54" i="36"/>
  <c r="P54" i="36"/>
  <c r="K54" i="37"/>
  <c r="S21" i="37" s="1"/>
  <c r="P54" i="37"/>
  <c r="L54" i="37"/>
  <c r="M54" i="37"/>
  <c r="M54" i="41"/>
  <c r="L54" i="49"/>
  <c r="P54" i="51"/>
  <c r="L54" i="44"/>
  <c r="Q54" i="49"/>
  <c r="L54" i="50"/>
  <c r="P54" i="52"/>
  <c r="M54" i="57"/>
  <c r="Q54" i="57"/>
  <c r="R54" i="39"/>
  <c r="G54" i="37"/>
  <c r="N54" i="37"/>
  <c r="Q54" i="51"/>
  <c r="R54" i="53"/>
  <c r="P54" i="54"/>
  <c r="N54" i="54"/>
  <c r="S36" i="6"/>
  <c r="S14" i="6"/>
  <c r="S30" i="6"/>
  <c r="S19" i="6"/>
  <c r="S26" i="6"/>
  <c r="S23" i="6"/>
  <c r="S27" i="6"/>
  <c r="S46" i="6"/>
  <c r="S15" i="6"/>
  <c r="S18" i="6"/>
  <c r="S34" i="6"/>
  <c r="S17" i="6"/>
  <c r="S32" i="6"/>
  <c r="O14" i="6"/>
  <c r="O10" i="6"/>
  <c r="O41" i="6"/>
  <c r="O18" i="6"/>
  <c r="O19" i="4"/>
  <c r="G54" i="16"/>
  <c r="O21" i="16" s="1"/>
  <c r="Q52" i="4"/>
  <c r="K52" i="4"/>
  <c r="O43" i="8"/>
  <c r="S23" i="10"/>
  <c r="S38" i="10"/>
  <c r="S48" i="10"/>
  <c r="S42" i="10"/>
  <c r="S10" i="10"/>
  <c r="S46" i="10"/>
  <c r="S40" i="10"/>
  <c r="O19" i="8"/>
  <c r="S17" i="12"/>
  <c r="S18" i="12"/>
  <c r="S21" i="12"/>
  <c r="S33" i="12"/>
  <c r="S27" i="12"/>
  <c r="S30" i="12"/>
  <c r="S42" i="12"/>
  <c r="S15" i="12"/>
  <c r="O34" i="13"/>
  <c r="O46" i="13"/>
  <c r="O47" i="13"/>
  <c r="O48" i="13"/>
  <c r="O17" i="13"/>
  <c r="O30" i="13"/>
  <c r="O38" i="13"/>
  <c r="O40" i="13"/>
  <c r="S53" i="13"/>
  <c r="S28" i="13"/>
  <c r="S16" i="10"/>
  <c r="O44" i="8"/>
  <c r="O38" i="8"/>
  <c r="O23" i="8"/>
  <c r="S14" i="10"/>
  <c r="S32" i="10"/>
  <c r="S24" i="10"/>
  <c r="S45" i="10"/>
  <c r="S19" i="10"/>
  <c r="S21" i="10"/>
  <c r="S36" i="10"/>
  <c r="S26" i="10"/>
  <c r="O24" i="8"/>
  <c r="S15" i="13"/>
  <c r="S45" i="13"/>
  <c r="S29" i="13"/>
  <c r="S24" i="13"/>
  <c r="S28" i="12"/>
  <c r="Q49" i="7"/>
  <c r="R52" i="4"/>
  <c r="M52" i="4"/>
  <c r="O34" i="9"/>
  <c r="O31" i="9"/>
  <c r="Q54" i="13"/>
  <c r="O52" i="14"/>
  <c r="O44" i="14"/>
  <c r="O39" i="14"/>
  <c r="O40" i="14"/>
  <c r="O23" i="14"/>
  <c r="K54" i="15"/>
  <c r="S9" i="16"/>
  <c r="S22" i="16"/>
  <c r="S36" i="16"/>
  <c r="S53" i="16"/>
  <c r="S39" i="16"/>
  <c r="S46" i="19"/>
  <c r="S18" i="19"/>
  <c r="S35" i="19"/>
  <c r="S13" i="19"/>
  <c r="S19" i="19"/>
  <c r="S26" i="19"/>
  <c r="S40" i="19"/>
  <c r="S9" i="19"/>
  <c r="S50" i="19"/>
  <c r="S42" i="19"/>
  <c r="S49" i="19"/>
  <c r="S16" i="19"/>
  <c r="S27" i="19"/>
  <c r="S23" i="19"/>
  <c r="S51" i="19"/>
  <c r="S52" i="19"/>
  <c r="S44" i="19"/>
  <c r="S48" i="19"/>
  <c r="S21" i="19"/>
  <c r="S28" i="19"/>
  <c r="S39" i="19"/>
  <c r="S12" i="19"/>
  <c r="S32" i="19"/>
  <c r="S53" i="19"/>
  <c r="S31" i="19"/>
  <c r="O27" i="8"/>
  <c r="K52" i="8"/>
  <c r="K52" i="9"/>
  <c r="S51" i="9" s="1"/>
  <c r="L52" i="9"/>
  <c r="O11" i="14"/>
  <c r="O45" i="15"/>
  <c r="O40" i="15"/>
  <c r="S18" i="20"/>
  <c r="S50" i="20"/>
  <c r="S12" i="20"/>
  <c r="S42" i="20"/>
  <c r="S35" i="20"/>
  <c r="S40" i="20"/>
  <c r="S16" i="20"/>
  <c r="S21" i="20"/>
  <c r="S19" i="20"/>
  <c r="S39" i="20"/>
  <c r="S38" i="20"/>
  <c r="S36" i="20"/>
  <c r="S30" i="20"/>
  <c r="S27" i="20"/>
  <c r="S14" i="20"/>
  <c r="S23" i="20"/>
  <c r="S48" i="20"/>
  <c r="S52" i="20"/>
  <c r="S51" i="20"/>
  <c r="S53" i="20"/>
  <c r="O36" i="18"/>
  <c r="O47" i="18"/>
  <c r="O31" i="18"/>
  <c r="O10" i="18"/>
  <c r="O48" i="18"/>
  <c r="O32" i="18"/>
  <c r="O53" i="18"/>
  <c r="O42" i="18"/>
  <c r="O40" i="18"/>
  <c r="O50" i="18"/>
  <c r="O45" i="18"/>
  <c r="O26" i="18"/>
  <c r="O14" i="18"/>
  <c r="O34" i="18"/>
  <c r="O9" i="18"/>
  <c r="O21" i="18"/>
  <c r="O30" i="18"/>
  <c r="O27" i="18"/>
  <c r="O19" i="18"/>
  <c r="O25" i="18"/>
  <c r="O44" i="18"/>
  <c r="O38" i="18"/>
  <c r="O16" i="18"/>
  <c r="O49" i="21"/>
  <c r="O21" i="21"/>
  <c r="O52" i="21"/>
  <c r="O27" i="21"/>
  <c r="O32" i="21"/>
  <c r="O23" i="21"/>
  <c r="O50" i="21"/>
  <c r="O28" i="21"/>
  <c r="O9" i="21"/>
  <c r="O53" i="21"/>
  <c r="O13" i="21"/>
  <c r="O38" i="21"/>
  <c r="O16" i="21"/>
  <c r="O19" i="21"/>
  <c r="O34" i="21"/>
  <c r="O51" i="21"/>
  <c r="O12" i="21"/>
  <c r="O11" i="21"/>
  <c r="O46" i="21"/>
  <c r="O18" i="21"/>
  <c r="O36" i="21"/>
  <c r="O25" i="21"/>
  <c r="O14" i="21"/>
  <c r="O44" i="21"/>
  <c r="O42" i="21"/>
  <c r="O40" i="21"/>
  <c r="L54" i="13"/>
  <c r="K54" i="14"/>
  <c r="G54" i="17"/>
  <c r="O38" i="17" s="1"/>
  <c r="S16" i="18"/>
  <c r="S11" i="18"/>
  <c r="S44" i="20"/>
  <c r="S28" i="20"/>
  <c r="S26" i="20"/>
  <c r="Q54" i="20"/>
  <c r="G54" i="20"/>
  <c r="O52" i="20" s="1"/>
  <c r="Q54" i="21"/>
  <c r="M54" i="21"/>
  <c r="R54" i="22"/>
  <c r="K54" i="22"/>
  <c r="M54" i="22"/>
  <c r="Q54" i="23"/>
  <c r="M54" i="23"/>
  <c r="G54" i="23"/>
  <c r="O27" i="23" s="1"/>
  <c r="G54" i="24"/>
  <c r="O50" i="24" s="1"/>
  <c r="M54" i="24"/>
  <c r="M54" i="25"/>
  <c r="O21" i="30"/>
  <c r="O34" i="30"/>
  <c r="O50" i="30"/>
  <c r="O52" i="30"/>
  <c r="O18" i="30"/>
  <c r="O35" i="30"/>
  <c r="O14" i="30"/>
  <c r="O12" i="30"/>
  <c r="O40" i="30"/>
  <c r="O27" i="30"/>
  <c r="O44" i="30"/>
  <c r="O9" i="30"/>
  <c r="O23" i="30"/>
  <c r="O29" i="30"/>
  <c r="O16" i="30"/>
  <c r="O51" i="30"/>
  <c r="O46" i="30"/>
  <c r="O11" i="30"/>
  <c r="O36" i="30"/>
  <c r="O49" i="30"/>
  <c r="O19" i="30"/>
  <c r="O38" i="30"/>
  <c r="Q52" i="8"/>
  <c r="R52" i="9"/>
  <c r="S28" i="17"/>
  <c r="P49" i="6"/>
  <c r="Q52" i="9"/>
  <c r="M54" i="12"/>
  <c r="N54" i="18"/>
  <c r="K54" i="23"/>
  <c r="O16" i="27"/>
  <c r="O26" i="30"/>
  <c r="O42" i="30"/>
  <c r="G54" i="25"/>
  <c r="O35" i="25" s="1"/>
  <c r="G54" i="26"/>
  <c r="O46" i="26" s="1"/>
  <c r="N49" i="6"/>
  <c r="R52" i="8"/>
  <c r="P52" i="8"/>
  <c r="N52" i="9"/>
  <c r="P52" i="10"/>
  <c r="L52" i="10"/>
  <c r="L52" i="11"/>
  <c r="K52" i="11"/>
  <c r="R54" i="12"/>
  <c r="O50" i="19"/>
  <c r="M54" i="14"/>
  <c r="P54" i="22"/>
  <c r="G54" i="22"/>
  <c r="S9" i="23"/>
  <c r="O25" i="30"/>
  <c r="O30" i="30"/>
  <c r="G54" i="28"/>
  <c r="O25" i="28" s="1"/>
  <c r="P54" i="28"/>
  <c r="R54" i="28"/>
  <c r="S12" i="28"/>
  <c r="S11" i="5"/>
  <c r="L52" i="8"/>
  <c r="G52" i="10"/>
  <c r="M54" i="20"/>
  <c r="N54" i="20"/>
  <c r="K54" i="21"/>
  <c r="P54" i="21"/>
  <c r="O40" i="25"/>
  <c r="O49" i="27"/>
  <c r="O53" i="27"/>
  <c r="O40" i="27"/>
  <c r="O15" i="27"/>
  <c r="O12" i="27"/>
  <c r="O36" i="27"/>
  <c r="O35" i="27"/>
  <c r="O32" i="27"/>
  <c r="O50" i="27"/>
  <c r="O18" i="27"/>
  <c r="O42" i="27"/>
  <c r="O27" i="27"/>
  <c r="O10" i="27"/>
  <c r="O51" i="27"/>
  <c r="P54" i="25"/>
  <c r="O52" i="25"/>
  <c r="K54" i="25"/>
  <c r="S49" i="25" s="1"/>
  <c r="N54" i="26"/>
  <c r="R54" i="26"/>
  <c r="O13" i="27"/>
  <c r="O14" i="27"/>
  <c r="O23" i="27"/>
  <c r="N54" i="27"/>
  <c r="O31" i="27"/>
  <c r="O34" i="27"/>
  <c r="Q54" i="27"/>
  <c r="O9" i="28"/>
  <c r="O21" i="28"/>
  <c r="S19" i="28"/>
  <c r="L54" i="28"/>
  <c r="O32" i="30"/>
  <c r="O15" i="30"/>
  <c r="O48" i="30"/>
  <c r="O31" i="30"/>
  <c r="O13" i="30"/>
  <c r="K54" i="31"/>
  <c r="S36" i="31" s="1"/>
  <c r="G54" i="31"/>
  <c r="O34" i="31" s="1"/>
  <c r="Q54" i="32"/>
  <c r="S10" i="33"/>
  <c r="S13" i="33"/>
  <c r="S16" i="33"/>
  <c r="S30" i="33"/>
  <c r="S31" i="33"/>
  <c r="S52" i="33"/>
  <c r="S44" i="33"/>
  <c r="S12" i="33"/>
  <c r="S51" i="33"/>
  <c r="S29" i="33"/>
  <c r="S23" i="33"/>
  <c r="S34" i="33"/>
  <c r="S27" i="33"/>
  <c r="S25" i="33"/>
  <c r="S53" i="33"/>
  <c r="S40" i="33"/>
  <c r="L54" i="20"/>
  <c r="S30" i="29"/>
  <c r="S39" i="29"/>
  <c r="S26" i="29"/>
  <c r="S16" i="29"/>
  <c r="S50" i="29"/>
  <c r="S53" i="29"/>
  <c r="S32" i="29"/>
  <c r="S11" i="29"/>
  <c r="S52" i="32"/>
  <c r="S34" i="32"/>
  <c r="S30" i="32"/>
  <c r="S49" i="32"/>
  <c r="S23" i="32"/>
  <c r="S35" i="32"/>
  <c r="S42" i="32"/>
  <c r="S46" i="32"/>
  <c r="S29" i="32"/>
  <c r="S38" i="29"/>
  <c r="M54" i="26"/>
  <c r="S40" i="30"/>
  <c r="S15" i="33"/>
  <c r="S48" i="33"/>
  <c r="S42" i="33"/>
  <c r="O34" i="34"/>
  <c r="O50" i="34"/>
  <c r="O19" i="34"/>
  <c r="O39" i="34"/>
  <c r="O13" i="34"/>
  <c r="O35" i="34"/>
  <c r="O15" i="34"/>
  <c r="O18" i="34"/>
  <c r="O16" i="34"/>
  <c r="O30" i="34"/>
  <c r="O10" i="34"/>
  <c r="O51" i="34"/>
  <c r="O14" i="34"/>
  <c r="O40" i="34"/>
  <c r="O23" i="34"/>
  <c r="O9" i="34"/>
  <c r="O52" i="34"/>
  <c r="O12" i="34"/>
  <c r="O46" i="34"/>
  <c r="O31" i="34"/>
  <c r="O53" i="34"/>
  <c r="O38" i="34"/>
  <c r="O48" i="34"/>
  <c r="O11" i="34"/>
  <c r="O32" i="34"/>
  <c r="O44" i="34"/>
  <c r="O31" i="40"/>
  <c r="O9" i="40"/>
  <c r="O10" i="40"/>
  <c r="O11" i="40"/>
  <c r="O42" i="40"/>
  <c r="O45" i="40"/>
  <c r="O52" i="40"/>
  <c r="O36" i="40"/>
  <c r="O15" i="40"/>
  <c r="O34" i="40"/>
  <c r="O46" i="40"/>
  <c r="O29" i="40"/>
  <c r="O41" i="40"/>
  <c r="O38" i="40"/>
  <c r="O32" i="40"/>
  <c r="O33" i="40"/>
  <c r="O40" i="40"/>
  <c r="O27" i="40"/>
  <c r="O12" i="40"/>
  <c r="O28" i="40"/>
  <c r="O37" i="40"/>
  <c r="O25" i="40"/>
  <c r="O23" i="40"/>
  <c r="O18" i="40"/>
  <c r="S9" i="33"/>
  <c r="S18" i="33"/>
  <c r="G54" i="33"/>
  <c r="O14" i="33" s="1"/>
  <c r="N54" i="33"/>
  <c r="S32" i="33"/>
  <c r="S29" i="35"/>
  <c r="S36" i="35"/>
  <c r="S41" i="35"/>
  <c r="S23" i="35"/>
  <c r="S13" i="35"/>
  <c r="S51" i="35"/>
  <c r="S53" i="35"/>
  <c r="S25" i="35"/>
  <c r="S14" i="35"/>
  <c r="S49" i="35"/>
  <c r="S31" i="35"/>
  <c r="S46" i="35"/>
  <c r="S10" i="35"/>
  <c r="S12" i="35"/>
  <c r="S9" i="35"/>
  <c r="S18" i="35"/>
  <c r="S21" i="35"/>
  <c r="S19" i="35"/>
  <c r="S26" i="35"/>
  <c r="S32" i="35"/>
  <c r="S34" i="35"/>
  <c r="S30" i="35"/>
  <c r="S38" i="35"/>
  <c r="S50" i="35"/>
  <c r="S52" i="35"/>
  <c r="S16" i="35"/>
  <c r="P54" i="19"/>
  <c r="M54" i="19"/>
  <c r="N54" i="22"/>
  <c r="R54" i="24"/>
  <c r="P54" i="24"/>
  <c r="S14" i="29"/>
  <c r="S18" i="29"/>
  <c r="S13" i="29"/>
  <c r="S9" i="29"/>
  <c r="S52" i="29"/>
  <c r="S46" i="29"/>
  <c r="S50" i="32"/>
  <c r="S14" i="32"/>
  <c r="S40" i="32"/>
  <c r="S10" i="32"/>
  <c r="S16" i="32"/>
  <c r="K54" i="27"/>
  <c r="S34" i="27" s="1"/>
  <c r="S11" i="33"/>
  <c r="S39" i="33"/>
  <c r="S38" i="33"/>
  <c r="S26" i="33"/>
  <c r="O26" i="34"/>
  <c r="O25" i="34"/>
  <c r="O14" i="40"/>
  <c r="M54" i="18"/>
  <c r="Q54" i="22"/>
  <c r="S25" i="29"/>
  <c r="S48" i="29"/>
  <c r="S49" i="29"/>
  <c r="S44" i="29"/>
  <c r="S29" i="29"/>
  <c r="S15" i="29"/>
  <c r="S34" i="29"/>
  <c r="S15" i="32"/>
  <c r="S11" i="32"/>
  <c r="S13" i="32"/>
  <c r="S25" i="32"/>
  <c r="S26" i="32"/>
  <c r="R54" i="27"/>
  <c r="S46" i="33"/>
  <c r="S49" i="33"/>
  <c r="S36" i="33"/>
  <c r="S35" i="33"/>
  <c r="O27" i="34"/>
  <c r="O42" i="34"/>
  <c r="O16" i="40"/>
  <c r="O44" i="40"/>
  <c r="O10" i="35"/>
  <c r="O52" i="35"/>
  <c r="O16" i="35"/>
  <c r="O44" i="35"/>
  <c r="O25" i="35"/>
  <c r="O53" i="35"/>
  <c r="O34" i="35"/>
  <c r="O42" i="35"/>
  <c r="O50" i="35"/>
  <c r="O27" i="35"/>
  <c r="O31" i="35"/>
  <c r="O40" i="35"/>
  <c r="O30" i="35"/>
  <c r="O49" i="35"/>
  <c r="O14" i="35"/>
  <c r="O38" i="35"/>
  <c r="O19" i="35"/>
  <c r="O23" i="35"/>
  <c r="L54" i="35"/>
  <c r="N54" i="35"/>
  <c r="M54" i="36"/>
  <c r="S32" i="37"/>
  <c r="S19" i="37"/>
  <c r="S16" i="37"/>
  <c r="S30" i="37"/>
  <c r="S46" i="37"/>
  <c r="S18" i="37"/>
  <c r="S48" i="37"/>
  <c r="O24" i="48"/>
  <c r="O48" i="48"/>
  <c r="N54" i="28"/>
  <c r="S12" i="37"/>
  <c r="S52" i="37"/>
  <c r="S10" i="37"/>
  <c r="S53" i="37"/>
  <c r="S36" i="37"/>
  <c r="S41" i="37"/>
  <c r="O14" i="38"/>
  <c r="O23" i="38"/>
  <c r="O25" i="38"/>
  <c r="O44" i="38"/>
  <c r="O16" i="38"/>
  <c r="O13" i="38"/>
  <c r="S15" i="41"/>
  <c r="S33" i="41"/>
  <c r="O30" i="45"/>
  <c r="O27" i="45"/>
  <c r="S24" i="46"/>
  <c r="S32" i="46"/>
  <c r="O30" i="47"/>
  <c r="O27" i="47"/>
  <c r="O44" i="47"/>
  <c r="O29" i="48"/>
  <c r="S37" i="48"/>
  <c r="S12" i="48"/>
  <c r="S52" i="46"/>
  <c r="O17" i="47"/>
  <c r="S36" i="48"/>
  <c r="L54" i="26"/>
  <c r="K54" i="38"/>
  <c r="S18" i="38" s="1"/>
  <c r="G54" i="39"/>
  <c r="O40" i="39" s="1"/>
  <c r="K54" i="39"/>
  <c r="L54" i="39"/>
  <c r="K54" i="40"/>
  <c r="S46" i="40" s="1"/>
  <c r="S40" i="41"/>
  <c r="S12" i="41"/>
  <c r="S18" i="41"/>
  <c r="S36" i="41"/>
  <c r="S9" i="41"/>
  <c r="S41" i="41"/>
  <c r="S23" i="41"/>
  <c r="S19" i="41"/>
  <c r="S14" i="41"/>
  <c r="S11" i="41"/>
  <c r="S45" i="41"/>
  <c r="S27" i="41"/>
  <c r="S32" i="41"/>
  <c r="S43" i="41"/>
  <c r="S52" i="41"/>
  <c r="S10" i="41"/>
  <c r="S53" i="41"/>
  <c r="S25" i="41"/>
  <c r="S37" i="41"/>
  <c r="S21" i="41"/>
  <c r="S42" i="41"/>
  <c r="S26" i="41"/>
  <c r="S34" i="41"/>
  <c r="S38" i="41"/>
  <c r="S46" i="41"/>
  <c r="O25" i="44"/>
  <c r="O50" i="44"/>
  <c r="O41" i="45"/>
  <c r="O34" i="45"/>
  <c r="O13" i="45"/>
  <c r="O45" i="45"/>
  <c r="O46" i="45"/>
  <c r="O48" i="45"/>
  <c r="O12" i="45"/>
  <c r="O15" i="45"/>
  <c r="O24" i="45"/>
  <c r="O42" i="45"/>
  <c r="O23" i="45"/>
  <c r="O9" i="45"/>
  <c r="O37" i="45"/>
  <c r="O38" i="45"/>
  <c r="O40" i="45"/>
  <c r="O32" i="45"/>
  <c r="O25" i="45"/>
  <c r="O53" i="45"/>
  <c r="O31" i="45"/>
  <c r="O21" i="45"/>
  <c r="O52" i="45"/>
  <c r="O36" i="45"/>
  <c r="O11" i="45"/>
  <c r="O14" i="45"/>
  <c r="O16" i="45"/>
  <c r="O44" i="45"/>
  <c r="O43" i="45"/>
  <c r="S13" i="46"/>
  <c r="S30" i="46"/>
  <c r="S44" i="46"/>
  <c r="S34" i="46"/>
  <c r="S43" i="46"/>
  <c r="S9" i="46"/>
  <c r="S27" i="46"/>
  <c r="S21" i="46"/>
  <c r="S10" i="46"/>
  <c r="S36" i="46"/>
  <c r="S31" i="46"/>
  <c r="S12" i="46"/>
  <c r="S45" i="46"/>
  <c r="S11" i="46"/>
  <c r="S41" i="46"/>
  <c r="S40" i="46"/>
  <c r="S38" i="46"/>
  <c r="S25" i="46"/>
  <c r="S15" i="46"/>
  <c r="S19" i="46"/>
  <c r="S46" i="46"/>
  <c r="S48" i="46"/>
  <c r="S16" i="46"/>
  <c r="S50" i="46"/>
  <c r="S18" i="46"/>
  <c r="S35" i="46"/>
  <c r="S29" i="46"/>
  <c r="O45" i="47"/>
  <c r="O32" i="47"/>
  <c r="O43" i="47"/>
  <c r="O25" i="47"/>
  <c r="O40" i="47"/>
  <c r="O50" i="47"/>
  <c r="O24" i="47"/>
  <c r="O23" i="47"/>
  <c r="O53" i="47"/>
  <c r="O29" i="47"/>
  <c r="O46" i="47"/>
  <c r="O38" i="47"/>
  <c r="O9" i="47"/>
  <c r="O36" i="47"/>
  <c r="O37" i="47"/>
  <c r="O12" i="47"/>
  <c r="O48" i="47"/>
  <c r="O41" i="47"/>
  <c r="O34" i="47"/>
  <c r="O42" i="47"/>
  <c r="O11" i="47"/>
  <c r="O20" i="47"/>
  <c r="O16" i="47"/>
  <c r="O10" i="47"/>
  <c r="O18" i="47"/>
  <c r="S27" i="48"/>
  <c r="S45" i="48"/>
  <c r="S14" i="48"/>
  <c r="S9" i="48"/>
  <c r="S17" i="48"/>
  <c r="S40" i="48"/>
  <c r="S10" i="48"/>
  <c r="S48" i="48"/>
  <c r="S41" i="48"/>
  <c r="S34" i="48"/>
  <c r="S32" i="48"/>
  <c r="S46" i="48"/>
  <c r="S52" i="48"/>
  <c r="S50" i="48"/>
  <c r="S18" i="48"/>
  <c r="S16" i="48"/>
  <c r="S53" i="48"/>
  <c r="S42" i="48"/>
  <c r="S21" i="48"/>
  <c r="S25" i="48"/>
  <c r="S31" i="48"/>
  <c r="S23" i="48"/>
  <c r="O21" i="37"/>
  <c r="O31" i="37"/>
  <c r="Q54" i="37"/>
  <c r="K54" i="55"/>
  <c r="S51" i="55" s="1"/>
  <c r="P54" i="35"/>
  <c r="O27" i="53"/>
  <c r="Q54" i="58"/>
  <c r="S24" i="44"/>
  <c r="S27" i="44"/>
  <c r="S26" i="9"/>
  <c r="S14" i="9"/>
  <c r="S40" i="9"/>
  <c r="S16" i="9"/>
  <c r="S32" i="9"/>
  <c r="S30" i="9"/>
  <c r="S12" i="9"/>
  <c r="S21" i="9"/>
  <c r="S28" i="9"/>
  <c r="S17" i="9"/>
  <c r="S42" i="9"/>
  <c r="S18" i="9"/>
  <c r="S15" i="9"/>
  <c r="S27" i="9"/>
  <c r="S46" i="9"/>
  <c r="S36" i="9"/>
  <c r="S48" i="9"/>
  <c r="S24" i="9"/>
  <c r="S44" i="9"/>
  <c r="S11" i="9"/>
  <c r="S31" i="9"/>
  <c r="S34" i="9"/>
  <c r="S9" i="9"/>
  <c r="S45" i="9"/>
  <c r="S43" i="9"/>
  <c r="S19" i="9"/>
  <c r="S37" i="9"/>
  <c r="S10" i="9"/>
  <c r="S22" i="9"/>
  <c r="O45" i="4"/>
  <c r="O18" i="4"/>
  <c r="O14" i="4"/>
  <c r="O50" i="4"/>
  <c r="O43" i="4"/>
  <c r="O31" i="4"/>
  <c r="S45" i="4"/>
  <c r="O51" i="4"/>
  <c r="S24" i="8"/>
  <c r="S44" i="8"/>
  <c r="O51" i="9"/>
  <c r="O42" i="9"/>
  <c r="O28" i="9"/>
  <c r="O40" i="9"/>
  <c r="O37" i="9"/>
  <c r="O30" i="9"/>
  <c r="O44" i="9"/>
  <c r="O15" i="9"/>
  <c r="O10" i="9"/>
  <c r="O28" i="8"/>
  <c r="O45" i="8"/>
  <c r="S46" i="8"/>
  <c r="S22" i="8"/>
  <c r="S52" i="13"/>
  <c r="S39" i="13"/>
  <c r="S42" i="13"/>
  <c r="S14" i="13"/>
  <c r="S35" i="13"/>
  <c r="S22" i="13"/>
  <c r="S36" i="13"/>
  <c r="S21" i="13"/>
  <c r="S46" i="13"/>
  <c r="S12" i="13"/>
  <c r="S19" i="5"/>
  <c r="S33" i="6"/>
  <c r="S46" i="27"/>
  <c r="S14" i="27"/>
  <c r="S16" i="27"/>
  <c r="S36" i="27"/>
  <c r="S13" i="27"/>
  <c r="S18" i="27"/>
  <c r="S23" i="27"/>
  <c r="S49" i="27"/>
  <c r="S38" i="27"/>
  <c r="O24" i="9"/>
  <c r="O43" i="9"/>
  <c r="O46" i="9"/>
  <c r="S19" i="8"/>
  <c r="S37" i="8"/>
  <c r="O36" i="8"/>
  <c r="O17" i="8"/>
  <c r="O46" i="8"/>
  <c r="O15" i="8"/>
  <c r="O11" i="8"/>
  <c r="O14" i="9"/>
  <c r="O23" i="9"/>
  <c r="O48" i="9"/>
  <c r="O11" i="9"/>
  <c r="O22" i="9"/>
  <c r="O12" i="6"/>
  <c r="O34" i="8"/>
  <c r="O14" i="8"/>
  <c r="O38" i="9"/>
  <c r="O45" i="9"/>
  <c r="O12" i="9"/>
  <c r="O27" i="9"/>
  <c r="O36" i="9"/>
  <c r="O18" i="8"/>
  <c r="O21" i="8"/>
  <c r="S41" i="6"/>
  <c r="S24" i="6"/>
  <c r="S39" i="6"/>
  <c r="S26" i="8"/>
  <c r="S40" i="8"/>
  <c r="S51" i="10"/>
  <c r="S30" i="10"/>
  <c r="S48" i="6"/>
  <c r="S14" i="19"/>
  <c r="S38" i="19"/>
  <c r="Q54" i="18"/>
  <c r="K54" i="24"/>
  <c r="S51" i="24" s="1"/>
  <c r="S25" i="26"/>
  <c r="S34" i="26"/>
  <c r="O15" i="29"/>
  <c r="O9" i="31"/>
  <c r="O10" i="31"/>
  <c r="O36" i="35"/>
  <c r="O51" i="38"/>
  <c r="S48" i="41"/>
  <c r="Q54" i="56"/>
  <c r="N54" i="56"/>
  <c r="L54" i="56"/>
  <c r="O54" i="60"/>
  <c r="O14" i="19"/>
  <c r="O38" i="19"/>
  <c r="S15" i="20"/>
  <c r="S49" i="26"/>
  <c r="Q54" i="26"/>
  <c r="O11" i="29"/>
  <c r="O38" i="29"/>
  <c r="O18" i="31"/>
  <c r="L54" i="33"/>
  <c r="S42" i="39"/>
  <c r="S19" i="44"/>
  <c r="O44" i="53"/>
  <c r="R54" i="54"/>
  <c r="N54" i="57"/>
  <c r="S10" i="23"/>
  <c r="Q54" i="25"/>
  <c r="S20" i="48"/>
  <c r="K54" i="52"/>
  <c r="G54" i="55"/>
  <c r="O49" i="55" s="1"/>
  <c r="S12" i="55"/>
  <c r="L54" i="55"/>
  <c r="Q54" i="55"/>
  <c r="P54" i="55"/>
  <c r="M54" i="55"/>
  <c r="R54" i="55"/>
  <c r="R54" i="58"/>
  <c r="L54" i="58"/>
  <c r="N54" i="58"/>
  <c r="O11" i="17"/>
  <c r="P54" i="14"/>
  <c r="S40" i="23"/>
  <c r="S21" i="26"/>
  <c r="O46" i="35"/>
  <c r="S31" i="43"/>
  <c r="O10" i="53"/>
  <c r="P54" i="53"/>
  <c r="K54" i="54"/>
  <c r="S52" i="54" s="1"/>
  <c r="M54" i="54"/>
  <c r="Q54" i="54"/>
  <c r="L54" i="54"/>
  <c r="S53" i="59"/>
  <c r="S29" i="59"/>
  <c r="S49" i="59"/>
  <c r="S22" i="59"/>
  <c r="O21" i="59"/>
  <c r="O11" i="59"/>
  <c r="O31" i="59"/>
  <c r="O35" i="59"/>
  <c r="O53" i="59"/>
  <c r="O22" i="59"/>
  <c r="O48" i="59"/>
  <c r="O49" i="59"/>
  <c r="O34" i="59"/>
  <c r="O20" i="59"/>
  <c r="O32" i="59"/>
  <c r="O50" i="59"/>
  <c r="O42" i="59"/>
  <c r="O25" i="59"/>
  <c r="O19" i="59"/>
  <c r="O38" i="59"/>
  <c r="O52" i="59"/>
  <c r="O51" i="59"/>
  <c r="O29" i="59"/>
  <c r="O9" i="59"/>
  <c r="O27" i="59"/>
  <c r="O44" i="59"/>
  <c r="O40" i="59"/>
  <c r="O30" i="59"/>
  <c r="O18" i="59"/>
  <c r="O16" i="59"/>
  <c r="O24" i="59"/>
  <c r="S35" i="59"/>
  <c r="S18" i="59"/>
  <c r="S50" i="59"/>
  <c r="S44" i="59"/>
  <c r="S38" i="59"/>
  <c r="S30" i="59"/>
  <c r="S24" i="59"/>
  <c r="S17" i="59"/>
  <c r="S31" i="59"/>
  <c r="S11" i="59"/>
  <c r="S52" i="59"/>
  <c r="S48" i="59"/>
  <c r="S40" i="59"/>
  <c r="S34" i="59"/>
  <c r="S27" i="59"/>
  <c r="S21" i="59"/>
  <c r="S12" i="59"/>
  <c r="S19" i="59"/>
  <c r="S51" i="59"/>
  <c r="S46" i="59"/>
  <c r="S32" i="59"/>
  <c r="S25" i="59"/>
  <c r="S20" i="59"/>
  <c r="S11" i="24"/>
  <c r="S30" i="24"/>
  <c r="S10" i="24"/>
  <c r="S23" i="24"/>
  <c r="S32" i="24"/>
  <c r="S27" i="24"/>
  <c r="S36" i="24"/>
  <c r="S18" i="24"/>
  <c r="S19" i="24"/>
  <c r="S28" i="4"/>
  <c r="S11" i="6"/>
  <c r="S43" i="6"/>
  <c r="S20" i="6"/>
  <c r="S47" i="6"/>
  <c r="S44" i="6"/>
  <c r="S28" i="6"/>
  <c r="O51" i="8"/>
  <c r="O40" i="8"/>
  <c r="O9" i="8"/>
  <c r="O37" i="10"/>
  <c r="O20" i="5"/>
  <c r="O18" i="5"/>
  <c r="S12" i="5"/>
  <c r="S10" i="5"/>
  <c r="O9" i="5"/>
  <c r="O16" i="13"/>
  <c r="O22" i="14"/>
  <c r="O31" i="7"/>
  <c r="O18" i="18"/>
  <c r="O13" i="18"/>
  <c r="O16" i="15"/>
  <c r="S40" i="26"/>
  <c r="S53" i="26"/>
  <c r="S35" i="52"/>
  <c r="O17" i="5"/>
  <c r="O12" i="5"/>
  <c r="O10" i="5"/>
  <c r="S37" i="6"/>
  <c r="S14" i="5"/>
  <c r="S15" i="5"/>
  <c r="S17" i="5"/>
  <c r="O23" i="5"/>
  <c r="O24" i="5"/>
  <c r="O26" i="5"/>
  <c r="O27" i="5"/>
  <c r="O28" i="5"/>
  <c r="O30" i="5"/>
  <c r="O31" i="5"/>
  <c r="O32" i="5"/>
  <c r="O34" i="5"/>
  <c r="O36" i="5"/>
  <c r="O37" i="5"/>
  <c r="O39" i="5"/>
  <c r="O41" i="5"/>
  <c r="O43" i="5"/>
  <c r="O44" i="5"/>
  <c r="O45" i="5"/>
  <c r="O46" i="5"/>
  <c r="O47" i="5"/>
  <c r="O48" i="5"/>
  <c r="O16" i="8"/>
  <c r="O16" i="11"/>
  <c r="O16" i="16"/>
  <c r="S9" i="6"/>
  <c r="O42" i="10"/>
  <c r="O22" i="5"/>
  <c r="O19" i="5"/>
  <c r="O15" i="5"/>
  <c r="S10" i="6"/>
  <c r="O16" i="9"/>
  <c r="O14" i="14"/>
  <c r="S22" i="5"/>
  <c r="S23" i="5"/>
  <c r="S24" i="5"/>
  <c r="S26" i="5"/>
  <c r="S27" i="5"/>
  <c r="S28" i="5"/>
  <c r="S30" i="5"/>
  <c r="S31" i="5"/>
  <c r="S32" i="5"/>
  <c r="S34" i="5"/>
  <c r="S36" i="5"/>
  <c r="S37" i="5"/>
  <c r="S39" i="5"/>
  <c r="S41" i="5"/>
  <c r="S43" i="5"/>
  <c r="S44" i="5"/>
  <c r="S45" i="5"/>
  <c r="S46" i="5"/>
  <c r="S47" i="5"/>
  <c r="S48" i="5"/>
  <c r="O16" i="14"/>
  <c r="S44" i="26"/>
  <c r="S31" i="26"/>
  <c r="S25" i="52"/>
  <c r="S38" i="52"/>
  <c r="S22" i="6"/>
  <c r="S45" i="6"/>
  <c r="S12" i="6"/>
  <c r="O50" i="8"/>
  <c r="O30" i="8"/>
  <c r="O37" i="8"/>
  <c r="S20" i="5"/>
  <c r="S18" i="5"/>
  <c r="O14" i="5"/>
  <c r="O11" i="5"/>
  <c r="S9" i="5"/>
  <c r="O16" i="10"/>
  <c r="G54" i="12"/>
  <c r="O16" i="12" s="1"/>
  <c r="O29" i="27"/>
  <c r="O38" i="27"/>
  <c r="O44" i="27"/>
  <c r="O46" i="27"/>
  <c r="O9" i="27"/>
  <c r="O25" i="27"/>
  <c r="O39" i="27"/>
  <c r="O26" i="27"/>
  <c r="S44" i="52"/>
  <c r="S19" i="52"/>
  <c r="S30" i="52"/>
  <c r="S34" i="52"/>
  <c r="S11" i="52"/>
  <c r="S17" i="52"/>
  <c r="S52" i="52"/>
  <c r="S46" i="52"/>
  <c r="S32" i="52"/>
  <c r="S51" i="52"/>
  <c r="S20" i="52"/>
  <c r="S14" i="52"/>
  <c r="S22" i="52"/>
  <c r="S31" i="52"/>
  <c r="S36" i="52"/>
  <c r="S24" i="52"/>
  <c r="S29" i="52"/>
  <c r="S21" i="52"/>
  <c r="S41" i="52"/>
  <c r="S49" i="52"/>
  <c r="S50" i="52"/>
  <c r="S42" i="52"/>
  <c r="S12" i="52"/>
  <c r="S16" i="52"/>
  <c r="S27" i="52"/>
  <c r="S40" i="52"/>
  <c r="S18" i="52"/>
  <c r="S53" i="52"/>
  <c r="O26" i="35"/>
  <c r="O15" i="35"/>
  <c r="O41" i="35"/>
  <c r="O19" i="39"/>
  <c r="S16" i="41"/>
  <c r="S29" i="43"/>
  <c r="S10" i="52"/>
  <c r="R54" i="52"/>
  <c r="O42" i="53"/>
  <c r="O22" i="53"/>
  <c r="N54" i="53"/>
  <c r="O52" i="53"/>
  <c r="O50" i="53"/>
  <c r="O29" i="53"/>
  <c r="M54" i="53"/>
  <c r="O31" i="53"/>
  <c r="O34" i="53"/>
  <c r="S53" i="54"/>
  <c r="S34" i="54"/>
  <c r="S31" i="54"/>
  <c r="S36" i="54"/>
  <c r="S35" i="54"/>
  <c r="S25" i="54"/>
  <c r="S46" i="54"/>
  <c r="O13" i="29"/>
  <c r="O18" i="35"/>
  <c r="O51" i="35"/>
  <c r="O12" i="35"/>
  <c r="O11" i="35"/>
  <c r="O16" i="39"/>
  <c r="O48" i="39"/>
  <c r="S21" i="43"/>
  <c r="S46" i="43"/>
  <c r="S30" i="48"/>
  <c r="S47" i="48"/>
  <c r="S38" i="48"/>
  <c r="O52" i="50"/>
  <c r="O17" i="53"/>
  <c r="O18" i="53"/>
  <c r="O40" i="53"/>
  <c r="O36" i="53"/>
  <c r="O19" i="53"/>
  <c r="O35" i="53"/>
  <c r="O16" i="53"/>
  <c r="S24" i="48"/>
  <c r="S9" i="52"/>
  <c r="O11" i="53"/>
  <c r="O53" i="53"/>
  <c r="O14" i="53"/>
  <c r="O9" i="53"/>
  <c r="O12" i="53"/>
  <c r="K54" i="53"/>
  <c r="S22" i="53" s="1"/>
  <c r="L54" i="53"/>
  <c r="O20" i="53"/>
  <c r="O21" i="53"/>
  <c r="O24" i="53"/>
  <c r="O25" i="53"/>
  <c r="O30" i="53"/>
  <c r="O32" i="53"/>
  <c r="O39" i="53"/>
  <c r="O46" i="53"/>
  <c r="O49" i="53"/>
  <c r="S24" i="54"/>
  <c r="O48" i="29"/>
  <c r="O46" i="29"/>
  <c r="O25" i="29"/>
  <c r="O29" i="35"/>
  <c r="O32" i="35"/>
  <c r="G54" i="52"/>
  <c r="O38" i="53"/>
  <c r="O51" i="54"/>
  <c r="O44" i="55"/>
  <c r="O34" i="55"/>
  <c r="O20" i="55"/>
  <c r="O12" i="55"/>
  <c r="O14" i="55"/>
  <c r="K54" i="57"/>
  <c r="S46" i="57" s="1"/>
  <c r="S29" i="55"/>
  <c r="M54" i="58"/>
  <c r="O16" i="54"/>
  <c r="O25" i="55"/>
  <c r="O32" i="55"/>
  <c r="O51" i="55"/>
  <c r="O17" i="55"/>
  <c r="O48" i="55"/>
  <c r="O22" i="55"/>
  <c r="O16" i="55"/>
  <c r="O27" i="55"/>
  <c r="K54" i="56"/>
  <c r="S12" i="56" s="1"/>
  <c r="P54" i="56"/>
  <c r="G54" i="56"/>
  <c r="O24" i="56" s="1"/>
  <c r="R54" i="56"/>
  <c r="P54" i="58"/>
  <c r="G54" i="36"/>
  <c r="K54" i="36"/>
  <c r="O25" i="54"/>
  <c r="S42" i="55"/>
  <c r="O19" i="55"/>
  <c r="O29" i="55"/>
  <c r="N54" i="55"/>
  <c r="M54" i="56"/>
  <c r="G54" i="57"/>
  <c r="S18" i="57"/>
  <c r="L54" i="57"/>
  <c r="R54" i="57"/>
  <c r="K54" i="58"/>
  <c r="S19" i="58" s="1"/>
  <c r="G54" i="58"/>
  <c r="O52" i="58" s="1"/>
  <c r="S40" i="55" l="1"/>
  <c r="S53" i="24"/>
  <c r="S44" i="24"/>
  <c r="S15" i="24"/>
  <c r="S48" i="24"/>
  <c r="S21" i="24"/>
  <c r="S35" i="24"/>
  <c r="S14" i="24"/>
  <c r="S52" i="24"/>
  <c r="S40" i="24"/>
  <c r="S19" i="55"/>
  <c r="O42" i="33"/>
  <c r="O54" i="21"/>
  <c r="O13" i="19"/>
  <c r="O34" i="32"/>
  <c r="S25" i="30"/>
  <c r="S30" i="55"/>
  <c r="O46" i="33"/>
  <c r="S9" i="24"/>
  <c r="S13" i="24"/>
  <c r="S16" i="24"/>
  <c r="S50" i="24"/>
  <c r="S25" i="24"/>
  <c r="S31" i="24"/>
  <c r="S28" i="24"/>
  <c r="S39" i="24"/>
  <c r="O23" i="32"/>
  <c r="S22" i="55"/>
  <c r="O25" i="33"/>
  <c r="S38" i="24"/>
  <c r="S34" i="24"/>
  <c r="S46" i="24"/>
  <c r="S12" i="24"/>
  <c r="S26" i="24"/>
  <c r="S49" i="24"/>
  <c r="S42" i="24"/>
  <c r="S32" i="12"/>
  <c r="O10" i="14"/>
  <c r="O15" i="32"/>
  <c r="S35" i="30"/>
  <c r="S32" i="30"/>
  <c r="O23" i="33"/>
  <c r="O12" i="33"/>
  <c r="O35" i="51"/>
  <c r="S46" i="50"/>
  <c r="O13" i="32"/>
  <c r="S54" i="34"/>
  <c r="O10" i="30"/>
  <c r="O53" i="32"/>
  <c r="O46" i="32"/>
  <c r="O19" i="32"/>
  <c r="O40" i="32"/>
  <c r="O50" i="32"/>
  <c r="O32" i="32"/>
  <c r="O18" i="32"/>
  <c r="O12" i="32"/>
  <c r="O51" i="32"/>
  <c r="O29" i="32"/>
  <c r="O39" i="32"/>
  <c r="O52" i="32"/>
  <c r="O9" i="32"/>
  <c r="O14" i="32"/>
  <c r="O30" i="32"/>
  <c r="O26" i="32"/>
  <c r="O27" i="32"/>
  <c r="O11" i="32"/>
  <c r="O48" i="32"/>
  <c r="O25" i="32"/>
  <c r="O16" i="32"/>
  <c r="O36" i="32"/>
  <c r="O10" i="32"/>
  <c r="O21" i="32"/>
  <c r="O38" i="32"/>
  <c r="O44" i="32"/>
  <c r="O42" i="32"/>
  <c r="S34" i="19"/>
  <c r="O31" i="32"/>
  <c r="O35" i="32"/>
  <c r="O19" i="19"/>
  <c r="O10" i="19"/>
  <c r="O16" i="22"/>
  <c r="O19" i="22"/>
  <c r="O29" i="54"/>
  <c r="O38" i="54"/>
  <c r="O46" i="54"/>
  <c r="O20" i="54"/>
  <c r="O39" i="54"/>
  <c r="O38" i="44"/>
  <c r="O19" i="44"/>
  <c r="O52" i="48"/>
  <c r="O30" i="48"/>
  <c r="S23" i="28"/>
  <c r="S9" i="22"/>
  <c r="S12" i="22"/>
  <c r="S18" i="18"/>
  <c r="S23" i="14"/>
  <c r="S28" i="14"/>
  <c r="S30" i="8"/>
  <c r="S9" i="8"/>
  <c r="S36" i="8"/>
  <c r="S27" i="8"/>
  <c r="S34" i="8"/>
  <c r="S17" i="8"/>
  <c r="S51" i="8"/>
  <c r="S23" i="8"/>
  <c r="S10" i="8"/>
  <c r="S14" i="8"/>
  <c r="S32" i="8"/>
  <c r="S43" i="8"/>
  <c r="S11" i="8"/>
  <c r="S12" i="8"/>
  <c r="S50" i="8"/>
  <c r="S18" i="8"/>
  <c r="S21" i="8"/>
  <c r="S15" i="8"/>
  <c r="S28" i="8"/>
  <c r="S11" i="4"/>
  <c r="S36" i="4"/>
  <c r="S32" i="4"/>
  <c r="S21" i="4"/>
  <c r="S18" i="4"/>
  <c r="S42" i="4"/>
  <c r="S26" i="4"/>
  <c r="S54" i="49"/>
  <c r="O21" i="4"/>
  <c r="O42" i="4"/>
  <c r="O10" i="4"/>
  <c r="O11" i="4"/>
  <c r="O26" i="4"/>
  <c r="O12" i="4"/>
  <c r="O36" i="4"/>
  <c r="O28" i="4"/>
  <c r="O38" i="4"/>
  <c r="O44" i="4"/>
  <c r="O32" i="4"/>
  <c r="O46" i="4"/>
  <c r="O24" i="4"/>
  <c r="O48" i="4"/>
  <c r="O40" i="4"/>
  <c r="O15" i="4"/>
  <c r="O16" i="4"/>
  <c r="O27" i="4"/>
  <c r="O22" i="4"/>
  <c r="O34" i="4"/>
  <c r="O17" i="4"/>
  <c r="O9" i="4"/>
  <c r="O35" i="4"/>
  <c r="O30" i="4"/>
  <c r="O23" i="4"/>
  <c r="O39" i="6"/>
  <c r="O22" i="6"/>
  <c r="O30" i="6"/>
  <c r="O34" i="6"/>
  <c r="O44" i="6"/>
  <c r="O47" i="6"/>
  <c r="O24" i="6"/>
  <c r="O46" i="6"/>
  <c r="O23" i="6"/>
  <c r="O26" i="6"/>
  <c r="O9" i="6"/>
  <c r="O11" i="6"/>
  <c r="O28" i="6"/>
  <c r="O33" i="6"/>
  <c r="O27" i="6"/>
  <c r="O32" i="6"/>
  <c r="O45" i="6"/>
  <c r="O19" i="6"/>
  <c r="O48" i="6"/>
  <c r="O43" i="6"/>
  <c r="O37" i="6"/>
  <c r="O15" i="6"/>
  <c r="O20" i="6"/>
  <c r="O17" i="6"/>
  <c r="O36" i="6"/>
  <c r="S48" i="28"/>
  <c r="S30" i="28"/>
  <c r="S36" i="28"/>
  <c r="S31" i="28"/>
  <c r="S13" i="28"/>
  <c r="S26" i="28"/>
  <c r="S21" i="28"/>
  <c r="S44" i="28"/>
  <c r="S18" i="28"/>
  <c r="S15" i="28"/>
  <c r="S51" i="28"/>
  <c r="S38" i="28"/>
  <c r="S53" i="28"/>
  <c r="S42" i="28"/>
  <c r="S34" i="28"/>
  <c r="S50" i="28"/>
  <c r="S46" i="28"/>
  <c r="S52" i="28"/>
  <c r="S20" i="7"/>
  <c r="S44" i="7"/>
  <c r="S24" i="7"/>
  <c r="S35" i="7"/>
  <c r="S17" i="7"/>
  <c r="S12" i="7"/>
  <c r="S28" i="7"/>
  <c r="S14" i="7"/>
  <c r="S48" i="7"/>
  <c r="S31" i="7"/>
  <c r="S27" i="7"/>
  <c r="S22" i="7"/>
  <c r="S9" i="7"/>
  <c r="S37" i="7"/>
  <c r="O46" i="44"/>
  <c r="O29" i="44"/>
  <c r="O18" i="44"/>
  <c r="O40" i="44"/>
  <c r="O42" i="44"/>
  <c r="O11" i="44"/>
  <c r="O33" i="44"/>
  <c r="O41" i="44"/>
  <c r="O27" i="44"/>
  <c r="O45" i="44"/>
  <c r="O10" i="44"/>
  <c r="O52" i="44"/>
  <c r="O16" i="44"/>
  <c r="O32" i="44"/>
  <c r="O37" i="44"/>
  <c r="O21" i="44"/>
  <c r="O43" i="44"/>
  <c r="O15" i="44"/>
  <c r="O24" i="44"/>
  <c r="O53" i="44"/>
  <c r="O36" i="44"/>
  <c r="O44" i="44"/>
  <c r="O31" i="44"/>
  <c r="O42" i="48"/>
  <c r="O27" i="48"/>
  <c r="O11" i="48"/>
  <c r="O46" i="48"/>
  <c r="O41" i="48"/>
  <c r="O17" i="48"/>
  <c r="O53" i="48"/>
  <c r="O25" i="48"/>
  <c r="O36" i="48"/>
  <c r="O14" i="48"/>
  <c r="O40" i="48"/>
  <c r="O44" i="48"/>
  <c r="O47" i="48"/>
  <c r="O21" i="48"/>
  <c r="O10" i="48"/>
  <c r="O15" i="48"/>
  <c r="O34" i="48"/>
  <c r="O16" i="48"/>
  <c r="O32" i="48"/>
  <c r="O37" i="48"/>
  <c r="O12" i="48"/>
  <c r="O50" i="48"/>
  <c r="S54" i="30"/>
  <c r="O52" i="54"/>
  <c r="S47" i="7"/>
  <c r="O14" i="44"/>
  <c r="O23" i="44"/>
  <c r="O18" i="48"/>
  <c r="O9" i="48"/>
  <c r="S29" i="28"/>
  <c r="S42" i="18"/>
  <c r="O16" i="37"/>
  <c r="O46" i="37"/>
  <c r="O19" i="37"/>
  <c r="O49" i="50"/>
  <c r="O46" i="50"/>
  <c r="O25" i="50"/>
  <c r="O44" i="50"/>
  <c r="O12" i="50"/>
  <c r="O21" i="50"/>
  <c r="O18" i="50"/>
  <c r="O10" i="54"/>
  <c r="O42" i="54"/>
  <c r="O9" i="54"/>
  <c r="O40" i="54"/>
  <c r="O31" i="54"/>
  <c r="O53" i="54"/>
  <c r="O34" i="54"/>
  <c r="O19" i="54"/>
  <c r="O24" i="54"/>
  <c r="O17" i="54"/>
  <c r="O50" i="54"/>
  <c r="O36" i="54"/>
  <c r="O14" i="54"/>
  <c r="O44" i="54"/>
  <c r="O27" i="54"/>
  <c r="O22" i="54"/>
  <c r="O12" i="54"/>
  <c r="O11" i="54"/>
  <c r="O21" i="54"/>
  <c r="O49" i="54"/>
  <c r="S14" i="18"/>
  <c r="S9" i="18"/>
  <c r="S40" i="18"/>
  <c r="S13" i="18"/>
  <c r="S47" i="18"/>
  <c r="S34" i="18"/>
  <c r="S53" i="18"/>
  <c r="S45" i="18"/>
  <c r="S25" i="18"/>
  <c r="S31" i="18"/>
  <c r="S30" i="18"/>
  <c r="S39" i="18"/>
  <c r="S26" i="18"/>
  <c r="S10" i="18"/>
  <c r="S21" i="18"/>
  <c r="S28" i="18"/>
  <c r="S38" i="18"/>
  <c r="S32" i="18"/>
  <c r="S23" i="18"/>
  <c r="S52" i="18"/>
  <c r="S50" i="18"/>
  <c r="S36" i="18"/>
  <c r="S46" i="18"/>
  <c r="O35" i="54"/>
  <c r="O32" i="54"/>
  <c r="O18" i="54"/>
  <c r="O48" i="54"/>
  <c r="O34" i="44"/>
  <c r="O48" i="44"/>
  <c r="O20" i="48"/>
  <c r="O38" i="48"/>
  <c r="S16" i="28"/>
  <c r="S19" i="18"/>
  <c r="S34" i="7"/>
  <c r="S11" i="7"/>
  <c r="S18" i="7"/>
  <c r="O54" i="30"/>
  <c r="O14" i="51"/>
  <c r="S10" i="29"/>
  <c r="O48" i="25"/>
  <c r="O15" i="25"/>
  <c r="O24" i="51"/>
  <c r="O16" i="51"/>
  <c r="S9" i="50"/>
  <c r="S26" i="42"/>
  <c r="S31" i="29"/>
  <c r="S20" i="53"/>
  <c r="O49" i="28"/>
  <c r="O13" i="22"/>
  <c r="O13" i="20"/>
  <c r="O9" i="50"/>
  <c r="O27" i="50"/>
  <c r="O42" i="49"/>
  <c r="O15" i="15"/>
  <c r="O35" i="14"/>
  <c r="S44" i="18"/>
  <c r="S12" i="16"/>
  <c r="S15" i="47"/>
  <c r="S38" i="47"/>
  <c r="S16" i="47"/>
  <c r="S37" i="47"/>
  <c r="S20" i="47"/>
  <c r="S30" i="47"/>
  <c r="S29" i="47"/>
  <c r="S44" i="47"/>
  <c r="S12" i="47"/>
  <c r="S21" i="47"/>
  <c r="S14" i="47"/>
  <c r="S23" i="47"/>
  <c r="S48" i="47"/>
  <c r="S34" i="47"/>
  <c r="S40" i="47"/>
  <c r="S11" i="47"/>
  <c r="S50" i="47"/>
  <c r="S46" i="47"/>
  <c r="S32" i="47"/>
  <c r="S25" i="47"/>
  <c r="S9" i="47"/>
  <c r="S10" i="47"/>
  <c r="S17" i="47"/>
  <c r="S42" i="47"/>
  <c r="S24" i="53"/>
  <c r="O18" i="28"/>
  <c r="O32" i="28"/>
  <c r="O48" i="23"/>
  <c r="O44" i="49"/>
  <c r="S14" i="28"/>
  <c r="S17" i="16"/>
  <c r="O9" i="15"/>
  <c r="O13" i="44"/>
  <c r="O9" i="44"/>
  <c r="O23" i="48"/>
  <c r="O45" i="48"/>
  <c r="O44" i="46"/>
  <c r="O18" i="46"/>
  <c r="O34" i="46"/>
  <c r="O41" i="46"/>
  <c r="O13" i="46"/>
  <c r="O27" i="46"/>
  <c r="O14" i="46"/>
  <c r="O9" i="46"/>
  <c r="O45" i="46"/>
  <c r="O32" i="46"/>
  <c r="O48" i="46"/>
  <c r="O29" i="46"/>
  <c r="O19" i="46"/>
  <c r="O42" i="46"/>
  <c r="O16" i="46"/>
  <c r="O23" i="46"/>
  <c r="O43" i="46"/>
  <c r="O31" i="46"/>
  <c r="O21" i="46"/>
  <c r="O53" i="46"/>
  <c r="O25" i="46"/>
  <c r="O52" i="46"/>
  <c r="O10" i="46"/>
  <c r="O50" i="46"/>
  <c r="O24" i="46"/>
  <c r="O12" i="46"/>
  <c r="O30" i="46"/>
  <c r="O11" i="46"/>
  <c r="O38" i="46"/>
  <c r="O40" i="46"/>
  <c r="O15" i="46"/>
  <c r="O35" i="46"/>
  <c r="O36" i="46"/>
  <c r="O46" i="46"/>
  <c r="S48" i="32"/>
  <c r="S9" i="32"/>
  <c r="O11" i="18"/>
  <c r="O15" i="18"/>
  <c r="O30" i="7"/>
  <c r="O34" i="7"/>
  <c r="O14" i="7"/>
  <c r="O17" i="7"/>
  <c r="O10" i="7"/>
  <c r="O45" i="7"/>
  <c r="O41" i="7"/>
  <c r="O44" i="7"/>
  <c r="O18" i="7"/>
  <c r="O12" i="7"/>
  <c r="O35" i="7"/>
  <c r="O46" i="7"/>
  <c r="O20" i="7"/>
  <c r="O15" i="7"/>
  <c r="O22" i="7"/>
  <c r="O23" i="7"/>
  <c r="O37" i="7"/>
  <c r="O26" i="7"/>
  <c r="O48" i="7"/>
  <c r="O27" i="7"/>
  <c r="O28" i="7"/>
  <c r="O15" i="28"/>
  <c r="O18" i="23"/>
  <c r="O34" i="22"/>
  <c r="O44" i="23"/>
  <c r="O11" i="23"/>
  <c r="O31" i="20"/>
  <c r="O36" i="50"/>
  <c r="O11" i="50"/>
  <c r="S21" i="50"/>
  <c r="O14" i="49"/>
  <c r="S15" i="26"/>
  <c r="S12" i="17"/>
  <c r="O38" i="14"/>
  <c r="O12" i="18"/>
  <c r="S10" i="17"/>
  <c r="S14" i="55"/>
  <c r="S29" i="25"/>
  <c r="O11" i="25"/>
  <c r="S39" i="25"/>
  <c r="O11" i="20"/>
  <c r="O15" i="20"/>
  <c r="S11" i="37"/>
  <c r="S29" i="37"/>
  <c r="S42" i="37"/>
  <c r="S14" i="37"/>
  <c r="S35" i="37"/>
  <c r="S27" i="37"/>
  <c r="S38" i="37"/>
  <c r="S13" i="37"/>
  <c r="S25" i="37"/>
  <c r="S31" i="37"/>
  <c r="S26" i="37"/>
  <c r="S9" i="37"/>
  <c r="S51" i="37"/>
  <c r="S49" i="37"/>
  <c r="S50" i="37"/>
  <c r="S23" i="37"/>
  <c r="S34" i="37"/>
  <c r="S40" i="37"/>
  <c r="S44" i="37"/>
  <c r="S15" i="37"/>
  <c r="S25" i="51"/>
  <c r="S32" i="45"/>
  <c r="S42" i="45"/>
  <c r="S15" i="45"/>
  <c r="S34" i="45"/>
  <c r="S16" i="45"/>
  <c r="S48" i="45"/>
  <c r="S19" i="45"/>
  <c r="S40" i="45"/>
  <c r="S18" i="45"/>
  <c r="S41" i="45"/>
  <c r="S31" i="45"/>
  <c r="S21" i="45"/>
  <c r="S14" i="45"/>
  <c r="S13" i="45"/>
  <c r="S23" i="45"/>
  <c r="S45" i="45"/>
  <c r="S53" i="45"/>
  <c r="S36" i="45"/>
  <c r="S37" i="45"/>
  <c r="S52" i="45"/>
  <c r="S12" i="45"/>
  <c r="S30" i="45"/>
  <c r="S9" i="45"/>
  <c r="S25" i="45"/>
  <c r="S43" i="45"/>
  <c r="S12" i="43"/>
  <c r="S48" i="43"/>
  <c r="S11" i="43"/>
  <c r="S52" i="43"/>
  <c r="S40" i="43"/>
  <c r="S24" i="43"/>
  <c r="S42" i="43"/>
  <c r="S45" i="43"/>
  <c r="S32" i="43"/>
  <c r="S25" i="43"/>
  <c r="S10" i="43"/>
  <c r="S43" i="43"/>
  <c r="S44" i="43"/>
  <c r="S13" i="43"/>
  <c r="S27" i="43"/>
  <c r="S37" i="43"/>
  <c r="S53" i="43"/>
  <c r="S41" i="43"/>
  <c r="S18" i="43"/>
  <c r="S34" i="43"/>
  <c r="S19" i="43"/>
  <c r="S38" i="43"/>
  <c r="S30" i="43"/>
  <c r="S9" i="43"/>
  <c r="S15" i="43"/>
  <c r="S49" i="50"/>
  <c r="S40" i="50"/>
  <c r="S11" i="50"/>
  <c r="S31" i="50"/>
  <c r="S35" i="50"/>
  <c r="S36" i="50"/>
  <c r="S25" i="50"/>
  <c r="S22" i="50"/>
  <c r="S41" i="50"/>
  <c r="S14" i="50"/>
  <c r="S12" i="50"/>
  <c r="S51" i="50"/>
  <c r="S24" i="50"/>
  <c r="S44" i="50"/>
  <c r="S19" i="50"/>
  <c r="S10" i="50"/>
  <c r="S17" i="50"/>
  <c r="S20" i="50"/>
  <c r="S18" i="50"/>
  <c r="S30" i="50"/>
  <c r="S34" i="50"/>
  <c r="S16" i="50"/>
  <c r="S32" i="50"/>
  <c r="S29" i="50"/>
  <c r="S38" i="50"/>
  <c r="S50" i="50"/>
  <c r="S53" i="50"/>
  <c r="S44" i="51"/>
  <c r="S27" i="50"/>
  <c r="O9" i="49"/>
  <c r="O32" i="50"/>
  <c r="O51" i="50"/>
  <c r="O42" i="50"/>
  <c r="O35" i="50"/>
  <c r="O16" i="50"/>
  <c r="O14" i="50"/>
  <c r="O38" i="50"/>
  <c r="O22" i="50"/>
  <c r="O50" i="50"/>
  <c r="O10" i="50"/>
  <c r="O17" i="50"/>
  <c r="O30" i="50"/>
  <c r="O24" i="50"/>
  <c r="O29" i="50"/>
  <c r="O31" i="50"/>
  <c r="O20" i="50"/>
  <c r="O34" i="50"/>
  <c r="O53" i="50"/>
  <c r="O19" i="50"/>
  <c r="O40" i="50"/>
  <c r="S42" i="50"/>
  <c r="S25" i="44"/>
  <c r="S30" i="42"/>
  <c r="O17" i="15"/>
  <c r="O18" i="15"/>
  <c r="O46" i="15"/>
  <c r="O48" i="15"/>
  <c r="O52" i="15"/>
  <c r="O36" i="15"/>
  <c r="O28" i="15"/>
  <c r="O12" i="15"/>
  <c r="O23" i="15"/>
  <c r="O53" i="15"/>
  <c r="O19" i="15"/>
  <c r="O30" i="15"/>
  <c r="O32" i="15"/>
  <c r="O38" i="15"/>
  <c r="O22" i="15"/>
  <c r="O21" i="15"/>
  <c r="O47" i="15"/>
  <c r="O31" i="15"/>
  <c r="O35" i="15"/>
  <c r="O44" i="15"/>
  <c r="O14" i="15"/>
  <c r="O34" i="15"/>
  <c r="O50" i="15"/>
  <c r="S35" i="28"/>
  <c r="S46" i="16"/>
  <c r="S11" i="16"/>
  <c r="S31" i="16"/>
  <c r="S18" i="16"/>
  <c r="S42" i="16"/>
  <c r="S30" i="16"/>
  <c r="S23" i="16"/>
  <c r="S35" i="16"/>
  <c r="S16" i="16"/>
  <c r="S44" i="16"/>
  <c r="S32" i="16"/>
  <c r="S14" i="16"/>
  <c r="S19" i="16"/>
  <c r="S34" i="16"/>
  <c r="S28" i="16"/>
  <c r="S26" i="16"/>
  <c r="S50" i="16"/>
  <c r="S15" i="16"/>
  <c r="S38" i="16"/>
  <c r="S48" i="16"/>
  <c r="S10" i="16"/>
  <c r="S24" i="16"/>
  <c r="S44" i="12"/>
  <c r="O39" i="11"/>
  <c r="S46" i="45"/>
  <c r="S24" i="45"/>
  <c r="S23" i="43"/>
  <c r="S14" i="43"/>
  <c r="S52" i="42"/>
  <c r="S19" i="42"/>
  <c r="S10" i="13"/>
  <c r="O33" i="41"/>
  <c r="O26" i="9"/>
  <c r="O32" i="9"/>
  <c r="O50" i="9"/>
  <c r="O52" i="9" s="1"/>
  <c r="O18" i="9"/>
  <c r="S19" i="17"/>
  <c r="S53" i="17"/>
  <c r="S23" i="17"/>
  <c r="S48" i="17"/>
  <c r="S36" i="17"/>
  <c r="S42" i="17"/>
  <c r="S38" i="17"/>
  <c r="S26" i="17"/>
  <c r="S16" i="17"/>
  <c r="S50" i="17"/>
  <c r="S46" i="17"/>
  <c r="S30" i="17"/>
  <c r="S32" i="17"/>
  <c r="S44" i="17"/>
  <c r="S35" i="17"/>
  <c r="S34" i="17"/>
  <c r="S13" i="17"/>
  <c r="S18" i="17"/>
  <c r="S39" i="17"/>
  <c r="S40" i="17"/>
  <c r="S27" i="17"/>
  <c r="S21" i="17"/>
  <c r="S14" i="17"/>
  <c r="S25" i="17"/>
  <c r="S15" i="17"/>
  <c r="S47" i="17"/>
  <c r="S9" i="17"/>
  <c r="S45" i="17"/>
  <c r="S11" i="17"/>
  <c r="S47" i="16"/>
  <c r="O26" i="15"/>
  <c r="O10" i="15"/>
  <c r="S40" i="16"/>
  <c r="S27" i="26"/>
  <c r="S11" i="19"/>
  <c r="S30" i="19"/>
  <c r="S15" i="19"/>
  <c r="S10" i="19"/>
  <c r="S36" i="19"/>
  <c r="S21" i="16"/>
  <c r="S10" i="12"/>
  <c r="O54" i="47"/>
  <c r="O54" i="40"/>
  <c r="O54" i="34"/>
  <c r="S31" i="25"/>
  <c r="O32" i="37"/>
  <c r="O23" i="37"/>
  <c r="O40" i="37"/>
  <c r="O49" i="37"/>
  <c r="O13" i="37"/>
  <c r="O36" i="37"/>
  <c r="O38" i="37"/>
  <c r="O18" i="37"/>
  <c r="O10" i="37"/>
  <c r="O42" i="37"/>
  <c r="O51" i="37"/>
  <c r="O44" i="37"/>
  <c r="O25" i="37"/>
  <c r="O50" i="37"/>
  <c r="O41" i="37"/>
  <c r="O30" i="37"/>
  <c r="O11" i="37"/>
  <c r="O12" i="37"/>
  <c r="O53" i="37"/>
  <c r="O14" i="37"/>
  <c r="O26" i="37"/>
  <c r="O52" i="37"/>
  <c r="O15" i="37"/>
  <c r="O29" i="37"/>
  <c r="O34" i="37"/>
  <c r="O9" i="37"/>
  <c r="O48" i="37"/>
  <c r="O27" i="37"/>
  <c r="O35" i="37"/>
  <c r="O30" i="43"/>
  <c r="O9" i="43"/>
  <c r="O32" i="43"/>
  <c r="O31" i="43"/>
  <c r="O52" i="43"/>
  <c r="O24" i="43"/>
  <c r="O50" i="43"/>
  <c r="O40" i="43"/>
  <c r="O53" i="43"/>
  <c r="O48" i="43"/>
  <c r="O11" i="43"/>
  <c r="O29" i="43"/>
  <c r="O25" i="43"/>
  <c r="O27" i="43"/>
  <c r="O45" i="43"/>
  <c r="O18" i="43"/>
  <c r="O43" i="43"/>
  <c r="O10" i="43"/>
  <c r="O36" i="43"/>
  <c r="O46" i="43"/>
  <c r="O44" i="43"/>
  <c r="O42" i="43"/>
  <c r="O37" i="43"/>
  <c r="O23" i="43"/>
  <c r="O12" i="43"/>
  <c r="O21" i="43"/>
  <c r="O41" i="43"/>
  <c r="O34" i="43"/>
  <c r="O13" i="43"/>
  <c r="O38" i="43"/>
  <c r="O19" i="43"/>
  <c r="S10" i="51"/>
  <c r="O9" i="35"/>
  <c r="O21" i="35"/>
  <c r="O35" i="35"/>
  <c r="O48" i="35"/>
  <c r="O13" i="35"/>
  <c r="S46" i="44"/>
  <c r="S31" i="44"/>
  <c r="S12" i="44"/>
  <c r="S34" i="44"/>
  <c r="S38" i="44"/>
  <c r="S15" i="44"/>
  <c r="S10" i="44"/>
  <c r="S43" i="44"/>
  <c r="S11" i="44"/>
  <c r="S50" i="44"/>
  <c r="S32" i="44"/>
  <c r="S29" i="44"/>
  <c r="S16" i="44"/>
  <c r="S23" i="44"/>
  <c r="S21" i="44"/>
  <c r="S44" i="44"/>
  <c r="S40" i="44"/>
  <c r="S41" i="44"/>
  <c r="S36" i="44"/>
  <c r="S18" i="44"/>
  <c r="S9" i="44"/>
  <c r="S48" i="44"/>
  <c r="S52" i="44"/>
  <c r="S37" i="44"/>
  <c r="S14" i="44"/>
  <c r="O31" i="8"/>
  <c r="O10" i="8"/>
  <c r="O26" i="8"/>
  <c r="O22" i="8"/>
  <c r="O12" i="8"/>
  <c r="O48" i="8"/>
  <c r="O32" i="8"/>
  <c r="S44" i="45"/>
  <c r="S42" i="44"/>
  <c r="S50" i="43"/>
  <c r="S16" i="43"/>
  <c r="O14" i="43"/>
  <c r="O36" i="41"/>
  <c r="S19" i="13"/>
  <c r="S34" i="13"/>
  <c r="S17" i="13"/>
  <c r="S30" i="13"/>
  <c r="S16" i="13"/>
  <c r="S47" i="13"/>
  <c r="S50" i="13"/>
  <c r="S11" i="13"/>
  <c r="S48" i="13"/>
  <c r="S18" i="13"/>
  <c r="S9" i="13"/>
  <c r="S32" i="13"/>
  <c r="S38" i="13"/>
  <c r="S23" i="13"/>
  <c r="S44" i="13"/>
  <c r="S26" i="13"/>
  <c r="S25" i="20"/>
  <c r="S49" i="20"/>
  <c r="S32" i="20"/>
  <c r="S9" i="20"/>
  <c r="S46" i="20"/>
  <c r="S10" i="20"/>
  <c r="O42" i="8"/>
  <c r="O54" i="45"/>
  <c r="S54" i="37"/>
  <c r="S32" i="38"/>
  <c r="S14" i="51"/>
  <c r="S24" i="51"/>
  <c r="S31" i="51"/>
  <c r="S9" i="51"/>
  <c r="S41" i="51"/>
  <c r="S34" i="51"/>
  <c r="S22" i="51"/>
  <c r="S16" i="51"/>
  <c r="S32" i="51"/>
  <c r="S53" i="51"/>
  <c r="S21" i="51"/>
  <c r="S46" i="51"/>
  <c r="S18" i="51"/>
  <c r="S51" i="51"/>
  <c r="S50" i="51"/>
  <c r="S17" i="51"/>
  <c r="S40" i="51"/>
  <c r="S42" i="51"/>
  <c r="S38" i="51"/>
  <c r="S29" i="51"/>
  <c r="S52" i="51"/>
  <c r="S30" i="51"/>
  <c r="S35" i="51"/>
  <c r="S12" i="51"/>
  <c r="S36" i="51"/>
  <c r="S27" i="51"/>
  <c r="S19" i="51"/>
  <c r="O29" i="51"/>
  <c r="O18" i="51"/>
  <c r="O30" i="51"/>
  <c r="O17" i="51"/>
  <c r="O19" i="51"/>
  <c r="O44" i="51"/>
  <c r="O40" i="51"/>
  <c r="O20" i="51"/>
  <c r="O22" i="51"/>
  <c r="O9" i="51"/>
  <c r="O41" i="51"/>
  <c r="O36" i="51"/>
  <c r="O27" i="51"/>
  <c r="O25" i="51"/>
  <c r="O52" i="51"/>
  <c r="O21" i="51"/>
  <c r="O46" i="51"/>
  <c r="O49" i="51"/>
  <c r="O34" i="51"/>
  <c r="O12" i="51"/>
  <c r="O50" i="51"/>
  <c r="O53" i="51"/>
  <c r="O42" i="51"/>
  <c r="O31" i="51"/>
  <c r="O32" i="51"/>
  <c r="O38" i="51"/>
  <c r="O10" i="51"/>
  <c r="O51" i="51"/>
  <c r="O51" i="49"/>
  <c r="O11" i="49"/>
  <c r="O32" i="49"/>
  <c r="O49" i="49"/>
  <c r="O50" i="49"/>
  <c r="O36" i="49"/>
  <c r="O41" i="49"/>
  <c r="O29" i="49"/>
  <c r="O46" i="49"/>
  <c r="O27" i="49"/>
  <c r="O10" i="49"/>
  <c r="O23" i="49"/>
  <c r="O12" i="49"/>
  <c r="O37" i="49"/>
  <c r="O30" i="49"/>
  <c r="O34" i="49"/>
  <c r="O52" i="49"/>
  <c r="O40" i="49"/>
  <c r="O15" i="49"/>
  <c r="O18" i="49"/>
  <c r="O24" i="49"/>
  <c r="O53" i="49"/>
  <c r="O17" i="49"/>
  <c r="O25" i="49"/>
  <c r="O21" i="49"/>
  <c r="S11" i="48"/>
  <c r="S29" i="48"/>
  <c r="S44" i="48"/>
  <c r="S15" i="48"/>
  <c r="S42" i="35"/>
  <c r="S35" i="35"/>
  <c r="S40" i="35"/>
  <c r="S48" i="35"/>
  <c r="S11" i="35"/>
  <c r="S15" i="35"/>
  <c r="S44" i="35"/>
  <c r="S27" i="35"/>
  <c r="S53" i="44"/>
  <c r="S35" i="29"/>
  <c r="S51" i="29"/>
  <c r="S42" i="29"/>
  <c r="S27" i="29"/>
  <c r="S36" i="29"/>
  <c r="S23" i="29"/>
  <c r="S40" i="29"/>
  <c r="O22" i="13"/>
  <c r="O18" i="13"/>
  <c r="O23" i="13"/>
  <c r="O42" i="13"/>
  <c r="O44" i="13"/>
  <c r="O12" i="13"/>
  <c r="O26" i="13"/>
  <c r="O45" i="13"/>
  <c r="O24" i="13"/>
  <c r="O29" i="13"/>
  <c r="O14" i="13"/>
  <c r="O52" i="13"/>
  <c r="O19" i="13"/>
  <c r="O36" i="13"/>
  <c r="O35" i="13"/>
  <c r="O53" i="13"/>
  <c r="O10" i="13"/>
  <c r="O21" i="13"/>
  <c r="O39" i="13"/>
  <c r="O11" i="13"/>
  <c r="O32" i="13"/>
  <c r="O9" i="13"/>
  <c r="O15" i="13"/>
  <c r="O38" i="11"/>
  <c r="O9" i="11"/>
  <c r="O14" i="11"/>
  <c r="O34" i="11"/>
  <c r="O32" i="11"/>
  <c r="O30" i="11"/>
  <c r="O27" i="11"/>
  <c r="O50" i="11"/>
  <c r="O15" i="11"/>
  <c r="O40" i="11"/>
  <c r="O17" i="11"/>
  <c r="O12" i="11"/>
  <c r="O26" i="11"/>
  <c r="O47" i="11"/>
  <c r="O45" i="11"/>
  <c r="O28" i="11"/>
  <c r="O36" i="11"/>
  <c r="O19" i="11"/>
  <c r="O42" i="11"/>
  <c r="O18" i="11"/>
  <c r="O31" i="11"/>
  <c r="O23" i="11"/>
  <c r="O10" i="11"/>
  <c r="O22" i="11"/>
  <c r="O24" i="11"/>
  <c r="S50" i="45"/>
  <c r="S38" i="45"/>
  <c r="S29" i="45"/>
  <c r="S11" i="45"/>
  <c r="O16" i="43"/>
  <c r="O43" i="42"/>
  <c r="O13" i="42"/>
  <c r="O53" i="42"/>
  <c r="O10" i="42"/>
  <c r="O38" i="42"/>
  <c r="O36" i="42"/>
  <c r="O15" i="42"/>
  <c r="O21" i="42"/>
  <c r="O29" i="42"/>
  <c r="O18" i="42"/>
  <c r="O42" i="42"/>
  <c r="O37" i="42"/>
  <c r="O25" i="42"/>
  <c r="O12" i="42"/>
  <c r="O32" i="42"/>
  <c r="O16" i="42"/>
  <c r="O50" i="42"/>
  <c r="O19" i="42"/>
  <c r="O27" i="42"/>
  <c r="O30" i="42"/>
  <c r="O41" i="42"/>
  <c r="O44" i="42"/>
  <c r="O45" i="42"/>
  <c r="O46" i="42"/>
  <c r="O23" i="42"/>
  <c r="O48" i="42"/>
  <c r="O9" i="42"/>
  <c r="O31" i="42"/>
  <c r="O11" i="42"/>
  <c r="O40" i="42"/>
  <c r="O34" i="42"/>
  <c r="O26" i="42"/>
  <c r="O14" i="42"/>
  <c r="S34" i="12"/>
  <c r="S22" i="12"/>
  <c r="S38" i="12"/>
  <c r="S40" i="12"/>
  <c r="S49" i="12"/>
  <c r="S23" i="12"/>
  <c r="S36" i="12"/>
  <c r="S48" i="12"/>
  <c r="S50" i="12"/>
  <c r="S53" i="12"/>
  <c r="S26" i="12"/>
  <c r="S46" i="12"/>
  <c r="S11" i="12"/>
  <c r="S14" i="12"/>
  <c r="S9" i="12"/>
  <c r="S16" i="12"/>
  <c r="S24" i="12"/>
  <c r="S52" i="12"/>
  <c r="S19" i="12"/>
  <c r="S39" i="12"/>
  <c r="S32" i="26"/>
  <c r="S29" i="26"/>
  <c r="S9" i="26"/>
  <c r="S11" i="26"/>
  <c r="S48" i="26"/>
  <c r="S39" i="26"/>
  <c r="S19" i="26"/>
  <c r="S23" i="26"/>
  <c r="S35" i="26"/>
  <c r="S16" i="26"/>
  <c r="S52" i="26"/>
  <c r="S50" i="26"/>
  <c r="S36" i="26"/>
  <c r="S38" i="26"/>
  <c r="S46" i="26"/>
  <c r="S30" i="26"/>
  <c r="S13" i="26"/>
  <c r="S14" i="26"/>
  <c r="S26" i="26"/>
  <c r="S42" i="26"/>
  <c r="S18" i="26"/>
  <c r="S31" i="20"/>
  <c r="O48" i="11"/>
  <c r="O44" i="11"/>
  <c r="S34" i="20"/>
  <c r="S50" i="55"/>
  <c r="S54" i="32"/>
  <c r="S48" i="25"/>
  <c r="S38" i="9"/>
  <c r="S20" i="51"/>
  <c r="S11" i="51"/>
  <c r="O38" i="49"/>
  <c r="O16" i="49"/>
  <c r="O20" i="49"/>
  <c r="O31" i="38"/>
  <c r="O53" i="38"/>
  <c r="O11" i="38"/>
  <c r="O10" i="38"/>
  <c r="O50" i="38"/>
  <c r="O36" i="38"/>
  <c r="O12" i="38"/>
  <c r="O32" i="38"/>
  <c r="O9" i="38"/>
  <c r="O28" i="38"/>
  <c r="O40" i="38"/>
  <c r="O39" i="38"/>
  <c r="O46" i="38"/>
  <c r="O15" i="38"/>
  <c r="O27" i="38"/>
  <c r="O19" i="38"/>
  <c r="O42" i="38"/>
  <c r="O48" i="38"/>
  <c r="O52" i="38"/>
  <c r="O30" i="38"/>
  <c r="O35" i="38"/>
  <c r="O21" i="38"/>
  <c r="O34" i="38"/>
  <c r="O49" i="38"/>
  <c r="O18" i="38"/>
  <c r="O38" i="38"/>
  <c r="O31" i="41"/>
  <c r="O19" i="41"/>
  <c r="O13" i="41"/>
  <c r="O34" i="41"/>
  <c r="O29" i="41"/>
  <c r="O42" i="41"/>
  <c r="O45" i="41"/>
  <c r="O48" i="41"/>
  <c r="O44" i="41"/>
  <c r="O11" i="41"/>
  <c r="O14" i="41"/>
  <c r="O9" i="41"/>
  <c r="O43" i="41"/>
  <c r="O27" i="41"/>
  <c r="O15" i="41"/>
  <c r="O25" i="41"/>
  <c r="O37" i="41"/>
  <c r="O21" i="41"/>
  <c r="O26" i="41"/>
  <c r="O50" i="41"/>
  <c r="O32" i="41"/>
  <c r="O16" i="41"/>
  <c r="O12" i="41"/>
  <c r="O53" i="41"/>
  <c r="O38" i="41"/>
  <c r="O46" i="41"/>
  <c r="O40" i="41"/>
  <c r="O52" i="41"/>
  <c r="O18" i="41"/>
  <c r="O41" i="41"/>
  <c r="S10" i="42"/>
  <c r="S45" i="42"/>
  <c r="S18" i="42"/>
  <c r="S21" i="42"/>
  <c r="S41" i="42"/>
  <c r="S14" i="42"/>
  <c r="S23" i="42"/>
  <c r="S36" i="42"/>
  <c r="S34" i="42"/>
  <c r="S13" i="42"/>
  <c r="S38" i="42"/>
  <c r="S46" i="42"/>
  <c r="S40" i="42"/>
  <c r="S44" i="42"/>
  <c r="S27" i="42"/>
  <c r="S42" i="42"/>
  <c r="S37" i="42"/>
  <c r="S50" i="42"/>
  <c r="S15" i="42"/>
  <c r="S12" i="42"/>
  <c r="S48" i="42"/>
  <c r="S43" i="42"/>
  <c r="S9" i="42"/>
  <c r="S25" i="42"/>
  <c r="S31" i="42"/>
  <c r="S53" i="42"/>
  <c r="S11" i="42"/>
  <c r="S16" i="42"/>
  <c r="S33" i="44"/>
  <c r="S45" i="44"/>
  <c r="O30" i="27"/>
  <c r="O52" i="27"/>
  <c r="O48" i="27"/>
  <c r="O11" i="27"/>
  <c r="S12" i="29"/>
  <c r="S39" i="28"/>
  <c r="S49" i="28"/>
  <c r="S32" i="28"/>
  <c r="S25" i="28"/>
  <c r="S40" i="28"/>
  <c r="S11" i="28"/>
  <c r="S9" i="28"/>
  <c r="S10" i="28"/>
  <c r="O19" i="27"/>
  <c r="O50" i="13"/>
  <c r="S47" i="12"/>
  <c r="O51" i="11"/>
  <c r="O21" i="11"/>
  <c r="S27" i="45"/>
  <c r="S10" i="45"/>
  <c r="S36" i="43"/>
  <c r="O15" i="43"/>
  <c r="O23" i="41"/>
  <c r="O39" i="15"/>
  <c r="O46" i="11"/>
  <c r="S19" i="29"/>
  <c r="O23" i="19"/>
  <c r="O34" i="19"/>
  <c r="O26" i="19"/>
  <c r="O52" i="19"/>
  <c r="O44" i="19"/>
  <c r="O49" i="19"/>
  <c r="O25" i="19"/>
  <c r="O35" i="19"/>
  <c r="O16" i="19"/>
  <c r="O48" i="19"/>
  <c r="O12" i="19"/>
  <c r="O40" i="19"/>
  <c r="O42" i="19"/>
  <c r="O51" i="19"/>
  <c r="O27" i="19"/>
  <c r="O21" i="19"/>
  <c r="O30" i="19"/>
  <c r="O9" i="19"/>
  <c r="O18" i="19"/>
  <c r="O39" i="19"/>
  <c r="O53" i="19"/>
  <c r="O46" i="19"/>
  <c r="O11" i="19"/>
  <c r="O31" i="19"/>
  <c r="O28" i="19"/>
  <c r="O32" i="19"/>
  <c r="O36" i="19"/>
  <c r="S45" i="16"/>
  <c r="O11" i="15"/>
  <c r="O42" i="14"/>
  <c r="O34" i="14"/>
  <c r="O31" i="14"/>
  <c r="O12" i="14"/>
  <c r="O24" i="14"/>
  <c r="O28" i="14"/>
  <c r="O46" i="14"/>
  <c r="O47" i="14"/>
  <c r="O17" i="14"/>
  <c r="O45" i="14"/>
  <c r="O48" i="14"/>
  <c r="O50" i="14"/>
  <c r="O18" i="14"/>
  <c r="O30" i="14"/>
  <c r="O53" i="14"/>
  <c r="O15" i="14"/>
  <c r="O32" i="14"/>
  <c r="O21" i="14"/>
  <c r="O9" i="14"/>
  <c r="O19" i="14"/>
  <c r="S12" i="18"/>
  <c r="S48" i="18"/>
  <c r="S15" i="18"/>
  <c r="S35" i="18"/>
  <c r="S11" i="20"/>
  <c r="S39" i="7"/>
  <c r="S45" i="7"/>
  <c r="S26" i="7"/>
  <c r="S33" i="7"/>
  <c r="S43" i="7"/>
  <c r="S41" i="7"/>
  <c r="S46" i="7"/>
  <c r="S10" i="7"/>
  <c r="S23" i="7"/>
  <c r="S15" i="7"/>
  <c r="S19" i="7"/>
  <c r="O42" i="15"/>
  <c r="S10" i="31"/>
  <c r="S11" i="11"/>
  <c r="S38" i="11"/>
  <c r="S15" i="11"/>
  <c r="S14" i="11"/>
  <c r="S45" i="11"/>
  <c r="S16" i="11"/>
  <c r="S31" i="11"/>
  <c r="S17" i="11"/>
  <c r="S18" i="11"/>
  <c r="S32" i="11"/>
  <c r="S40" i="11"/>
  <c r="S39" i="11"/>
  <c r="S21" i="11"/>
  <c r="S47" i="11"/>
  <c r="S28" i="11"/>
  <c r="S12" i="11"/>
  <c r="S24" i="11"/>
  <c r="S27" i="11"/>
  <c r="S34" i="11"/>
  <c r="S51" i="11"/>
  <c r="S30" i="11"/>
  <c r="S23" i="11"/>
  <c r="S48" i="11"/>
  <c r="S9" i="11"/>
  <c r="S46" i="11"/>
  <c r="S10" i="11"/>
  <c r="S50" i="11"/>
  <c r="S26" i="11"/>
  <c r="S22" i="11"/>
  <c r="S36" i="11"/>
  <c r="S42" i="11"/>
  <c r="S44" i="11"/>
  <c r="S19" i="11"/>
  <c r="O39" i="26"/>
  <c r="O32" i="26"/>
  <c r="S52" i="55"/>
  <c r="S31" i="55"/>
  <c r="S35" i="55"/>
  <c r="S48" i="55"/>
  <c r="S44" i="54"/>
  <c r="O32" i="39"/>
  <c r="S42" i="54"/>
  <c r="S21" i="54"/>
  <c r="S38" i="54"/>
  <c r="S9" i="54"/>
  <c r="S16" i="54"/>
  <c r="S27" i="54"/>
  <c r="S40" i="54"/>
  <c r="S38" i="4"/>
  <c r="S31" i="4"/>
  <c r="S19" i="4"/>
  <c r="S17" i="4"/>
  <c r="S52" i="10"/>
  <c r="S11" i="55"/>
  <c r="S24" i="55"/>
  <c r="S26" i="27"/>
  <c r="S10" i="27"/>
  <c r="S9" i="27"/>
  <c r="S48" i="27"/>
  <c r="S25" i="27"/>
  <c r="S32" i="27"/>
  <c r="S40" i="27"/>
  <c r="S29" i="27"/>
  <c r="S52" i="27"/>
  <c r="S40" i="4"/>
  <c r="S54" i="46"/>
  <c r="S10" i="40"/>
  <c r="S9" i="40"/>
  <c r="S53" i="40"/>
  <c r="S27" i="40"/>
  <c r="S48" i="40"/>
  <c r="S44" i="40"/>
  <c r="S14" i="40"/>
  <c r="S25" i="40"/>
  <c r="S34" i="40"/>
  <c r="S42" i="40"/>
  <c r="S19" i="40"/>
  <c r="S45" i="40"/>
  <c r="S41" i="40"/>
  <c r="S31" i="40"/>
  <c r="S40" i="40"/>
  <c r="S52" i="40"/>
  <c r="S33" i="40"/>
  <c r="S39" i="40"/>
  <c r="S23" i="40"/>
  <c r="S29" i="40"/>
  <c r="S13" i="40"/>
  <c r="S21" i="40"/>
  <c r="S38" i="40"/>
  <c r="S36" i="40"/>
  <c r="S15" i="40"/>
  <c r="S12" i="40"/>
  <c r="S11" i="40"/>
  <c r="S37" i="40"/>
  <c r="S16" i="40"/>
  <c r="S18" i="40"/>
  <c r="S50" i="40"/>
  <c r="S32" i="40"/>
  <c r="S25" i="39"/>
  <c r="S19" i="39"/>
  <c r="S9" i="39"/>
  <c r="S10" i="39"/>
  <c r="S31" i="39"/>
  <c r="S30" i="39"/>
  <c r="S38" i="39"/>
  <c r="S26" i="39"/>
  <c r="S40" i="39"/>
  <c r="S53" i="39"/>
  <c r="S29" i="39"/>
  <c r="S15" i="39"/>
  <c r="S50" i="39"/>
  <c r="S18" i="39"/>
  <c r="S52" i="39"/>
  <c r="S49" i="39"/>
  <c r="S14" i="39"/>
  <c r="S11" i="39"/>
  <c r="S34" i="39"/>
  <c r="S36" i="39"/>
  <c r="S23" i="39"/>
  <c r="S21" i="39"/>
  <c r="S16" i="39"/>
  <c r="S13" i="39"/>
  <c r="S48" i="39"/>
  <c r="S44" i="39"/>
  <c r="S27" i="39"/>
  <c r="S37" i="39"/>
  <c r="S46" i="39"/>
  <c r="S12" i="39"/>
  <c r="S32" i="39"/>
  <c r="S25" i="31"/>
  <c r="O15" i="31"/>
  <c r="O42" i="31"/>
  <c r="O32" i="31"/>
  <c r="O53" i="31"/>
  <c r="O31" i="31"/>
  <c r="O21" i="31"/>
  <c r="O25" i="31"/>
  <c r="O19" i="31"/>
  <c r="O29" i="31"/>
  <c r="O51" i="31"/>
  <c r="O27" i="31"/>
  <c r="O40" i="31"/>
  <c r="O14" i="31"/>
  <c r="O38" i="31"/>
  <c r="O44" i="31"/>
  <c r="O30" i="31"/>
  <c r="O39" i="31"/>
  <c r="O13" i="31"/>
  <c r="O16" i="31"/>
  <c r="O46" i="31"/>
  <c r="O36" i="31"/>
  <c r="O12" i="31"/>
  <c r="O26" i="31"/>
  <c r="O50" i="31"/>
  <c r="O48" i="31"/>
  <c r="O49" i="31"/>
  <c r="O35" i="31"/>
  <c r="O52" i="31"/>
  <c r="S50" i="21"/>
  <c r="S28" i="21"/>
  <c r="S40" i="21"/>
  <c r="S46" i="21"/>
  <c r="S34" i="21"/>
  <c r="S27" i="21"/>
  <c r="S13" i="21"/>
  <c r="S36" i="21"/>
  <c r="S19" i="21"/>
  <c r="S14" i="21"/>
  <c r="S52" i="21"/>
  <c r="S51" i="21"/>
  <c r="S9" i="21"/>
  <c r="S12" i="21"/>
  <c r="S35" i="21"/>
  <c r="S32" i="21"/>
  <c r="S44" i="21"/>
  <c r="S11" i="21"/>
  <c r="S26" i="21"/>
  <c r="S16" i="21"/>
  <c r="S48" i="21"/>
  <c r="S39" i="21"/>
  <c r="S30" i="21"/>
  <c r="S31" i="21"/>
  <c r="S42" i="21"/>
  <c r="S25" i="21"/>
  <c r="S49" i="21"/>
  <c r="S53" i="21"/>
  <c r="S23" i="21"/>
  <c r="S10" i="21"/>
  <c r="S15" i="21"/>
  <c r="S21" i="21"/>
  <c r="O28" i="22"/>
  <c r="O21" i="22"/>
  <c r="O12" i="22"/>
  <c r="O52" i="22"/>
  <c r="O25" i="22"/>
  <c r="O35" i="22"/>
  <c r="O15" i="22"/>
  <c r="O48" i="22"/>
  <c r="O50" i="22"/>
  <c r="O49" i="22"/>
  <c r="O32" i="22"/>
  <c r="O9" i="22"/>
  <c r="O23" i="22"/>
  <c r="O31" i="22"/>
  <c r="O26" i="22"/>
  <c r="O40" i="22"/>
  <c r="O10" i="22"/>
  <c r="O27" i="22"/>
  <c r="O14" i="22"/>
  <c r="O46" i="22"/>
  <c r="O18" i="22"/>
  <c r="O38" i="22"/>
  <c r="O53" i="22"/>
  <c r="O44" i="22"/>
  <c r="O42" i="22"/>
  <c r="O30" i="22"/>
  <c r="O51" i="22"/>
  <c r="O29" i="26"/>
  <c r="O19" i="26"/>
  <c r="S27" i="25"/>
  <c r="S12" i="25"/>
  <c r="S23" i="23"/>
  <c r="S49" i="23"/>
  <c r="S30" i="23"/>
  <c r="S19" i="23"/>
  <c r="S38" i="23"/>
  <c r="S26" i="23"/>
  <c r="S11" i="23"/>
  <c r="S52" i="23"/>
  <c r="S42" i="23"/>
  <c r="S25" i="23"/>
  <c r="S51" i="23"/>
  <c r="S15" i="23"/>
  <c r="S12" i="23"/>
  <c r="S18" i="23"/>
  <c r="S44" i="23"/>
  <c r="S32" i="23"/>
  <c r="S46" i="23"/>
  <c r="S13" i="23"/>
  <c r="S14" i="23"/>
  <c r="S48" i="23"/>
  <c r="S27" i="23"/>
  <c r="S21" i="23"/>
  <c r="S53" i="23"/>
  <c r="S35" i="23"/>
  <c r="S28" i="23"/>
  <c r="S39" i="23"/>
  <c r="S50" i="23"/>
  <c r="S34" i="23"/>
  <c r="S36" i="23"/>
  <c r="S16" i="23"/>
  <c r="O53" i="17"/>
  <c r="O13" i="17"/>
  <c r="O34" i="17"/>
  <c r="O12" i="17"/>
  <c r="O18" i="17"/>
  <c r="O9" i="17"/>
  <c r="O23" i="17"/>
  <c r="O28" i="17"/>
  <c r="O14" i="17"/>
  <c r="O26" i="17"/>
  <c r="O19" i="17"/>
  <c r="O31" i="17"/>
  <c r="O48" i="17"/>
  <c r="O32" i="17"/>
  <c r="O44" i="17"/>
  <c r="O47" i="17"/>
  <c r="O21" i="17"/>
  <c r="O15" i="17"/>
  <c r="O10" i="17"/>
  <c r="O45" i="17"/>
  <c r="O35" i="17"/>
  <c r="O39" i="17"/>
  <c r="O36" i="17"/>
  <c r="O50" i="17"/>
  <c r="O27" i="17"/>
  <c r="O42" i="17"/>
  <c r="O30" i="17"/>
  <c r="O46" i="17"/>
  <c r="S18" i="21"/>
  <c r="S48" i="8"/>
  <c r="S42" i="8"/>
  <c r="S38" i="8"/>
  <c r="S45" i="8"/>
  <c r="S16" i="8"/>
  <c r="S31" i="8"/>
  <c r="S32" i="15"/>
  <c r="S45" i="15"/>
  <c r="S44" i="15"/>
  <c r="S12" i="15"/>
  <c r="S9" i="15"/>
  <c r="S50" i="15"/>
  <c r="S28" i="15"/>
  <c r="S17" i="15"/>
  <c r="S18" i="15"/>
  <c r="S53" i="15"/>
  <c r="S47" i="15"/>
  <c r="S36" i="15"/>
  <c r="S52" i="15"/>
  <c r="S30" i="15"/>
  <c r="S10" i="15"/>
  <c r="S38" i="15"/>
  <c r="S11" i="15"/>
  <c r="S22" i="15"/>
  <c r="S19" i="15"/>
  <c r="S40" i="15"/>
  <c r="S21" i="15"/>
  <c r="S48" i="15"/>
  <c r="S14" i="15"/>
  <c r="S39" i="15"/>
  <c r="S24" i="15"/>
  <c r="S31" i="15"/>
  <c r="S15" i="15"/>
  <c r="S16" i="15"/>
  <c r="S34" i="15"/>
  <c r="S26" i="15"/>
  <c r="S23" i="15"/>
  <c r="S42" i="15"/>
  <c r="S35" i="15"/>
  <c r="S46" i="15"/>
  <c r="O36" i="22"/>
  <c r="O52" i="17"/>
  <c r="S54" i="33"/>
  <c r="O11" i="39"/>
  <c r="O21" i="39"/>
  <c r="O9" i="39"/>
  <c r="O42" i="39"/>
  <c r="O44" i="39"/>
  <c r="O12" i="39"/>
  <c r="O10" i="39"/>
  <c r="O41" i="39"/>
  <c r="O18" i="39"/>
  <c r="O36" i="39"/>
  <c r="O53" i="39"/>
  <c r="O34" i="39"/>
  <c r="O49" i="39"/>
  <c r="O51" i="39"/>
  <c r="O14" i="39"/>
  <c r="O30" i="39"/>
  <c r="O13" i="39"/>
  <c r="O29" i="39"/>
  <c r="O25" i="39"/>
  <c r="O26" i="39"/>
  <c r="O37" i="39"/>
  <c r="O52" i="39"/>
  <c r="O38" i="39"/>
  <c r="O27" i="39"/>
  <c r="S50" i="31"/>
  <c r="S12" i="31"/>
  <c r="S27" i="31"/>
  <c r="S13" i="31"/>
  <c r="S34" i="31"/>
  <c r="S29" i="31"/>
  <c r="S16" i="31"/>
  <c r="S46" i="31"/>
  <c r="S31" i="31"/>
  <c r="S30" i="31"/>
  <c r="S39" i="31"/>
  <c r="S40" i="31"/>
  <c r="S26" i="31"/>
  <c r="S48" i="31"/>
  <c r="S52" i="31"/>
  <c r="S49" i="31"/>
  <c r="S9" i="31"/>
  <c r="S44" i="31"/>
  <c r="S19" i="31"/>
  <c r="S18" i="31"/>
  <c r="S15" i="31"/>
  <c r="S14" i="31"/>
  <c r="S23" i="31"/>
  <c r="S38" i="31"/>
  <c r="S21" i="31"/>
  <c r="S53" i="31"/>
  <c r="S11" i="31"/>
  <c r="S51" i="31"/>
  <c r="S35" i="31"/>
  <c r="O13" i="24"/>
  <c r="O52" i="24"/>
  <c r="O26" i="24"/>
  <c r="O39" i="24"/>
  <c r="O21" i="24"/>
  <c r="O30" i="24"/>
  <c r="O9" i="24"/>
  <c r="O23" i="24"/>
  <c r="O35" i="24"/>
  <c r="O49" i="24"/>
  <c r="O16" i="24"/>
  <c r="O48" i="24"/>
  <c r="O46" i="24"/>
  <c r="O19" i="24"/>
  <c r="O36" i="24"/>
  <c r="O51" i="24"/>
  <c r="O27" i="24"/>
  <c r="O40" i="24"/>
  <c r="O53" i="24"/>
  <c r="O12" i="24"/>
  <c r="O25" i="24"/>
  <c r="O38" i="24"/>
  <c r="O32" i="24"/>
  <c r="O28" i="24"/>
  <c r="O44" i="24"/>
  <c r="O15" i="24"/>
  <c r="O42" i="24"/>
  <c r="O12" i="26"/>
  <c r="S22" i="4"/>
  <c r="S43" i="4"/>
  <c r="S35" i="4"/>
  <c r="S15" i="4"/>
  <c r="S25" i="55"/>
  <c r="S34" i="55"/>
  <c r="S18" i="55"/>
  <c r="S20" i="55"/>
  <c r="O31" i="39"/>
  <c r="S32" i="54"/>
  <c r="S21" i="53"/>
  <c r="O23" i="39"/>
  <c r="S30" i="54"/>
  <c r="S18" i="54"/>
  <c r="S10" i="54"/>
  <c r="S12" i="54"/>
  <c r="S22" i="54"/>
  <c r="S39" i="54"/>
  <c r="S51" i="4"/>
  <c r="S34" i="4"/>
  <c r="O10" i="24"/>
  <c r="S44" i="4"/>
  <c r="S30" i="4"/>
  <c r="S50" i="4"/>
  <c r="S50" i="54"/>
  <c r="S54" i="41"/>
  <c r="S54" i="19"/>
  <c r="S16" i="55"/>
  <c r="S53" i="55"/>
  <c r="S51" i="27"/>
  <c r="S35" i="27"/>
  <c r="S27" i="27"/>
  <c r="S12" i="27"/>
  <c r="S15" i="27"/>
  <c r="S39" i="27"/>
  <c r="S50" i="27"/>
  <c r="S53" i="27"/>
  <c r="S12" i="4"/>
  <c r="S48" i="4"/>
  <c r="S9" i="4"/>
  <c r="O46" i="39"/>
  <c r="O11" i="33"/>
  <c r="O34" i="33"/>
  <c r="O31" i="33"/>
  <c r="O32" i="33"/>
  <c r="O44" i="33"/>
  <c r="O36" i="33"/>
  <c r="O15" i="33"/>
  <c r="O19" i="33"/>
  <c r="O52" i="33"/>
  <c r="O10" i="33"/>
  <c r="O26" i="33"/>
  <c r="O30" i="33"/>
  <c r="O18" i="33"/>
  <c r="O51" i="33"/>
  <c r="O13" i="33"/>
  <c r="O48" i="33"/>
  <c r="O49" i="33"/>
  <c r="O38" i="33"/>
  <c r="O21" i="33"/>
  <c r="O40" i="33"/>
  <c r="O29" i="33"/>
  <c r="O35" i="33"/>
  <c r="O53" i="33"/>
  <c r="O27" i="33"/>
  <c r="O16" i="33"/>
  <c r="O39" i="33"/>
  <c r="O50" i="33"/>
  <c r="S28" i="40"/>
  <c r="O11" i="31"/>
  <c r="S32" i="31"/>
  <c r="O14" i="26"/>
  <c r="S9" i="25"/>
  <c r="S30" i="25"/>
  <c r="S13" i="25"/>
  <c r="S35" i="25"/>
  <c r="S19" i="25"/>
  <c r="S26" i="25"/>
  <c r="S15" i="25"/>
  <c r="S52" i="25"/>
  <c r="S21" i="25"/>
  <c r="S40" i="25"/>
  <c r="S25" i="25"/>
  <c r="S44" i="25"/>
  <c r="S11" i="25"/>
  <c r="S23" i="25"/>
  <c r="S10" i="25"/>
  <c r="S18" i="25"/>
  <c r="S16" i="25"/>
  <c r="S42" i="25"/>
  <c r="S36" i="25"/>
  <c r="S34" i="25"/>
  <c r="S50" i="25"/>
  <c r="S53" i="25"/>
  <c r="O30" i="28"/>
  <c r="O44" i="28"/>
  <c r="O23" i="28"/>
  <c r="O51" i="28"/>
  <c r="O26" i="28"/>
  <c r="O11" i="28"/>
  <c r="O50" i="28"/>
  <c r="O40" i="28"/>
  <c r="O39" i="28"/>
  <c r="O10" i="28"/>
  <c r="O14" i="28"/>
  <c r="O19" i="28"/>
  <c r="O52" i="28"/>
  <c r="O53" i="28"/>
  <c r="O36" i="28"/>
  <c r="O42" i="28"/>
  <c r="O34" i="28"/>
  <c r="O16" i="28"/>
  <c r="O48" i="28"/>
  <c r="O31" i="28"/>
  <c r="O27" i="28"/>
  <c r="O13" i="28"/>
  <c r="O35" i="28"/>
  <c r="O38" i="28"/>
  <c r="O12" i="28"/>
  <c r="O46" i="28"/>
  <c r="O42" i="26"/>
  <c r="O52" i="26"/>
  <c r="S46" i="25"/>
  <c r="O34" i="24"/>
  <c r="O34" i="23"/>
  <c r="O46" i="23"/>
  <c r="O14" i="23"/>
  <c r="O53" i="23"/>
  <c r="O50" i="23"/>
  <c r="O35" i="23"/>
  <c r="O9" i="23"/>
  <c r="O40" i="23"/>
  <c r="O21" i="23"/>
  <c r="O16" i="23"/>
  <c r="O52" i="23"/>
  <c r="O30" i="23"/>
  <c r="O49" i="23"/>
  <c r="O36" i="23"/>
  <c r="O23" i="23"/>
  <c r="O15" i="23"/>
  <c r="O10" i="23"/>
  <c r="O51" i="23"/>
  <c r="O39" i="23"/>
  <c r="O12" i="23"/>
  <c r="O28" i="23"/>
  <c r="O31" i="23"/>
  <c r="O25" i="23"/>
  <c r="O13" i="23"/>
  <c r="O26" i="23"/>
  <c r="O32" i="23"/>
  <c r="O19" i="23"/>
  <c r="S31" i="23"/>
  <c r="O16" i="17"/>
  <c r="S53" i="14"/>
  <c r="S11" i="14"/>
  <c r="S24" i="14"/>
  <c r="S30" i="14"/>
  <c r="S26" i="14"/>
  <c r="S15" i="14"/>
  <c r="S32" i="14"/>
  <c r="S9" i="14"/>
  <c r="S35" i="14"/>
  <c r="S50" i="14"/>
  <c r="S42" i="14"/>
  <c r="S22" i="14"/>
  <c r="S31" i="14"/>
  <c r="S46" i="14"/>
  <c r="S34" i="14"/>
  <c r="S44" i="14"/>
  <c r="S52" i="14"/>
  <c r="S19" i="14"/>
  <c r="S36" i="14"/>
  <c r="S48" i="14"/>
  <c r="S38" i="14"/>
  <c r="S40" i="14"/>
  <c r="S18" i="14"/>
  <c r="S14" i="14"/>
  <c r="S47" i="14"/>
  <c r="S45" i="14"/>
  <c r="S17" i="14"/>
  <c r="S21" i="14"/>
  <c r="S10" i="14"/>
  <c r="S12" i="14"/>
  <c r="S39" i="14"/>
  <c r="S16" i="14"/>
  <c r="S50" i="9"/>
  <c r="S52" i="9" s="1"/>
  <c r="O42" i="16"/>
  <c r="O53" i="16"/>
  <c r="O40" i="16"/>
  <c r="O10" i="16"/>
  <c r="O9" i="16"/>
  <c r="O12" i="16"/>
  <c r="O23" i="16"/>
  <c r="O35" i="16"/>
  <c r="O31" i="16"/>
  <c r="O14" i="16"/>
  <c r="O52" i="16"/>
  <c r="O44" i="16"/>
  <c r="O30" i="16"/>
  <c r="O19" i="16"/>
  <c r="O17" i="16"/>
  <c r="O38" i="16"/>
  <c r="O46" i="16"/>
  <c r="O18" i="16"/>
  <c r="O39" i="16"/>
  <c r="O26" i="16"/>
  <c r="O45" i="16"/>
  <c r="O36" i="16"/>
  <c r="O32" i="16"/>
  <c r="O11" i="16"/>
  <c r="O22" i="16"/>
  <c r="O24" i="16"/>
  <c r="O47" i="16"/>
  <c r="O48" i="16"/>
  <c r="O34" i="16"/>
  <c r="O50" i="16"/>
  <c r="O15" i="16"/>
  <c r="S24" i="4"/>
  <c r="O34" i="26"/>
  <c r="O53" i="26"/>
  <c r="O21" i="26"/>
  <c r="O15" i="26"/>
  <c r="O36" i="26"/>
  <c r="O35" i="26"/>
  <c r="O13" i="26"/>
  <c r="O9" i="26"/>
  <c r="O44" i="26"/>
  <c r="O25" i="26"/>
  <c r="O48" i="26"/>
  <c r="O38" i="26"/>
  <c r="O27" i="26"/>
  <c r="O31" i="26"/>
  <c r="O51" i="26"/>
  <c r="O18" i="26"/>
  <c r="O50" i="26"/>
  <c r="O40" i="26"/>
  <c r="O23" i="26"/>
  <c r="O49" i="26"/>
  <c r="O30" i="26"/>
  <c r="O11" i="26"/>
  <c r="S48" i="57"/>
  <c r="S46" i="55"/>
  <c r="S17" i="55"/>
  <c r="S21" i="55"/>
  <c r="S10" i="55"/>
  <c r="S27" i="55"/>
  <c r="S38" i="55"/>
  <c r="S44" i="55"/>
  <c r="S29" i="54"/>
  <c r="S49" i="55"/>
  <c r="S41" i="55"/>
  <c r="S9" i="55"/>
  <c r="O50" i="39"/>
  <c r="S14" i="54"/>
  <c r="S39" i="53"/>
  <c r="S16" i="53"/>
  <c r="O15" i="39"/>
  <c r="S48" i="54"/>
  <c r="S19" i="54"/>
  <c r="S51" i="54"/>
  <c r="S11" i="54"/>
  <c r="S49" i="54"/>
  <c r="S17" i="54"/>
  <c r="S20" i="54"/>
  <c r="S10" i="4"/>
  <c r="O31" i="24"/>
  <c r="O18" i="24"/>
  <c r="O54" i="18"/>
  <c r="S27" i="4"/>
  <c r="S14" i="4"/>
  <c r="S36" i="55"/>
  <c r="S32" i="55"/>
  <c r="S19" i="27"/>
  <c r="S31" i="27"/>
  <c r="S30" i="27"/>
  <c r="S11" i="27"/>
  <c r="S42" i="27"/>
  <c r="S44" i="27"/>
  <c r="S21" i="27"/>
  <c r="S23" i="4"/>
  <c r="S16" i="4"/>
  <c r="S46" i="4"/>
  <c r="S41" i="39"/>
  <c r="S44" i="38"/>
  <c r="S12" i="38"/>
  <c r="S31" i="38"/>
  <c r="S51" i="38"/>
  <c r="S21" i="38"/>
  <c r="S46" i="38"/>
  <c r="S16" i="38"/>
  <c r="S11" i="38"/>
  <c r="S28" i="38"/>
  <c r="S38" i="38"/>
  <c r="S36" i="38"/>
  <c r="S23" i="38"/>
  <c r="S52" i="38"/>
  <c r="S19" i="38"/>
  <c r="S26" i="38"/>
  <c r="S49" i="38"/>
  <c r="S25" i="38"/>
  <c r="S39" i="38"/>
  <c r="S53" i="38"/>
  <c r="S34" i="38"/>
  <c r="S30" i="38"/>
  <c r="S40" i="38"/>
  <c r="S42" i="38"/>
  <c r="S48" i="38"/>
  <c r="S10" i="38"/>
  <c r="S35" i="38"/>
  <c r="S14" i="38"/>
  <c r="S13" i="38"/>
  <c r="S15" i="38"/>
  <c r="S50" i="38"/>
  <c r="S27" i="38"/>
  <c r="S9" i="38"/>
  <c r="O9" i="33"/>
  <c r="S51" i="39"/>
  <c r="O23" i="31"/>
  <c r="S42" i="31"/>
  <c r="O10" i="26"/>
  <c r="S38" i="25"/>
  <c r="O34" i="10"/>
  <c r="O26" i="10"/>
  <c r="O23" i="10"/>
  <c r="O15" i="10"/>
  <c r="O10" i="10"/>
  <c r="O45" i="10"/>
  <c r="O44" i="10"/>
  <c r="O38" i="10"/>
  <c r="O14" i="10"/>
  <c r="O28" i="10"/>
  <c r="O19" i="10"/>
  <c r="O27" i="10"/>
  <c r="O51" i="10"/>
  <c r="O31" i="10"/>
  <c r="O18" i="10"/>
  <c r="O12" i="10"/>
  <c r="O24" i="10"/>
  <c r="O30" i="10"/>
  <c r="O43" i="10"/>
  <c r="O48" i="10"/>
  <c r="O36" i="10"/>
  <c r="O40" i="10"/>
  <c r="O22" i="10"/>
  <c r="O9" i="10"/>
  <c r="O52" i="10" s="1"/>
  <c r="O46" i="10"/>
  <c r="O11" i="10"/>
  <c r="O50" i="10"/>
  <c r="O32" i="10"/>
  <c r="O21" i="10"/>
  <c r="O17" i="10"/>
  <c r="O29" i="28"/>
  <c r="S32" i="25"/>
  <c r="O14" i="24"/>
  <c r="O11" i="22"/>
  <c r="O41" i="22"/>
  <c r="O26" i="26"/>
  <c r="O16" i="26"/>
  <c r="S14" i="25"/>
  <c r="O30" i="25"/>
  <c r="O29" i="25"/>
  <c r="O14" i="25"/>
  <c r="O12" i="25"/>
  <c r="O44" i="25"/>
  <c r="O36" i="25"/>
  <c r="O26" i="25"/>
  <c r="O25" i="25"/>
  <c r="O38" i="25"/>
  <c r="O51" i="25"/>
  <c r="O9" i="25"/>
  <c r="O42" i="25"/>
  <c r="O32" i="25"/>
  <c r="O50" i="25"/>
  <c r="O34" i="25"/>
  <c r="O16" i="25"/>
  <c r="O49" i="25"/>
  <c r="O53" i="25"/>
  <c r="O27" i="25"/>
  <c r="O23" i="25"/>
  <c r="O13" i="25"/>
  <c r="O21" i="25"/>
  <c r="O39" i="25"/>
  <c r="O10" i="25"/>
  <c r="O46" i="25"/>
  <c r="O18" i="25"/>
  <c r="O19" i="25"/>
  <c r="S51" i="25"/>
  <c r="O11" i="24"/>
  <c r="O38" i="23"/>
  <c r="S31" i="22"/>
  <c r="S52" i="22"/>
  <c r="S11" i="22"/>
  <c r="S25" i="22"/>
  <c r="S38" i="22"/>
  <c r="S36" i="22"/>
  <c r="S30" i="22"/>
  <c r="S21" i="22"/>
  <c r="S16" i="22"/>
  <c r="S41" i="22"/>
  <c r="S10" i="22"/>
  <c r="S50" i="22"/>
  <c r="S19" i="22"/>
  <c r="S13" i="22"/>
  <c r="S49" i="22"/>
  <c r="S23" i="22"/>
  <c r="S32" i="22"/>
  <c r="S26" i="22"/>
  <c r="S44" i="22"/>
  <c r="S40" i="22"/>
  <c r="S14" i="22"/>
  <c r="S15" i="22"/>
  <c r="S27" i="22"/>
  <c r="S28" i="22"/>
  <c r="S48" i="22"/>
  <c r="S51" i="22"/>
  <c r="S53" i="22"/>
  <c r="S34" i="22"/>
  <c r="S42" i="22"/>
  <c r="S18" i="22"/>
  <c r="S35" i="22"/>
  <c r="S46" i="22"/>
  <c r="O42" i="23"/>
  <c r="O25" i="20"/>
  <c r="O18" i="20"/>
  <c r="O9" i="20"/>
  <c r="O40" i="20"/>
  <c r="O30" i="20"/>
  <c r="O28" i="20"/>
  <c r="O53" i="20"/>
  <c r="O21" i="20"/>
  <c r="O32" i="20"/>
  <c r="O46" i="20"/>
  <c r="O42" i="20"/>
  <c r="O23" i="20"/>
  <c r="O39" i="20"/>
  <c r="O10" i="20"/>
  <c r="O27" i="20"/>
  <c r="O26" i="20"/>
  <c r="O48" i="20"/>
  <c r="O38" i="20"/>
  <c r="O51" i="20"/>
  <c r="O44" i="20"/>
  <c r="O16" i="20"/>
  <c r="O14" i="20"/>
  <c r="O35" i="20"/>
  <c r="O36" i="20"/>
  <c r="O50" i="20"/>
  <c r="O19" i="20"/>
  <c r="O12" i="20"/>
  <c r="O49" i="20"/>
  <c r="O34" i="20"/>
  <c r="O25" i="17"/>
  <c r="S23" i="9"/>
  <c r="O31" i="25"/>
  <c r="S38" i="21"/>
  <c r="O40" i="17"/>
  <c r="O28" i="16"/>
  <c r="O50" i="58"/>
  <c r="O19" i="56"/>
  <c r="S34" i="56"/>
  <c r="S44" i="56"/>
  <c r="S9" i="56"/>
  <c r="S54" i="13"/>
  <c r="S41" i="56"/>
  <c r="O42" i="55"/>
  <c r="O52" i="55"/>
  <c r="O10" i="55"/>
  <c r="O18" i="55"/>
  <c r="O30" i="55"/>
  <c r="O38" i="55"/>
  <c r="O41" i="55"/>
  <c r="O46" i="55"/>
  <c r="O31" i="55"/>
  <c r="O36" i="55"/>
  <c r="O40" i="55"/>
  <c r="O9" i="55"/>
  <c r="O11" i="55"/>
  <c r="O50" i="55"/>
  <c r="O53" i="55"/>
  <c r="O34" i="58"/>
  <c r="S17" i="56"/>
  <c r="O36" i="56"/>
  <c r="O44" i="56"/>
  <c r="S35" i="53"/>
  <c r="O35" i="55"/>
  <c r="O21" i="55"/>
  <c r="S31" i="56"/>
  <c r="S27" i="57"/>
  <c r="S40" i="53"/>
  <c r="O24" i="55"/>
  <c r="S54" i="59"/>
  <c r="O54" i="59"/>
  <c r="O32" i="57"/>
  <c r="O18" i="57"/>
  <c r="O11" i="57"/>
  <c r="O52" i="57"/>
  <c r="O27" i="57"/>
  <c r="O53" i="57"/>
  <c r="O40" i="57"/>
  <c r="O36" i="57"/>
  <c r="O29" i="57"/>
  <c r="O24" i="57"/>
  <c r="O46" i="57"/>
  <c r="O48" i="57"/>
  <c r="O39" i="57"/>
  <c r="O31" i="57"/>
  <c r="O14" i="57"/>
  <c r="O50" i="57"/>
  <c r="O10" i="57"/>
  <c r="O21" i="57"/>
  <c r="O42" i="57"/>
  <c r="O9" i="57"/>
  <c r="O12" i="57"/>
  <c r="O51" i="57"/>
  <c r="O17" i="57"/>
  <c r="O35" i="57"/>
  <c r="O13" i="36"/>
  <c r="O27" i="36"/>
  <c r="O16" i="36"/>
  <c r="O19" i="36"/>
  <c r="O15" i="36"/>
  <c r="O21" i="36"/>
  <c r="O36" i="36"/>
  <c r="O32" i="36"/>
  <c r="O30" i="36"/>
  <c r="O52" i="36"/>
  <c r="O29" i="36"/>
  <c r="O18" i="36"/>
  <c r="O26" i="36"/>
  <c r="O31" i="36"/>
  <c r="O12" i="36"/>
  <c r="O51" i="36"/>
  <c r="O44" i="36"/>
  <c r="O23" i="36"/>
  <c r="O38" i="36"/>
  <c r="O9" i="36"/>
  <c r="O48" i="36"/>
  <c r="O46" i="36"/>
  <c r="O50" i="36"/>
  <c r="O42" i="36"/>
  <c r="O49" i="36"/>
  <c r="O14" i="36"/>
  <c r="O11" i="36"/>
  <c r="O25" i="36"/>
  <c r="O37" i="36"/>
  <c r="O40" i="36"/>
  <c r="O34" i="36"/>
  <c r="O53" i="36"/>
  <c r="O41" i="36"/>
  <c r="O10" i="36"/>
  <c r="S10" i="58"/>
  <c r="S49" i="58"/>
  <c r="S32" i="58"/>
  <c r="S22" i="58"/>
  <c r="S40" i="58"/>
  <c r="S31" i="58"/>
  <c r="S53" i="58"/>
  <c r="S51" i="58"/>
  <c r="S36" i="58"/>
  <c r="S48" i="58"/>
  <c r="S34" i="58"/>
  <c r="S21" i="58"/>
  <c r="S14" i="58"/>
  <c r="S39" i="58"/>
  <c r="S38" i="58"/>
  <c r="S18" i="58"/>
  <c r="S46" i="58"/>
  <c r="S20" i="58"/>
  <c r="S16" i="58"/>
  <c r="S24" i="58"/>
  <c r="S11" i="58"/>
  <c r="S27" i="58"/>
  <c r="S44" i="58"/>
  <c r="S50" i="58"/>
  <c r="S52" i="58"/>
  <c r="S25" i="58"/>
  <c r="S42" i="58"/>
  <c r="S9" i="58"/>
  <c r="S30" i="58"/>
  <c r="O17" i="56"/>
  <c r="O14" i="56"/>
  <c r="O49" i="56"/>
  <c r="O51" i="56"/>
  <c r="O11" i="56"/>
  <c r="O18" i="56"/>
  <c r="O40" i="56"/>
  <c r="O50" i="56"/>
  <c r="O25" i="56"/>
  <c r="O32" i="56"/>
  <c r="O30" i="56"/>
  <c r="O22" i="56"/>
  <c r="O20" i="56"/>
  <c r="O35" i="56"/>
  <c r="O12" i="56"/>
  <c r="O31" i="56"/>
  <c r="O34" i="56"/>
  <c r="O27" i="56"/>
  <c r="O10" i="56"/>
  <c r="O46" i="56"/>
  <c r="O16" i="56"/>
  <c r="O52" i="56"/>
  <c r="O38" i="56"/>
  <c r="S30" i="56"/>
  <c r="S19" i="56"/>
  <c r="S51" i="56"/>
  <c r="S25" i="56"/>
  <c r="S24" i="56"/>
  <c r="S36" i="56"/>
  <c r="S16" i="56"/>
  <c r="S46" i="56"/>
  <c r="S10" i="56"/>
  <c r="S38" i="56"/>
  <c r="S27" i="56"/>
  <c r="S53" i="56"/>
  <c r="S48" i="56"/>
  <c r="S50" i="56"/>
  <c r="S22" i="56"/>
  <c r="S14" i="56"/>
  <c r="S21" i="56"/>
  <c r="S29" i="56"/>
  <c r="S40" i="56"/>
  <c r="S32" i="56"/>
  <c r="S52" i="56"/>
  <c r="S20" i="56"/>
  <c r="S11" i="56"/>
  <c r="S49" i="56"/>
  <c r="S35" i="58"/>
  <c r="S17" i="58"/>
  <c r="O44" i="57"/>
  <c r="O42" i="56"/>
  <c r="O29" i="56"/>
  <c r="O9" i="56"/>
  <c r="S42" i="56"/>
  <c r="O49" i="57"/>
  <c r="S49" i="5"/>
  <c r="O53" i="58"/>
  <c r="O39" i="58"/>
  <c r="O20" i="58"/>
  <c r="O48" i="58"/>
  <c r="O9" i="58"/>
  <c r="O17" i="58"/>
  <c r="O49" i="58"/>
  <c r="O27" i="58"/>
  <c r="O36" i="58"/>
  <c r="O42" i="58"/>
  <c r="O19" i="58"/>
  <c r="O46" i="58"/>
  <c r="O32" i="58"/>
  <c r="O22" i="58"/>
  <c r="O25" i="58"/>
  <c r="O35" i="58"/>
  <c r="O24" i="58"/>
  <c r="O44" i="58"/>
  <c r="O51" i="58"/>
  <c r="O29" i="58"/>
  <c r="O14" i="58"/>
  <c r="O18" i="58"/>
  <c r="O11" i="58"/>
  <c r="O30" i="58"/>
  <c r="O21" i="58"/>
  <c r="O16" i="58"/>
  <c r="O40" i="58"/>
  <c r="O38" i="57"/>
  <c r="S29" i="58"/>
  <c r="O10" i="58"/>
  <c r="O19" i="57"/>
  <c r="S25" i="57"/>
  <c r="S20" i="57"/>
  <c r="S52" i="57"/>
  <c r="S9" i="57"/>
  <c r="S49" i="57"/>
  <c r="S29" i="57"/>
  <c r="S12" i="57"/>
  <c r="S21" i="57"/>
  <c r="S22" i="57"/>
  <c r="S32" i="57"/>
  <c r="S34" i="57"/>
  <c r="S39" i="57"/>
  <c r="S38" i="57"/>
  <c r="S14" i="57"/>
  <c r="S31" i="57"/>
  <c r="S16" i="57"/>
  <c r="S24" i="57"/>
  <c r="S17" i="57"/>
  <c r="S19" i="57"/>
  <c r="S10" i="57"/>
  <c r="S40" i="57"/>
  <c r="S36" i="57"/>
  <c r="S11" i="57"/>
  <c r="S44" i="57"/>
  <c r="S35" i="57"/>
  <c r="S42" i="57"/>
  <c r="S30" i="57"/>
  <c r="S50" i="57"/>
  <c r="O54" i="54"/>
  <c r="O10" i="52"/>
  <c r="O46" i="52"/>
  <c r="O41" i="52"/>
  <c r="O17" i="52"/>
  <c r="O12" i="52"/>
  <c r="O50" i="52"/>
  <c r="O42" i="52"/>
  <c r="O49" i="52"/>
  <c r="O29" i="52"/>
  <c r="O21" i="52"/>
  <c r="O18" i="52"/>
  <c r="O11" i="52"/>
  <c r="O27" i="52"/>
  <c r="O40" i="52"/>
  <c r="O38" i="52"/>
  <c r="O32" i="52"/>
  <c r="O22" i="52"/>
  <c r="O35" i="52"/>
  <c r="O51" i="52"/>
  <c r="O30" i="52"/>
  <c r="O36" i="52"/>
  <c r="O25" i="52"/>
  <c r="O31" i="52"/>
  <c r="O52" i="52"/>
  <c r="O14" i="52"/>
  <c r="O34" i="52"/>
  <c r="O19" i="52"/>
  <c r="O53" i="52"/>
  <c r="O24" i="52"/>
  <c r="O44" i="52"/>
  <c r="O16" i="52"/>
  <c r="S35" i="56"/>
  <c r="O20" i="57"/>
  <c r="O9" i="52"/>
  <c r="O54" i="27"/>
  <c r="S49" i="6"/>
  <c r="O49" i="5"/>
  <c r="S54" i="24"/>
  <c r="O30" i="57"/>
  <c r="O16" i="57"/>
  <c r="O31" i="58"/>
  <c r="O34" i="57"/>
  <c r="O25" i="57"/>
  <c r="S13" i="36"/>
  <c r="S26" i="36"/>
  <c r="S11" i="36"/>
  <c r="S36" i="36"/>
  <c r="S34" i="36"/>
  <c r="S53" i="36"/>
  <c r="S12" i="36"/>
  <c r="S41" i="36"/>
  <c r="S49" i="36"/>
  <c r="S19" i="36"/>
  <c r="S16" i="36"/>
  <c r="S14" i="36"/>
  <c r="S15" i="36"/>
  <c r="S31" i="36"/>
  <c r="S42" i="36"/>
  <c r="S25" i="36"/>
  <c r="S44" i="36"/>
  <c r="S21" i="36"/>
  <c r="S27" i="36"/>
  <c r="S48" i="36"/>
  <c r="S50" i="36"/>
  <c r="S51" i="36"/>
  <c r="S46" i="36"/>
  <c r="S9" i="36"/>
  <c r="S37" i="36"/>
  <c r="S18" i="36"/>
  <c r="S29" i="36"/>
  <c r="S38" i="36"/>
  <c r="S23" i="36"/>
  <c r="S10" i="36"/>
  <c r="S32" i="36"/>
  <c r="S30" i="36"/>
  <c r="S52" i="36"/>
  <c r="S40" i="36"/>
  <c r="S12" i="58"/>
  <c r="O48" i="56"/>
  <c r="O41" i="56"/>
  <c r="S18" i="56"/>
  <c r="S51" i="57"/>
  <c r="O38" i="58"/>
  <c r="S53" i="53"/>
  <c r="S42" i="53"/>
  <c r="S12" i="53"/>
  <c r="S46" i="53"/>
  <c r="S11" i="53"/>
  <c r="S52" i="53"/>
  <c r="S50" i="53"/>
  <c r="S31" i="53"/>
  <c r="S9" i="53"/>
  <c r="S32" i="53"/>
  <c r="S29" i="53"/>
  <c r="S10" i="53"/>
  <c r="S34" i="53"/>
  <c r="S30" i="53"/>
  <c r="S44" i="53"/>
  <c r="S51" i="53"/>
  <c r="S18" i="53"/>
  <c r="S36" i="53"/>
  <c r="S19" i="53"/>
  <c r="S49" i="53"/>
  <c r="S27" i="53"/>
  <c r="S14" i="53"/>
  <c r="S25" i="53"/>
  <c r="S17" i="53"/>
  <c r="O53" i="56"/>
  <c r="O21" i="56"/>
  <c r="O54" i="53"/>
  <c r="O54" i="29"/>
  <c r="S38" i="53"/>
  <c r="O32" i="12"/>
  <c r="O34" i="12"/>
  <c r="O47" i="12"/>
  <c r="O42" i="12"/>
  <c r="O49" i="12"/>
  <c r="O28" i="12"/>
  <c r="O52" i="12"/>
  <c r="O39" i="12"/>
  <c r="O48" i="12"/>
  <c r="O33" i="12"/>
  <c r="O44" i="12"/>
  <c r="O46" i="12"/>
  <c r="O11" i="12"/>
  <c r="O53" i="12"/>
  <c r="O18" i="12"/>
  <c r="O9" i="12"/>
  <c r="O30" i="12"/>
  <c r="O23" i="12"/>
  <c r="O22" i="12"/>
  <c r="O38" i="12"/>
  <c r="O40" i="12"/>
  <c r="O19" i="12"/>
  <c r="O14" i="12"/>
  <c r="O17" i="12"/>
  <c r="O15" i="12"/>
  <c r="O36" i="12"/>
  <c r="O26" i="12"/>
  <c r="O24" i="12"/>
  <c r="O21" i="12"/>
  <c r="O50" i="12"/>
  <c r="O10" i="12"/>
  <c r="O27" i="12"/>
  <c r="O12" i="12"/>
  <c r="O20" i="52"/>
  <c r="O22" i="57"/>
  <c r="O12" i="58"/>
  <c r="S53" i="57"/>
  <c r="S54" i="52"/>
  <c r="S54" i="47" l="1"/>
  <c r="S54" i="29"/>
  <c r="S54" i="35"/>
  <c r="S54" i="26"/>
  <c r="O54" i="13"/>
  <c r="S54" i="54"/>
  <c r="S54" i="18"/>
  <c r="O54" i="44"/>
  <c r="O49" i="6"/>
  <c r="S52" i="8"/>
  <c r="O52" i="8"/>
  <c r="O54" i="35"/>
  <c r="O54" i="37"/>
  <c r="S54" i="43"/>
  <c r="O54" i="50"/>
  <c r="O54" i="32"/>
  <c r="S54" i="16"/>
  <c r="O54" i="31"/>
  <c r="O54" i="15"/>
  <c r="S49" i="7"/>
  <c r="S54" i="28"/>
  <c r="O49" i="7"/>
  <c r="O52" i="4"/>
  <c r="O54" i="19"/>
  <c r="S54" i="51"/>
  <c r="S54" i="20"/>
  <c r="S54" i="44"/>
  <c r="O54" i="48"/>
  <c r="S54" i="12"/>
  <c r="O52" i="11"/>
  <c r="O54" i="14"/>
  <c r="O54" i="38"/>
  <c r="S54" i="48"/>
  <c r="O54" i="46"/>
  <c r="S54" i="14"/>
  <c r="O54" i="51"/>
  <c r="S54" i="58"/>
  <c r="O54" i="42"/>
  <c r="S54" i="45"/>
  <c r="O54" i="20"/>
  <c r="S54" i="22"/>
  <c r="S54" i="27"/>
  <c r="O54" i="16"/>
  <c r="O54" i="41"/>
  <c r="O54" i="49"/>
  <c r="O54" i="43"/>
  <c r="S54" i="50"/>
  <c r="O54" i="33"/>
  <c r="S54" i="55"/>
  <c r="O54" i="39"/>
  <c r="O54" i="22"/>
  <c r="S52" i="4"/>
  <c r="S54" i="42"/>
  <c r="S54" i="17"/>
  <c r="O54" i="55"/>
  <c r="O54" i="24"/>
  <c r="S54" i="23"/>
  <c r="S54" i="15"/>
  <c r="O54" i="26"/>
  <c r="O54" i="23"/>
  <c r="O54" i="28"/>
  <c r="O54" i="17"/>
  <c r="S54" i="21"/>
  <c r="S54" i="39"/>
  <c r="S54" i="40"/>
  <c r="O54" i="25"/>
  <c r="S54" i="38"/>
  <c r="S54" i="25"/>
  <c r="S54" i="31"/>
  <c r="S52" i="11"/>
  <c r="O54" i="56"/>
  <c r="S54" i="57"/>
  <c r="S54" i="56"/>
  <c r="O54" i="12"/>
  <c r="S54" i="36"/>
  <c r="S54" i="53"/>
  <c r="O54" i="52"/>
  <c r="O54" i="57"/>
  <c r="O54" i="58"/>
  <c r="O54" i="36"/>
</calcChain>
</file>

<file path=xl/sharedStrings.xml><?xml version="1.0" encoding="utf-8"?>
<sst xmlns="http://schemas.openxmlformats.org/spreadsheetml/2006/main" count="8510" uniqueCount="193">
  <si>
    <t>Obroty w mln zł</t>
  </si>
  <si>
    <t>Struktura  %  obrotów</t>
  </si>
  <si>
    <t>Lp.</t>
  </si>
  <si>
    <t>strony Wn</t>
  </si>
  <si>
    <t>strony Ma</t>
  </si>
  <si>
    <t>1.</t>
  </si>
  <si>
    <t>Operacje na międzybankowym rynku:</t>
  </si>
  <si>
    <t>1) pieniężnym</t>
  </si>
  <si>
    <t>2) walutowym</t>
  </si>
  <si>
    <t>3) papierów wartościowych</t>
  </si>
  <si>
    <t xml:space="preserve">     * w tym na rynku wtórnym:</t>
  </si>
  <si>
    <t xml:space="preserve">        bonów skarbowych</t>
  </si>
  <si>
    <t xml:space="preserve">        bonów pieniężnych NBP</t>
  </si>
  <si>
    <t>2.</t>
  </si>
  <si>
    <t>Wymiana zleceń płatniczych</t>
  </si>
  <si>
    <t>za pośrednictwem KIR SA:</t>
  </si>
  <si>
    <t>3.</t>
  </si>
  <si>
    <t>Zakup lub wykup papierów</t>
  </si>
  <si>
    <t>wartościowych od NBP:</t>
  </si>
  <si>
    <t>1) bonów pieniężnych NBP</t>
  </si>
  <si>
    <t>2) innych papierów</t>
  </si>
  <si>
    <t>4.</t>
  </si>
  <si>
    <t>Zakup lub sprzedaż w NBP znaków</t>
  </si>
  <si>
    <t>pieniężnych:</t>
  </si>
  <si>
    <t>1) krajowych</t>
  </si>
  <si>
    <t>2) zagranicznych</t>
  </si>
  <si>
    <t>5.</t>
  </si>
  <si>
    <t>wartościowych Skarbu Państwa:</t>
  </si>
  <si>
    <t>1) bonów skarbowych</t>
  </si>
  <si>
    <t>6.</t>
  </si>
  <si>
    <t>KDPW SA</t>
  </si>
  <si>
    <t>7.</t>
  </si>
  <si>
    <t>Zlecenia klientowskie</t>
  </si>
  <si>
    <t>8.</t>
  </si>
  <si>
    <t>Zakup lub sprzedaż w NBP</t>
  </si>
  <si>
    <t>walut obcych</t>
  </si>
  <si>
    <t>9.</t>
  </si>
  <si>
    <t>Przekazanie lub otrzymanie odsetek</t>
  </si>
  <si>
    <t>przez banki</t>
  </si>
  <si>
    <t>10.</t>
  </si>
  <si>
    <t>Wykorzystanie lub spłata kredytów</t>
  </si>
  <si>
    <t>udzielonych bankom przez NBP</t>
  </si>
  <si>
    <t>11.</t>
  </si>
  <si>
    <t>Operacje na rachunkach rezerw</t>
  </si>
  <si>
    <t>obowiązkowych</t>
  </si>
  <si>
    <t>12.</t>
  </si>
  <si>
    <t>Operacje otwartego rynku:</t>
  </si>
  <si>
    <t>1) repo</t>
  </si>
  <si>
    <t>2) reverse repo</t>
  </si>
  <si>
    <t>3) outright</t>
  </si>
  <si>
    <t>13.</t>
  </si>
  <si>
    <t>Pozostałe operacje</t>
  </si>
  <si>
    <t>Ogółem:</t>
  </si>
  <si>
    <t>X</t>
  </si>
  <si>
    <t>XI</t>
  </si>
  <si>
    <t>XII</t>
  </si>
  <si>
    <t>średnia miesięczna           w kwartale</t>
  </si>
  <si>
    <t>średnia miesięczna     w kwartale</t>
  </si>
  <si>
    <t>Rodzaje operacji                    przeprowadzanych na rachunkach            bieżących banków</t>
  </si>
  <si>
    <t>1) poranna sesja rozrachunkowa</t>
  </si>
  <si>
    <t>2) popołudniowa sesja rozrachunkowa</t>
  </si>
  <si>
    <t>3) wieczorna sesja rozrachunkowa</t>
  </si>
  <si>
    <t>Transakcje i operacje rozliczane przez</t>
  </si>
  <si>
    <t>III</t>
  </si>
  <si>
    <t>II</t>
  </si>
  <si>
    <t>I</t>
  </si>
  <si>
    <t>IV</t>
  </si>
  <si>
    <t>V</t>
  </si>
  <si>
    <t>VI</t>
  </si>
  <si>
    <t>VII</t>
  </si>
  <si>
    <t>VIII</t>
  </si>
  <si>
    <t>IX</t>
  </si>
  <si>
    <t>Zlecenia klientowskie:</t>
  </si>
  <si>
    <t>1) międzybankowe</t>
  </si>
  <si>
    <t>2) z udziałem KDPW</t>
  </si>
  <si>
    <t>3) z udziałem innych klientów NBP</t>
  </si>
  <si>
    <t>Złożenie i zwrot lokat terminowych</t>
  </si>
  <si>
    <t>w NBP</t>
  </si>
  <si>
    <t>Operacje na rachunkach rezerwy</t>
  </si>
  <si>
    <t>obowiązkowej</t>
  </si>
  <si>
    <t>14.</t>
  </si>
  <si>
    <t>Zasilenie lub obciążenie KIR SA</t>
  </si>
  <si>
    <t>(rozliczenia Express ELIXIR)</t>
  </si>
  <si>
    <t>Struktura obrotów w podziale według głównych typów operacji przeprowadzanych na rachunkach bieżących banków</t>
  </si>
  <si>
    <t xml:space="preserve">-    </t>
  </si>
  <si>
    <t xml:space="preserve">-        </t>
  </si>
  <si>
    <t>Narodowy Bank Polski</t>
  </si>
  <si>
    <t>Departament Systemu Płatniczego</t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</si>
  <si>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1999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</si>
  <si>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</si>
  <si>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</si>
  <si>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</si>
  <si>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</si>
  <si>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</si>
  <si>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</si>
  <si>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</si>
  <si>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</si>
  <si>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</si>
  <si>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</si>
  <si>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</si>
  <si>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</si>
  <si>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</si>
  <si>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</si>
  <si>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</si>
  <si>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</si>
  <si>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</si>
  <si>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</si>
  <si>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</si>
  <si>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</si>
  <si>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</si>
  <si>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</si>
  <si>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</si>
  <si>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</si>
  <si>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</si>
  <si>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</si>
  <si>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</si>
  <si>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</si>
  <si>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</si>
  <si>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</si>
  <si>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</si>
  <si>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</si>
  <si>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kwartale   2008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</si>
  <si>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2008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</si>
  <si>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2008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</si>
  <si>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2008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</si>
  <si>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</si>
  <si>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</si>
  <si>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</si>
  <si>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</si>
  <si>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2010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</si>
  <si>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2010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</si>
  <si>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2010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</si>
  <si>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2010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</si>
  <si>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2011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</si>
  <si>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2011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</si>
  <si>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2011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</si>
  <si>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2011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</si>
  <si>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2012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</si>
  <si>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2012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</si>
  <si>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2012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</si>
  <si>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2012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</si>
  <si>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2013 </t>
    </r>
    <r>
      <rPr>
        <sz val="24"/>
        <rFont val="Arial"/>
        <family val="2"/>
        <charset val="238"/>
      </rPr>
      <t>r.</t>
    </r>
  </si>
  <si>
    <t>Zakup lub sprzedaż w NBP krajowych</t>
  </si>
  <si>
    <t>znaków pieniężnych</t>
  </si>
  <si>
    <r>
      <t xml:space="preserve">w  NBP  DSP  w  systemach  SORBNET  i  SORBNET2  w   </t>
    </r>
    <r>
      <rPr>
        <b/>
        <sz val="24"/>
        <rFont val="Arial"/>
        <family val="2"/>
        <charset val="238"/>
      </rPr>
      <t>II   kwartale   2013 r.</t>
    </r>
  </si>
  <si>
    <r>
      <t xml:space="preserve">w  NBP  DSP  w  systemie  SORBNET2  w   </t>
    </r>
    <r>
      <rPr>
        <b/>
        <sz val="24"/>
        <rFont val="Arial"/>
        <family val="2"/>
        <charset val="238"/>
      </rPr>
      <t>III   kwartale   2013 r.</t>
    </r>
  </si>
  <si>
    <r>
      <t xml:space="preserve">w  NBP  DSP  w  systemie  SORBNET2  w   </t>
    </r>
    <r>
      <rPr>
        <b/>
        <sz val="24"/>
        <rFont val="Arial"/>
        <family val="2"/>
        <charset val="238"/>
      </rPr>
      <t>IV   kwartale   2013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</si>
  <si>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</si>
  <si>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</si>
  <si>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</si>
  <si>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</si>
  <si>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2015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</si>
  <si>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2015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</si>
  <si>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2015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</si>
  <si>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2015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</si>
  <si>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2016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</si>
  <si>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2016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</si>
  <si>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2016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</si>
  <si>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2016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</si>
  <si>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2017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</si>
  <si>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   kwartale   2017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</si>
  <si>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2017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</si>
  <si>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2017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</si>
  <si>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2018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</si>
  <si>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   kwartale   2018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</si>
  <si>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2018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</si>
  <si>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2018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</si>
  <si>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2019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</si>
  <si>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   kwartale   2019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</si>
  <si>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2019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</si>
  <si>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2019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</si>
  <si>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2020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</si>
  <si>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   kwartale   2020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</si>
  <si>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2020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</si>
  <si>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2020 r.</t>
    </r>
  </si>
  <si>
    <t>KDPWSA i KCCPSA</t>
  </si>
  <si>
    <t>2) z udziałem KDPWSA i KCCPSA</t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</si>
  <si>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2021 r.</t>
    </r>
  </si>
  <si>
    <t>strony WN</t>
  </si>
  <si>
    <t>strony MA</t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</si>
  <si>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   kwartale   2021 r.</t>
    </r>
  </si>
  <si>
    <t>(rozliczenia Express Elixir)</t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</si>
  <si>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2021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</si>
  <si>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2021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</si>
  <si>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2022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</si>
  <si>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   kwartale   2022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</si>
  <si>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2022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</si>
  <si>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2022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</si>
  <si>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2023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</si>
  <si>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   kwartale   2023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</si>
  <si>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III   kwartale   2023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</si>
  <si>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IV   kwartale   2023 r.</t>
    </r>
  </si>
  <si>
    <r>
      <rPr>
        <sz val="24"/>
        <rFont val="Arial"/>
        <family val="2"/>
        <charset val="238"/>
      </rPr>
      <t>w  NBP  DSP  w  systemie  SORBNET2</t>
    </r>
    <r>
      <rPr>
        <b/>
        <sz val="24"/>
        <rFont val="Arial"/>
        <family val="2"/>
        <charset val="238"/>
      </rPr>
      <t xml:space="preserve">   w   I   kwartale   2024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</si>
</sst>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_ ;[Red]\-#,##0.0\ "/>
    <numFmt numFmtId="165" formatCode="#,##0.00_ ;[Red]\-#,##0.00\ "/>
    <numFmt numFmtId="166" formatCode="#,##0.0000_ ;[Red]\-#,##0.0000\ "/>
  </numFmts>
  <fonts count="18" x14ac:knownFonts="1">
    <font>
      <sz val="14"/>
      <name val="Arial CE"/>
      <charset val="238"/>
    </font>
    <font>
      <sz val="8"/>
      <name val="Arial CE"/>
      <charset val="238"/>
    </font>
    <font>
      <sz val="24"/>
      <name val="Arial"/>
      <family val="2"/>
      <charset val="238"/>
    </font>
    <font>
      <b/>
      <sz val="24"/>
      <name val="Arial"/>
      <family val="2"/>
      <charset val="238"/>
    </font>
    <font>
      <sz val="18"/>
      <name val="Arial"/>
      <family val="2"/>
      <charset val="238"/>
    </font>
    <font>
      <b/>
      <sz val="14"/>
      <name val="Arial"/>
      <family val="2"/>
      <charset val="238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b/>
      <sz val="16"/>
      <color indexed="9"/>
      <name val="Arial"/>
      <family val="2"/>
      <charset val="238"/>
    </font>
    <font>
      <sz val="14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15"/>
      <name val="Arial"/>
      <family val="2"/>
      <charset val="238"/>
    </font>
    <font>
      <sz val="16"/>
      <name val="Arial"/>
      <family val="2"/>
      <charset val="238"/>
    </font>
    <font>
      <sz val="15"/>
      <name val="Arial"/>
      <family val="2"/>
      <charset val="238"/>
    </font>
    <font>
      <b/>
      <sz val="20"/>
      <name val="Arial"/>
      <family val="2"/>
      <charset val="238"/>
    </font>
    <font>
      <b/>
      <sz val="28"/>
      <name val="Arial"/>
      <family val="2"/>
      <charset val="238"/>
    </font>
    <font>
      <b/>
      <sz val="16"/>
      <name val="Arial"/>
      <family val="2"/>
      <charset val="238"/>
    </font>
    <font>
      <sz val="14"/>
      <name val="Arial CE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007A70"/>
        <bgColor indexed="64"/>
      </patternFill>
    </fill>
    <fill>
      <patternFill patternType="solid">
        <fgColor rgb="FFB4B9BE"/>
        <bgColor indexed="64"/>
      </patternFill>
    </fill>
    <fill>
      <patternFill patternType="solid">
        <fgColor rgb="FFB4B9BE"/>
        <bgColor indexed="22"/>
      </patternFill>
    </fill>
    <fill>
      <patternFill patternType="solid">
        <fgColor rgb="FFE6E8EB"/>
        <bgColor indexed="64"/>
      </patternFill>
    </fill>
    <fill>
      <patternFill patternType="solid">
        <fgColor rgb="FF152E52"/>
        <bgColor indexed="64"/>
      </patternFill>
    </fill>
  </fills>
  <borders count="1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thin">
        <color indexed="22"/>
      </bottom>
      <diagonal/>
    </border>
    <border>
      <left/>
      <right style="thin">
        <color indexed="9"/>
      </right>
      <top/>
      <bottom style="thin">
        <color indexed="22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2" fillId="0" borderId="0" xfId="0" applyFont="1" applyFill="1" applyAlignment="1" applyProtection="1">
      <alignment horizontal="centerContinuous"/>
    </xf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/>
    <xf numFmtId="0" fontId="6" fillId="0" borderId="0" xfId="0" applyFont="1" applyFill="1" applyAlignment="1" applyProtection="1">
      <alignment horizontal="center"/>
    </xf>
    <xf numFmtId="0" fontId="7" fillId="0" borderId="0" xfId="0" applyFont="1" applyFill="1"/>
    <xf numFmtId="0" fontId="7" fillId="0" borderId="0" xfId="0" applyFont="1" applyFill="1" applyProtection="1"/>
    <xf numFmtId="0" fontId="10" fillId="3" borderId="1" xfId="0" applyFont="1" applyFill="1" applyBorder="1" applyAlignment="1" applyProtection="1">
      <alignment horizontal="centerContinuous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/>
    </xf>
    <xf numFmtId="0" fontId="11" fillId="5" borderId="2" xfId="0" applyFont="1" applyFill="1" applyBorder="1" applyAlignment="1" applyProtection="1">
      <alignment horizontal="center" vertical="center" wrapText="1"/>
    </xf>
    <xf numFmtId="0" fontId="8" fillId="3" borderId="4" xfId="0" applyFont="1" applyFill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/>
    </xf>
    <xf numFmtId="0" fontId="11" fillId="0" borderId="5" xfId="0" applyFont="1" applyBorder="1" applyProtection="1"/>
    <xf numFmtId="164" fontId="12" fillId="0" borderId="5" xfId="0" applyNumberFormat="1" applyFont="1" applyFill="1" applyBorder="1" applyAlignment="1" applyProtection="1"/>
    <xf numFmtId="164" fontId="6" fillId="5" borderId="5" xfId="0" applyNumberFormat="1" applyFont="1" applyFill="1" applyBorder="1" applyAlignment="1" applyProtection="1"/>
    <xf numFmtId="164" fontId="12" fillId="0" borderId="5" xfId="0" applyNumberFormat="1" applyFont="1" applyBorder="1" applyAlignment="1" applyProtection="1"/>
    <xf numFmtId="164" fontId="6" fillId="4" borderId="5" xfId="0" applyNumberFormat="1" applyFont="1" applyFill="1" applyBorder="1" applyAlignment="1" applyProtection="1"/>
    <xf numFmtId="165" fontId="7" fillId="0" borderId="0" xfId="0" applyNumberFormat="1" applyFont="1" applyFill="1"/>
    <xf numFmtId="0" fontId="13" fillId="0" borderId="5" xfId="0" applyFont="1" applyBorder="1" applyProtection="1"/>
    <xf numFmtId="164" fontId="4" fillId="5" borderId="5" xfId="0" applyNumberFormat="1" applyFont="1" applyFill="1" applyBorder="1" applyAlignment="1" applyProtection="1"/>
    <xf numFmtId="164" fontId="4" fillId="4" borderId="5" xfId="0" applyNumberFormat="1" applyFont="1" applyFill="1" applyBorder="1" applyAlignment="1" applyProtection="1"/>
    <xf numFmtId="0" fontId="11" fillId="2" borderId="5" xfId="0" applyFont="1" applyFill="1" applyBorder="1" applyAlignment="1" applyProtection="1">
      <alignment horizontal="center"/>
    </xf>
    <xf numFmtId="0" fontId="11" fillId="2" borderId="5" xfId="0" applyFont="1" applyFill="1" applyBorder="1" applyProtection="1"/>
    <xf numFmtId="164" fontId="12" fillId="2" borderId="5" xfId="0" applyNumberFormat="1" applyFont="1" applyFill="1" applyBorder="1" applyAlignment="1" applyProtection="1"/>
    <xf numFmtId="164" fontId="12" fillId="6" borderId="5" xfId="0" applyNumberFormat="1" applyFont="1" applyFill="1" applyBorder="1" applyAlignment="1" applyProtection="1"/>
    <xf numFmtId="0" fontId="11" fillId="6" borderId="5" xfId="0" applyFont="1" applyFill="1" applyBorder="1" applyAlignment="1" applyProtection="1">
      <alignment horizontal="center"/>
    </xf>
    <xf numFmtId="0" fontId="11" fillId="6" borderId="5" xfId="0" applyFont="1" applyFill="1" applyBorder="1" applyProtection="1"/>
    <xf numFmtId="0" fontId="13" fillId="6" borderId="5" xfId="0" applyFont="1" applyFill="1" applyBorder="1" applyAlignment="1" applyProtection="1">
      <alignment horizontal="center"/>
    </xf>
    <xf numFmtId="0" fontId="13" fillId="6" borderId="5" xfId="0" applyFont="1" applyFill="1" applyBorder="1" applyProtection="1"/>
    <xf numFmtId="0" fontId="7" fillId="6" borderId="5" xfId="0" applyFont="1" applyFill="1" applyBorder="1" applyProtection="1"/>
    <xf numFmtId="0" fontId="13" fillId="0" borderId="5" xfId="0" applyFont="1" applyBorder="1" applyAlignment="1" applyProtection="1">
      <alignment horizontal="center"/>
    </xf>
    <xf numFmtId="166" fontId="7" fillId="0" borderId="0" xfId="0" applyNumberFormat="1" applyFont="1" applyFill="1"/>
    <xf numFmtId="0" fontId="11" fillId="0" borderId="5" xfId="0" applyFont="1" applyFill="1" applyBorder="1" applyProtection="1"/>
    <xf numFmtId="0" fontId="11" fillId="6" borderId="5" xfId="0" applyFont="1" applyFill="1" applyBorder="1"/>
    <xf numFmtId="164" fontId="12" fillId="6" borderId="5" xfId="0" applyNumberFormat="1" applyFont="1" applyFill="1" applyBorder="1" applyAlignment="1"/>
    <xf numFmtId="0" fontId="11" fillId="6" borderId="5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vertical="center"/>
    </xf>
    <xf numFmtId="164" fontId="12" fillId="6" borderId="5" xfId="0" applyNumberFormat="1" applyFont="1" applyFill="1" applyBorder="1" applyAlignment="1" applyProtection="1">
      <alignment vertical="center"/>
    </xf>
    <xf numFmtId="164" fontId="6" fillId="5" borderId="5" xfId="0" applyNumberFormat="1" applyFont="1" applyFill="1" applyBorder="1" applyAlignment="1" applyProtection="1">
      <alignment vertical="center"/>
    </xf>
    <xf numFmtId="164" fontId="6" fillId="4" borderId="5" xfId="0" applyNumberFormat="1" applyFont="1" applyFill="1" applyBorder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6" fillId="5" borderId="5" xfId="0" applyFont="1" applyFill="1" applyBorder="1" applyAlignment="1" applyProtection="1">
      <alignment horizontal="centerContinuous" vertical="center"/>
    </xf>
    <xf numFmtId="164" fontId="4" fillId="4" borderId="5" xfId="0" applyNumberFormat="1" applyFont="1" applyFill="1" applyBorder="1" applyAlignment="1" applyProtection="1">
      <alignment vertical="center"/>
    </xf>
    <xf numFmtId="164" fontId="14" fillId="5" borderId="5" xfId="0" applyNumberFormat="1" applyFont="1" applyFill="1" applyBorder="1" applyAlignment="1" applyProtection="1">
      <alignment vertical="center"/>
    </xf>
    <xf numFmtId="164" fontId="4" fillId="5" borderId="5" xfId="0" applyNumberFormat="1" applyFont="1" applyFill="1" applyBorder="1" applyAlignment="1" applyProtection="1">
      <alignment vertical="center"/>
    </xf>
    <xf numFmtId="164" fontId="7" fillId="0" borderId="0" xfId="0" applyNumberFormat="1" applyFont="1" applyFill="1"/>
    <xf numFmtId="0" fontId="13" fillId="0" borderId="0" xfId="0" applyFont="1" applyFill="1" applyProtection="1"/>
    <xf numFmtId="164" fontId="7" fillId="0" borderId="0" xfId="0" applyNumberFormat="1" applyFont="1" applyFill="1" applyProtection="1"/>
    <xf numFmtId="0" fontId="15" fillId="0" borderId="0" xfId="0" applyFont="1" applyFill="1" applyAlignment="1" applyProtection="1">
      <alignment horizontal="right"/>
    </xf>
    <xf numFmtId="0" fontId="11" fillId="0" borderId="5" xfId="0" applyFont="1" applyFill="1" applyBorder="1" applyAlignment="1" applyProtection="1">
      <alignment horizontal="center"/>
    </xf>
    <xf numFmtId="0" fontId="13" fillId="0" borderId="5" xfId="0" applyFont="1" applyFill="1" applyBorder="1" applyProtection="1"/>
    <xf numFmtId="0" fontId="13" fillId="2" borderId="5" xfId="0" applyFont="1" applyFill="1" applyBorder="1" applyProtection="1"/>
    <xf numFmtId="0" fontId="13" fillId="2" borderId="5" xfId="0" applyFont="1" applyFill="1" applyBorder="1" applyAlignment="1" applyProtection="1">
      <alignment horizontal="center"/>
    </xf>
    <xf numFmtId="0" fontId="13" fillId="0" borderId="5" xfId="0" applyFont="1" applyFill="1" applyBorder="1" applyAlignment="1" applyProtection="1">
      <alignment horizontal="center"/>
    </xf>
    <xf numFmtId="0" fontId="7" fillId="0" borderId="5" xfId="0" applyFont="1" applyFill="1" applyBorder="1" applyProtection="1"/>
    <xf numFmtId="0" fontId="7" fillId="2" borderId="5" xfId="0" applyFont="1" applyFill="1" applyBorder="1" applyProtection="1"/>
    <xf numFmtId="0" fontId="11" fillId="0" borderId="5" xfId="0" applyFont="1" applyFill="1" applyBorder="1"/>
    <xf numFmtId="164" fontId="12" fillId="0" borderId="5" xfId="0" applyNumberFormat="1" applyFont="1" applyFill="1" applyBorder="1" applyAlignment="1"/>
    <xf numFmtId="0" fontId="11" fillId="2" borderId="5" xfId="0" applyFont="1" applyFill="1" applyBorder="1"/>
    <xf numFmtId="164" fontId="12" fillId="2" borderId="5" xfId="0" applyNumberFormat="1" applyFont="1" applyFill="1" applyBorder="1" applyAlignment="1"/>
    <xf numFmtId="164" fontId="6" fillId="4" borderId="5" xfId="0" applyNumberFormat="1" applyFont="1" applyFill="1" applyBorder="1" applyAlignment="1" applyProtection="1">
      <alignment horizontal="centerContinuous" vertical="center"/>
    </xf>
    <xf numFmtId="164" fontId="14" fillId="4" borderId="5" xfId="0" applyNumberFormat="1" applyFont="1" applyFill="1" applyBorder="1" applyAlignment="1" applyProtection="1">
      <alignment vertical="center"/>
    </xf>
    <xf numFmtId="0" fontId="5" fillId="0" borderId="0" xfId="0" applyFont="1" applyFill="1"/>
    <xf numFmtId="164" fontId="7" fillId="0" borderId="0" xfId="0" applyNumberFormat="1" applyFont="1" applyFill="1" applyAlignment="1"/>
    <xf numFmtId="164" fontId="12" fillId="0" borderId="0" xfId="0" applyNumberFormat="1" applyFont="1" applyFill="1" applyAlignment="1"/>
    <xf numFmtId="164" fontId="4" fillId="0" borderId="0" xfId="0" applyNumberFormat="1" applyFont="1" applyFill="1" applyAlignment="1"/>
    <xf numFmtId="0" fontId="13" fillId="2" borderId="5" xfId="0" applyFont="1" applyFill="1" applyBorder="1"/>
    <xf numFmtId="164" fontId="7" fillId="0" borderId="0" xfId="0" applyNumberFormat="1" applyFont="1" applyFill="1" applyAlignment="1" applyProtection="1"/>
    <xf numFmtId="164" fontId="12" fillId="0" borderId="0" xfId="0" applyNumberFormat="1" applyFont="1" applyFill="1" applyAlignment="1" applyProtection="1"/>
    <xf numFmtId="164" fontId="4" fillId="0" borderId="0" xfId="0" applyNumberFormat="1" applyFont="1" applyFill="1" applyAlignment="1" applyProtection="1"/>
    <xf numFmtId="164" fontId="12" fillId="0" borderId="5" xfId="0" quotePrefix="1" applyNumberFormat="1" applyFont="1" applyFill="1" applyBorder="1" applyAlignment="1" applyProtection="1">
      <alignment horizontal="right"/>
    </xf>
    <xf numFmtId="0" fontId="11" fillId="2" borderId="5" xfId="0" applyFont="1" applyFill="1" applyBorder="1" applyAlignment="1" applyProtection="1">
      <alignment horizontal="center" vertical="center"/>
    </xf>
    <xf numFmtId="0" fontId="11" fillId="2" borderId="5" xfId="0" applyFont="1" applyFill="1" applyBorder="1" applyAlignment="1" applyProtection="1">
      <alignment vertical="center"/>
    </xf>
    <xf numFmtId="164" fontId="12" fillId="2" borderId="5" xfId="0" applyNumberFormat="1" applyFont="1" applyFill="1" applyBorder="1" applyAlignment="1" applyProtection="1">
      <alignment vertical="center"/>
    </xf>
    <xf numFmtId="164" fontId="16" fillId="0" borderId="5" xfId="0" applyNumberFormat="1" applyFont="1" applyFill="1" applyBorder="1" applyAlignment="1" applyProtection="1"/>
    <xf numFmtId="0" fontId="13" fillId="0" borderId="5" xfId="0" applyFont="1" applyFill="1" applyBorder="1"/>
    <xf numFmtId="0" fontId="11" fillId="0" borderId="5" xfId="0" applyFont="1" applyFill="1" applyBorder="1" applyAlignment="1" applyProtection="1">
      <alignment horizontal="center" vertical="center"/>
    </xf>
    <xf numFmtId="0" fontId="13" fillId="0" borderId="5" xfId="0" applyFont="1" applyFill="1" applyBorder="1" applyAlignment="1" applyProtection="1">
      <alignment vertical="center"/>
    </xf>
    <xf numFmtId="164" fontId="12" fillId="0" borderId="5" xfId="0" applyNumberFormat="1" applyFont="1" applyFill="1" applyBorder="1" applyAlignment="1" applyProtection="1">
      <alignment vertical="center"/>
    </xf>
    <xf numFmtId="164" fontId="16" fillId="2" borderId="5" xfId="0" applyNumberFormat="1" applyFont="1" applyFill="1" applyBorder="1" applyAlignment="1" applyProtection="1"/>
    <xf numFmtId="0" fontId="5" fillId="2" borderId="5" xfId="0" applyFont="1" applyFill="1" applyBorder="1" applyProtection="1"/>
    <xf numFmtId="0" fontId="11" fillId="0" borderId="5" xfId="0" applyFont="1" applyFill="1" applyBorder="1" applyAlignment="1" applyProtection="1">
      <alignment vertical="center"/>
    </xf>
    <xf numFmtId="164" fontId="12" fillId="2" borderId="5" xfId="0" quotePrefix="1" applyNumberFormat="1" applyFont="1" applyFill="1" applyBorder="1" applyAlignment="1" applyProtection="1">
      <alignment horizontal="right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164" fontId="17" fillId="0" borderId="0" xfId="0" applyNumberFormat="1" applyFont="1" applyFill="1" applyProtection="1"/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Continuous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11" fillId="5" borderId="2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 applyProtection="1">
      <alignment horizontal="centerContinuous" vertical="center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1" xfId="0" applyFont="1" applyFill="1" applyBorder="1" applyAlignment="1" applyProtection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6" xfId="0" applyFont="1" applyFill="1" applyBorder="1" applyAlignment="1" applyProtection="1">
      <alignment horizontal="center" vertical="center"/>
    </xf>
    <xf numFmtId="0" fontId="8" fillId="3" borderId="7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4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6E8EB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6E8EB"/>
      <color rgb="FF152E52"/>
      <color rgb="FFB4B9BE"/>
      <color rgb="FF007A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5AA77-3C83-41C8-84D2-1ED0220167F2}">
  <sheetPr transitionEvaluation="1">
    <pageSetUpPr fitToPage="1"/>
  </sheetPr>
  <dimension ref="A1:IV55"/>
  <sheetViews>
    <sheetView tabSelected="1"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4.5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192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65</v>
      </c>
      <c r="E8" s="124" t="s">
        <v>64</v>
      </c>
      <c r="F8" s="125" t="s">
        <v>63</v>
      </c>
      <c r="G8" s="122" t="s">
        <v>56</v>
      </c>
      <c r="H8" s="124" t="s">
        <v>65</v>
      </c>
      <c r="I8" s="124" t="s">
        <v>64</v>
      </c>
      <c r="J8" s="125" t="s">
        <v>63</v>
      </c>
      <c r="K8" s="122" t="s">
        <v>56</v>
      </c>
      <c r="L8" s="124" t="s">
        <v>65</v>
      </c>
      <c r="M8" s="124" t="s">
        <v>64</v>
      </c>
      <c r="N8" s="125" t="s">
        <v>63</v>
      </c>
      <c r="O8" s="122" t="s">
        <v>57</v>
      </c>
      <c r="P8" s="124" t="s">
        <v>65</v>
      </c>
      <c r="Q8" s="124" t="s">
        <v>64</v>
      </c>
      <c r="R8" s="125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3685906.2549400004</v>
      </c>
      <c r="E9" s="14">
        <v>3337176.487650001</v>
      </c>
      <c r="F9" s="14">
        <v>3731928.1247</v>
      </c>
      <c r="G9" s="15">
        <f>(+D9+E9+F9)/3</f>
        <v>3585003.6224300005</v>
      </c>
      <c r="H9" s="16">
        <v>3798501.8058500001</v>
      </c>
      <c r="I9" s="16">
        <v>3425703.4940400007</v>
      </c>
      <c r="J9" s="16">
        <v>3801987.19276</v>
      </c>
      <c r="K9" s="15">
        <f>(+H9+I9+J9)/3</f>
        <v>3675397.49755</v>
      </c>
      <c r="L9" s="16">
        <f t="shared" ref="L9:S12" si="0">(+D9/D$54)*100</f>
        <v>47.325244369626567</v>
      </c>
      <c r="M9" s="16">
        <f t="shared" si="0"/>
        <v>46.491835217905447</v>
      </c>
      <c r="N9" s="16">
        <f t="shared" si="0"/>
        <v>47.118195462592809</v>
      </c>
      <c r="O9" s="17">
        <f t="shared" si="0"/>
        <v>46.99220961482272</v>
      </c>
      <c r="P9" s="16">
        <f t="shared" si="0"/>
        <v>48.516984314687846</v>
      </c>
      <c r="Q9" s="16">
        <f t="shared" si="0"/>
        <v>47.743260878310693</v>
      </c>
      <c r="R9" s="16">
        <f t="shared" si="0"/>
        <v>48.205573112074035</v>
      </c>
      <c r="S9" s="17">
        <f t="shared" si="0"/>
        <v>48.167170061631651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3471621.3943800004</v>
      </c>
      <c r="E10" s="14">
        <v>3068609.4503800008</v>
      </c>
      <c r="F10" s="14">
        <v>3440720.5230400003</v>
      </c>
      <c r="G10" s="20">
        <f>(+D10+E10+F10)/3</f>
        <v>3326983.7892666669</v>
      </c>
      <c r="H10" s="16">
        <v>3471621.39438</v>
      </c>
      <c r="I10" s="16">
        <v>3068609.4503800008</v>
      </c>
      <c r="J10" s="16">
        <v>3440720.5230400003</v>
      </c>
      <c r="K10" s="20">
        <f>(+H10+I10+J10)/3</f>
        <v>3326983.7892666669</v>
      </c>
      <c r="L10" s="16">
        <f t="shared" si="0"/>
        <v>44.573930936974321</v>
      </c>
      <c r="M10" s="16">
        <f t="shared" si="0"/>
        <v>42.75029667838681</v>
      </c>
      <c r="N10" s="16">
        <f t="shared" si="0"/>
        <v>43.441496384602999</v>
      </c>
      <c r="O10" s="21">
        <f t="shared" si="0"/>
        <v>43.610086927712466</v>
      </c>
      <c r="P10" s="16">
        <f t="shared" si="0"/>
        <v>44.34185090507772</v>
      </c>
      <c r="Q10" s="16">
        <f t="shared" si="0"/>
        <v>42.766521322709451</v>
      </c>
      <c r="R10" s="16">
        <f t="shared" si="0"/>
        <v>43.625056141026398</v>
      </c>
      <c r="S10" s="21">
        <f t="shared" si="0"/>
        <v>43.601105479535732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3319.5815599999992</v>
      </c>
      <c r="E11" s="14">
        <v>5251.0789599999998</v>
      </c>
      <c r="F11" s="14">
        <v>19554.465250000001</v>
      </c>
      <c r="G11" s="20">
        <f>(+D11+E11+F11)/3</f>
        <v>9375.0419233333323</v>
      </c>
      <c r="H11" s="16">
        <v>70.571559999999991</v>
      </c>
      <c r="I11" s="16">
        <v>32.220519999999993</v>
      </c>
      <c r="J11" s="16">
        <v>16.540780000000002</v>
      </c>
      <c r="K11" s="20">
        <f>(+H11+I11+J11)/3</f>
        <v>39.777619999999992</v>
      </c>
      <c r="L11" s="16">
        <f t="shared" si="0"/>
        <v>4.2621813379370231E-2</v>
      </c>
      <c r="M11" s="16">
        <f t="shared" si="0"/>
        <v>7.3155345133228272E-2</v>
      </c>
      <c r="N11" s="16">
        <f t="shared" si="0"/>
        <v>0.24688876233114632</v>
      </c>
      <c r="O11" s="21">
        <f t="shared" si="0"/>
        <v>0.12288800280497703</v>
      </c>
      <c r="P11" s="16">
        <f t="shared" si="0"/>
        <v>9.0138676893872715E-4</v>
      </c>
      <c r="Q11" s="16">
        <f t="shared" si="0"/>
        <v>4.4905015704691469E-4</v>
      </c>
      <c r="R11" s="16">
        <f t="shared" si="0"/>
        <v>2.0972132182325981E-4</v>
      </c>
      <c r="S11" s="21">
        <f t="shared" si="0"/>
        <v>5.212974619654443E-4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210965.27899999998</v>
      </c>
      <c r="E12" s="14">
        <v>263315.95830999996</v>
      </c>
      <c r="F12" s="14">
        <v>271653.13640999998</v>
      </c>
      <c r="G12" s="20">
        <f>(+D12+E12+F12)/3</f>
        <v>248644.79123999996</v>
      </c>
      <c r="H12" s="16">
        <v>326809.83990999998</v>
      </c>
      <c r="I12" s="16">
        <v>357061.82313999993</v>
      </c>
      <c r="J12" s="16">
        <v>361250.12893999985</v>
      </c>
      <c r="K12" s="20">
        <f>(+H12+I12+J12)/3</f>
        <v>348373.93066333322</v>
      </c>
      <c r="L12" s="16">
        <f t="shared" si="0"/>
        <v>2.7086916192728747</v>
      </c>
      <c r="M12" s="16">
        <f t="shared" si="0"/>
        <v>3.6683831943854059</v>
      </c>
      <c r="N12" s="16">
        <f t="shared" si="0"/>
        <v>3.4298103156586679</v>
      </c>
      <c r="O12" s="21">
        <f t="shared" si="0"/>
        <v>3.2592346843052762</v>
      </c>
      <c r="P12" s="16">
        <f t="shared" si="0"/>
        <v>4.1742320228411778</v>
      </c>
      <c r="Q12" s="16">
        <f t="shared" si="0"/>
        <v>4.9762905054441919</v>
      </c>
      <c r="R12" s="16">
        <f t="shared" si="0"/>
        <v>4.5803072497258164</v>
      </c>
      <c r="S12" s="21">
        <f t="shared" si="0"/>
        <v>4.5655432846339554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1942305.8228200001</v>
      </c>
      <c r="E14" s="24">
        <v>1886346.4203699997</v>
      </c>
      <c r="F14" s="24">
        <v>1879046.0462600002</v>
      </c>
      <c r="G14" s="15">
        <f>(+D14+E14+F14)/3</f>
        <v>1902566.0964833333</v>
      </c>
      <c r="H14" s="25">
        <v>1942305.8228200001</v>
      </c>
      <c r="I14" s="25">
        <v>1886346.4203699997</v>
      </c>
      <c r="J14" s="25">
        <v>1879046.0462600002</v>
      </c>
      <c r="K14" s="15">
        <f>(+H14+I14+J14)/3</f>
        <v>1902566.0964833333</v>
      </c>
      <c r="L14" s="25">
        <f t="shared" ref="L14:S14" si="1">(+D14/D$54)*100</f>
        <v>24.938262491703387</v>
      </c>
      <c r="M14" s="25">
        <f t="shared" si="1"/>
        <v>26.279613099361399</v>
      </c>
      <c r="N14" s="25">
        <f t="shared" si="1"/>
        <v>23.724266902382578</v>
      </c>
      <c r="O14" s="17">
        <f t="shared" si="1"/>
        <v>24.93882691013809</v>
      </c>
      <c r="P14" s="25">
        <f t="shared" si="1"/>
        <v>24.808418149217555</v>
      </c>
      <c r="Q14" s="25">
        <f t="shared" si="1"/>
        <v>26.289586769922828</v>
      </c>
      <c r="R14" s="25">
        <f t="shared" si="1"/>
        <v>23.824512543448215</v>
      </c>
      <c r="S14" s="17">
        <f t="shared" si="1"/>
        <v>24.933690786886302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1359315.9409699999</v>
      </c>
      <c r="E16" s="14">
        <v>1296210.21575</v>
      </c>
      <c r="F16" s="14">
        <v>1563936.2886899998</v>
      </c>
      <c r="G16" s="15">
        <f t="shared" ref="G16:G18" si="2">(+D16+E16+F16)/3</f>
        <v>1406487.4818033334</v>
      </c>
      <c r="H16" s="14">
        <v>1366088.6900000002</v>
      </c>
      <c r="I16" s="14">
        <v>1293612.7000000002</v>
      </c>
      <c r="J16" s="14">
        <v>1552281.47</v>
      </c>
      <c r="K16" s="15">
        <f t="shared" ref="K16:K18" si="3">(+H16+I16+J16)/3</f>
        <v>1403994.2866666669</v>
      </c>
      <c r="L16" s="14">
        <f t="shared" ref="L16:S17" si="4">(+D16/D$54)*100</f>
        <v>17.452955835682612</v>
      </c>
      <c r="M16" s="14">
        <f t="shared" si="4"/>
        <v>18.058137464839707</v>
      </c>
      <c r="N16" s="14">
        <f t="shared" si="4"/>
        <v>19.745786435118205</v>
      </c>
      <c r="O16" s="17">
        <f t="shared" si="4"/>
        <v>18.436230901414362</v>
      </c>
      <c r="P16" s="14">
        <f t="shared" si="4"/>
        <v>17.448590768899521</v>
      </c>
      <c r="Q16" s="14">
        <f t="shared" si="4"/>
        <v>18.02878991688786</v>
      </c>
      <c r="R16" s="14">
        <f t="shared" si="4"/>
        <v>19.681449226103773</v>
      </c>
      <c r="S16" s="17">
        <f t="shared" si="4"/>
        <v>18.399759921617179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1359315.9409699999</v>
      </c>
      <c r="E17" s="14">
        <v>1296210.21575</v>
      </c>
      <c r="F17" s="14">
        <v>1563936.2886899998</v>
      </c>
      <c r="G17" s="20">
        <f t="shared" si="2"/>
        <v>1406487.4818033334</v>
      </c>
      <c r="H17" s="14">
        <v>1366088.6900000002</v>
      </c>
      <c r="I17" s="14">
        <v>1293612.7000000002</v>
      </c>
      <c r="J17" s="14">
        <v>1552281.47</v>
      </c>
      <c r="K17" s="20">
        <f t="shared" si="3"/>
        <v>1403994.2866666669</v>
      </c>
      <c r="L17" s="14">
        <f t="shared" si="4"/>
        <v>17.452955835682612</v>
      </c>
      <c r="M17" s="14">
        <f t="shared" si="4"/>
        <v>18.058137464839707</v>
      </c>
      <c r="N17" s="14">
        <f t="shared" si="4"/>
        <v>19.745786435118205</v>
      </c>
      <c r="O17" s="21">
        <f t="shared" si="4"/>
        <v>18.436230901414362</v>
      </c>
      <c r="P17" s="14">
        <f t="shared" si="4"/>
        <v>17.448590768899521</v>
      </c>
      <c r="Q17" s="14">
        <f t="shared" si="4"/>
        <v>18.02878991688786</v>
      </c>
      <c r="R17" s="14">
        <f t="shared" si="4"/>
        <v>19.681449226103773</v>
      </c>
      <c r="S17" s="21">
        <f t="shared" si="4"/>
        <v>18.399759921617179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224207.8383</v>
      </c>
      <c r="E20" s="25">
        <v>206870.88793000003</v>
      </c>
      <c r="F20" s="25">
        <v>247711.36744999999</v>
      </c>
      <c r="G20" s="15">
        <f>(+D20+E20+F20)/3</f>
        <v>226263.36456000002</v>
      </c>
      <c r="H20" s="25">
        <v>228454.72074999998</v>
      </c>
      <c r="I20" s="25">
        <v>212087.35441999996</v>
      </c>
      <c r="J20" s="25">
        <v>262762.07615000004</v>
      </c>
      <c r="K20" s="15">
        <f>(+H20+I20+J20)/3</f>
        <v>234434.71710666665</v>
      </c>
      <c r="L20" s="25">
        <f t="shared" ref="L20:S24" si="5">(+D20/D$54)*100</f>
        <v>2.8787196426692465</v>
      </c>
      <c r="M20" s="25">
        <f t="shared" si="5"/>
        <v>2.8820193563679606</v>
      </c>
      <c r="N20" s="25">
        <f t="shared" si="5"/>
        <v>3.1275287839991583</v>
      </c>
      <c r="O20" s="17">
        <f t="shared" si="5"/>
        <v>2.9658590549349384</v>
      </c>
      <c r="P20" s="25">
        <f t="shared" si="5"/>
        <v>2.9179752096402809</v>
      </c>
      <c r="Q20" s="25">
        <f t="shared" si="5"/>
        <v>2.9558138667521714</v>
      </c>
      <c r="R20" s="25">
        <f t="shared" si="5"/>
        <v>3.3315726305048523</v>
      </c>
      <c r="S20" s="17">
        <f t="shared" si="5"/>
        <v>3.0723362288717189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239828.53036999999</v>
      </c>
      <c r="E21" s="14">
        <v>189265.85946999997</v>
      </c>
      <c r="F21" s="14">
        <v>233325.77654000002</v>
      </c>
      <c r="G21" s="15">
        <f>(+D21+E21+F21)/3</f>
        <v>220806.72212666666</v>
      </c>
      <c r="H21" s="14">
        <v>239828.53036999999</v>
      </c>
      <c r="I21" s="14">
        <v>189265.85946999997</v>
      </c>
      <c r="J21" s="14">
        <v>233325.77654000002</v>
      </c>
      <c r="K21" s="15">
        <f>(+H21+I21+J21)/3</f>
        <v>220806.72212666666</v>
      </c>
      <c r="L21" s="14">
        <f t="shared" si="5"/>
        <v>3.0792817346770565</v>
      </c>
      <c r="M21" s="14">
        <f t="shared" si="5"/>
        <v>2.6367551082234968</v>
      </c>
      <c r="N21" s="14">
        <f t="shared" si="5"/>
        <v>2.9459006653180766</v>
      </c>
      <c r="O21" s="17">
        <f t="shared" si="5"/>
        <v>2.8943334131152154</v>
      </c>
      <c r="P21" s="14">
        <f t="shared" si="5"/>
        <v>3.0632490494689035</v>
      </c>
      <c r="Q21" s="14">
        <f t="shared" si="5"/>
        <v>2.6377558127126064</v>
      </c>
      <c r="R21" s="14">
        <f t="shared" si="5"/>
        <v>2.9583484135214508</v>
      </c>
      <c r="S21" s="17">
        <f t="shared" si="5"/>
        <v>2.8937373284158392</v>
      </c>
      <c r="T21" s="18"/>
    </row>
    <row r="22" spans="1:20" ht="24" customHeight="1" x14ac:dyDescent="0.35">
      <c r="A22" s="50"/>
      <c r="B22" s="54"/>
      <c r="C22" s="51" t="s">
        <v>7</v>
      </c>
      <c r="D22" s="14">
        <v>162379.53415999998</v>
      </c>
      <c r="E22" s="14">
        <v>126557.66643999999</v>
      </c>
      <c r="F22" s="14">
        <v>141455.14100000003</v>
      </c>
      <c r="G22" s="20">
        <f>(+D22+E22+F22)/3</f>
        <v>143464.11386666668</v>
      </c>
      <c r="H22" s="14">
        <v>162379.53415999998</v>
      </c>
      <c r="I22" s="14">
        <v>126557.66643999999</v>
      </c>
      <c r="J22" s="14">
        <v>141455.14100000003</v>
      </c>
      <c r="K22" s="20">
        <f>(+H22+I22+J22)/3</f>
        <v>143464.11386666668</v>
      </c>
      <c r="L22" s="14">
        <f t="shared" si="5"/>
        <v>2.0848742760206784</v>
      </c>
      <c r="M22" s="14">
        <f t="shared" si="5"/>
        <v>1.7631366502388643</v>
      </c>
      <c r="N22" s="14">
        <f t="shared" si="5"/>
        <v>1.7859698150972343</v>
      </c>
      <c r="O22" s="21">
        <f t="shared" si="5"/>
        <v>1.8805268895258507</v>
      </c>
      <c r="P22" s="14">
        <f t="shared" si="5"/>
        <v>2.0740191039883213</v>
      </c>
      <c r="Q22" s="14">
        <f t="shared" si="5"/>
        <v>1.7638057979937338</v>
      </c>
      <c r="R22" s="14">
        <f t="shared" si="5"/>
        <v>1.793516336546136</v>
      </c>
      <c r="S22" s="21">
        <f t="shared" si="5"/>
        <v>1.8801395971356469</v>
      </c>
      <c r="T22" s="18"/>
    </row>
    <row r="23" spans="1:20" ht="24" customHeight="1" x14ac:dyDescent="0.35">
      <c r="A23" s="50"/>
      <c r="B23" s="54"/>
      <c r="C23" s="51" t="s">
        <v>8</v>
      </c>
      <c r="D23" s="14">
        <v>77328.667890000012</v>
      </c>
      <c r="E23" s="14">
        <v>61506.093459999996</v>
      </c>
      <c r="F23" s="14">
        <v>91362.327689999991</v>
      </c>
      <c r="G23" s="20">
        <f>(+D23+E23+F23)/3</f>
        <v>76732.363013333335</v>
      </c>
      <c r="H23" s="14">
        <v>77328.667890000012</v>
      </c>
      <c r="I23" s="14">
        <v>61506.093459999996</v>
      </c>
      <c r="J23" s="14">
        <v>91362.327689999991</v>
      </c>
      <c r="K23" s="20">
        <f>(+H23+I23+J23)/3</f>
        <v>76732.363013333335</v>
      </c>
      <c r="L23" s="14">
        <f t="shared" si="5"/>
        <v>0.9928625015265119</v>
      </c>
      <c r="M23" s="14">
        <f t="shared" si="5"/>
        <v>0.85687142188067456</v>
      </c>
      <c r="N23" s="14">
        <f t="shared" si="5"/>
        <v>1.1535131090877933</v>
      </c>
      <c r="O23" s="21">
        <f t="shared" si="5"/>
        <v>1.0058074319375772</v>
      </c>
      <c r="P23" s="14">
        <f t="shared" si="5"/>
        <v>0.98769303237314032</v>
      </c>
      <c r="Q23" s="14">
        <f t="shared" si="5"/>
        <v>0.85719662275950903</v>
      </c>
      <c r="R23" s="14">
        <f t="shared" si="5"/>
        <v>1.1583872180149066</v>
      </c>
      <c r="S23" s="21">
        <f t="shared" si="5"/>
        <v>1.0056002870323011</v>
      </c>
      <c r="T23" s="18"/>
    </row>
    <row r="24" spans="1:20" ht="24" customHeight="1" x14ac:dyDescent="0.35">
      <c r="A24" s="50"/>
      <c r="B24" s="55"/>
      <c r="C24" s="51" t="s">
        <v>9</v>
      </c>
      <c r="D24" s="14">
        <v>120.32832000000001</v>
      </c>
      <c r="E24" s="14">
        <v>1202.0995700000001</v>
      </c>
      <c r="F24" s="14">
        <v>508.30785000000003</v>
      </c>
      <c r="G24" s="20">
        <f>(+D24+E24+F24)/3</f>
        <v>610.24524666666673</v>
      </c>
      <c r="H24" s="14">
        <v>120.32832000000001</v>
      </c>
      <c r="I24" s="14">
        <v>1202.0995700000001</v>
      </c>
      <c r="J24" s="14">
        <v>508.30785000000003</v>
      </c>
      <c r="K24" s="20">
        <f>(+H24+I24+J24)/3</f>
        <v>610.24524666666673</v>
      </c>
      <c r="L24" s="14">
        <f t="shared" si="5"/>
        <v>1.5449571298658327E-3</v>
      </c>
      <c r="M24" s="14">
        <f t="shared" si="5"/>
        <v>1.6747036103958203E-2</v>
      </c>
      <c r="N24" s="14">
        <f t="shared" si="5"/>
        <v>6.4177411330491874E-3</v>
      </c>
      <c r="O24" s="21">
        <f t="shared" si="5"/>
        <v>7.9990916517879013E-3</v>
      </c>
      <c r="P24" s="14">
        <f t="shared" si="5"/>
        <v>1.536913107441939E-3</v>
      </c>
      <c r="Q24" s="14">
        <f t="shared" si="5"/>
        <v>1.675339195936406E-2</v>
      </c>
      <c r="R24" s="14">
        <f t="shared" si="5"/>
        <v>6.4448589604081102E-3</v>
      </c>
      <c r="S24" s="21">
        <f t="shared" si="5"/>
        <v>7.9974442478913995E-3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/>
      <c r="E27" s="14">
        <v>1199.7916</v>
      </c>
      <c r="F27" s="14"/>
      <c r="G27" s="20">
        <f>(+D27+E27+F27)/3</f>
        <v>399.93053333333336</v>
      </c>
      <c r="H27" s="14"/>
      <c r="I27" s="14">
        <v>1199.7916</v>
      </c>
      <c r="J27" s="14"/>
      <c r="K27" s="20">
        <f>(+H27+I27+J27)/3</f>
        <v>399.93053333333336</v>
      </c>
      <c r="L27" s="14"/>
      <c r="M27" s="14">
        <f t="shared" ref="M27" si="6">(+E27/E$54)*100</f>
        <v>1.6714882646889043E-2</v>
      </c>
      <c r="N27" s="14"/>
      <c r="O27" s="21">
        <f>(+G27/G$54)*100</f>
        <v>5.242287437642555E-3</v>
      </c>
      <c r="P27" s="14"/>
      <c r="Q27" s="14">
        <f t="shared" ref="Q27" si="7">(+I27/I$54)*100</f>
        <v>1.6721226299375964E-2</v>
      </c>
      <c r="R27" s="14"/>
      <c r="S27" s="21">
        <f>(+K27/K$54)*100</f>
        <v>5.2412077944621422E-3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156639.70232000001</v>
      </c>
      <c r="E29" s="25">
        <v>135455.54986</v>
      </c>
      <c r="F29" s="25">
        <v>146204.40341</v>
      </c>
      <c r="G29" s="15">
        <f>(+D29+E29+F29)/3</f>
        <v>146099.88519666667</v>
      </c>
      <c r="H29" s="25">
        <v>57865.544369999989</v>
      </c>
      <c r="I29" s="25">
        <v>61759.959349999997</v>
      </c>
      <c r="J29" s="25">
        <v>70128.207080000007</v>
      </c>
      <c r="K29" s="15">
        <f>(+H29+I29+J29)/3</f>
        <v>63251.236933333334</v>
      </c>
      <c r="L29" s="25">
        <f t="shared" ref="L29:S32" si="8">(+D29/D$54)*100</f>
        <v>2.0111776256773606</v>
      </c>
      <c r="M29" s="25">
        <f t="shared" si="8"/>
        <v>1.8870974090664807</v>
      </c>
      <c r="N29" s="25">
        <f t="shared" si="8"/>
        <v>1.8459325654665255</v>
      </c>
      <c r="O29" s="17">
        <f t="shared" si="8"/>
        <v>1.9150765669825622</v>
      </c>
      <c r="P29" s="25">
        <f t="shared" si="8"/>
        <v>0.73909711040190762</v>
      </c>
      <c r="Q29" s="25">
        <f t="shared" si="8"/>
        <v>0.8607346947016552</v>
      </c>
      <c r="R29" s="25">
        <f t="shared" si="8"/>
        <v>0.8891588114897172</v>
      </c>
      <c r="S29" s="17">
        <f t="shared" si="8"/>
        <v>0.82892614690174127</v>
      </c>
      <c r="T29" s="18"/>
    </row>
    <row r="30" spans="1:20" ht="24" customHeight="1" x14ac:dyDescent="0.35">
      <c r="A30" s="26"/>
      <c r="B30" s="28"/>
      <c r="C30" s="29" t="s">
        <v>59</v>
      </c>
      <c r="D30" s="25">
        <v>87709.883080000014</v>
      </c>
      <c r="E30" s="25">
        <v>79695.567360000001</v>
      </c>
      <c r="F30" s="25">
        <v>85980.230229999986</v>
      </c>
      <c r="G30" s="20">
        <f>(+D30+E30+F30)/3</f>
        <v>84461.893556666662</v>
      </c>
      <c r="H30" s="25">
        <v>30291.556909999996</v>
      </c>
      <c r="I30" s="25">
        <v>30616.8256</v>
      </c>
      <c r="J30" s="25">
        <v>33871.24035</v>
      </c>
      <c r="K30" s="20">
        <f>(+H30+I30+J30)/3</f>
        <v>31593.207620000001</v>
      </c>
      <c r="L30" s="25">
        <f t="shared" si="8"/>
        <v>1.1261522576243448</v>
      </c>
      <c r="M30" s="25">
        <f t="shared" si="8"/>
        <v>1.1102778648388945</v>
      </c>
      <c r="N30" s="25">
        <f t="shared" si="8"/>
        <v>1.0855603748321221</v>
      </c>
      <c r="O30" s="21">
        <f t="shared" si="8"/>
        <v>1.1071260797748952</v>
      </c>
      <c r="P30" s="25">
        <f t="shared" si="8"/>
        <v>0.38690385488472229</v>
      </c>
      <c r="Q30" s="25">
        <f t="shared" si="8"/>
        <v>0.42669982805857892</v>
      </c>
      <c r="R30" s="25">
        <f t="shared" si="8"/>
        <v>0.42945503767025089</v>
      </c>
      <c r="S30" s="21">
        <f t="shared" si="8"/>
        <v>0.41403831972987165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36458.749400000001</v>
      </c>
      <c r="E31" s="25">
        <v>29596.690469999998</v>
      </c>
      <c r="F31" s="25">
        <v>33674.513029999995</v>
      </c>
      <c r="G31" s="20">
        <f>(+D31+E31+F31)/3</f>
        <v>33243.317633333332</v>
      </c>
      <c r="H31" s="25">
        <v>13230.645909999999</v>
      </c>
      <c r="I31" s="25">
        <v>15160.63391</v>
      </c>
      <c r="J31" s="25">
        <v>16708.399400000002</v>
      </c>
      <c r="K31" s="20">
        <f>(+H31+I31+J31)/3</f>
        <v>15033.226406666668</v>
      </c>
      <c r="L31" s="25">
        <f t="shared" si="8"/>
        <v>0.46811261747460325</v>
      </c>
      <c r="M31" s="25">
        <f t="shared" si="8"/>
        <v>0.41232594722479238</v>
      </c>
      <c r="N31" s="25">
        <f t="shared" si="8"/>
        <v>0.42516421378900948</v>
      </c>
      <c r="O31" s="21">
        <f t="shared" si="8"/>
        <v>0.43575324184996272</v>
      </c>
      <c r="P31" s="25">
        <f t="shared" si="8"/>
        <v>0.16899058441937923</v>
      </c>
      <c r="Q31" s="25">
        <f t="shared" si="8"/>
        <v>0.21129035280052222</v>
      </c>
      <c r="R31" s="25">
        <f t="shared" si="8"/>
        <v>0.21184657602114054</v>
      </c>
      <c r="S31" s="21">
        <f t="shared" si="8"/>
        <v>0.19701487346269667</v>
      </c>
      <c r="T31" s="18"/>
    </row>
    <row r="32" spans="1:20" ht="24" customHeight="1" x14ac:dyDescent="0.35">
      <c r="A32" s="26"/>
      <c r="B32" s="28"/>
      <c r="C32" s="29" t="s">
        <v>61</v>
      </c>
      <c r="D32" s="25">
        <v>32471.069839999996</v>
      </c>
      <c r="E32" s="25">
        <v>26163.292030000001</v>
      </c>
      <c r="F32" s="25">
        <v>26549.66015</v>
      </c>
      <c r="G32" s="20">
        <f>(+D32+E32+F32)/3</f>
        <v>28394.674006666664</v>
      </c>
      <c r="H32" s="25">
        <v>14343.341550000001</v>
      </c>
      <c r="I32" s="25">
        <v>15982.499839999997</v>
      </c>
      <c r="J32" s="25">
        <v>19548.567330000002</v>
      </c>
      <c r="K32" s="20">
        <f>(+H32+I32+J32)/3</f>
        <v>16624.802906666668</v>
      </c>
      <c r="L32" s="25">
        <f t="shared" si="8"/>
        <v>0.41691275057841248</v>
      </c>
      <c r="M32" s="25">
        <f t="shared" si="8"/>
        <v>0.36449359700279399</v>
      </c>
      <c r="N32" s="25">
        <f t="shared" si="8"/>
        <v>0.33520797684539366</v>
      </c>
      <c r="O32" s="21">
        <f t="shared" si="8"/>
        <v>0.37219724535770443</v>
      </c>
      <c r="P32" s="25">
        <f t="shared" si="8"/>
        <v>0.18320267109780622</v>
      </c>
      <c r="Q32" s="25">
        <f t="shared" si="8"/>
        <v>0.22274451384255403</v>
      </c>
      <c r="R32" s="25">
        <f t="shared" si="8"/>
        <v>0.24785719779832588</v>
      </c>
      <c r="S32" s="21">
        <f t="shared" si="8"/>
        <v>0.21787295370917303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137132.63199999998</v>
      </c>
      <c r="E34" s="14">
        <v>89305.240999999995</v>
      </c>
      <c r="F34" s="14">
        <v>79135.79250000001</v>
      </c>
      <c r="G34" s="15">
        <f>(+D34+E34+F34)/3</f>
        <v>101857.8885</v>
      </c>
      <c r="H34" s="14">
        <v>160889.163</v>
      </c>
      <c r="I34" s="14">
        <v>89315.686999999991</v>
      </c>
      <c r="J34" s="14">
        <v>70464.484499999991</v>
      </c>
      <c r="K34" s="15">
        <f>(+H34+I34+J34)/3</f>
        <v>106889.77816666667</v>
      </c>
      <c r="L34" s="14">
        <f t="shared" ref="L34:S34" si="9">(+D34/D$54)*100</f>
        <v>1.7607163263450152</v>
      </c>
      <c r="M34" s="14">
        <f t="shared" si="9"/>
        <v>1.2441549207938642</v>
      </c>
      <c r="N34" s="14">
        <f t="shared" si="9"/>
        <v>0.9991445747369343</v>
      </c>
      <c r="O34" s="17">
        <f t="shared" si="9"/>
        <v>1.3351526947888603</v>
      </c>
      <c r="P34" s="14">
        <f t="shared" si="9"/>
        <v>2.0549830950857007</v>
      </c>
      <c r="Q34" s="14">
        <f t="shared" si="9"/>
        <v>1.2447726875327614</v>
      </c>
      <c r="R34" s="14">
        <f t="shared" si="9"/>
        <v>0.8934224885969464</v>
      </c>
      <c r="S34" s="17">
        <f t="shared" si="9"/>
        <v>1.400822122297229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11581.12523</v>
      </c>
      <c r="E36" s="25">
        <v>14366.727290000001</v>
      </c>
      <c r="F36" s="25">
        <v>19016.135390000003</v>
      </c>
      <c r="G36" s="15">
        <f>(+D36+E36+F36)/3</f>
        <v>14987.995970000002</v>
      </c>
      <c r="H36" s="25">
        <v>16371.456039999999</v>
      </c>
      <c r="I36" s="25">
        <v>12664.130069999999</v>
      </c>
      <c r="J36" s="25">
        <v>12410.604110000002</v>
      </c>
      <c r="K36" s="15">
        <f>(+H36+I36+J36)/3</f>
        <v>13815.396739999998</v>
      </c>
      <c r="L36" s="25">
        <f t="shared" ref="L36:S36" si="10">(+D36/D$54)*100</f>
        <v>0.14869601766198998</v>
      </c>
      <c r="M36" s="25">
        <f t="shared" si="10"/>
        <v>0.20014989325830274</v>
      </c>
      <c r="N36" s="25">
        <f t="shared" si="10"/>
        <v>0.24009197238255392</v>
      </c>
      <c r="O36" s="17">
        <f t="shared" si="10"/>
        <v>0.19646257647320148</v>
      </c>
      <c r="P36" s="25">
        <f t="shared" si="10"/>
        <v>0.20910709445445178</v>
      </c>
      <c r="Q36" s="25">
        <f t="shared" si="10"/>
        <v>0.17649713899080638</v>
      </c>
      <c r="R36" s="25">
        <f t="shared" si="10"/>
        <v>0.15735462889745108</v>
      </c>
      <c r="S36" s="17">
        <f t="shared" si="10"/>
        <v>0.18105485588649278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26567.447480000003</v>
      </c>
      <c r="E40" s="14">
        <v>18667.768789999998</v>
      </c>
      <c r="F40" s="14">
        <v>15090.384249999999</v>
      </c>
      <c r="G40" s="15">
        <f t="shared" ref="G40:G42" si="11">(+D40+E40+F40)/3</f>
        <v>20108.53350666667</v>
      </c>
      <c r="H40" s="14">
        <v>13143.096250000001</v>
      </c>
      <c r="I40" s="14">
        <v>0</v>
      </c>
      <c r="J40" s="14">
        <v>0</v>
      </c>
      <c r="K40" s="15">
        <f t="shared" ref="K40:K42" si="12">(+H40+I40+J40)/3</f>
        <v>4381.0320833333335</v>
      </c>
      <c r="L40" s="14">
        <f t="shared" ref="L40:S40" si="13">(+D40/D$54)*100</f>
        <v>0.3411131095868542</v>
      </c>
      <c r="M40" s="14">
        <f t="shared" si="13"/>
        <v>0.26006980262581253</v>
      </c>
      <c r="N40" s="14">
        <f t="shared" si="13"/>
        <v>0.19052662616708083</v>
      </c>
      <c r="O40" s="17">
        <f t="shared" si="13"/>
        <v>0.26358255698259536</v>
      </c>
      <c r="P40" s="14">
        <f t="shared" si="13"/>
        <v>0.16787234209698923</v>
      </c>
      <c r="Q40" s="14">
        <f t="shared" si="13"/>
        <v>0</v>
      </c>
      <c r="R40" s="14">
        <f t="shared" si="13"/>
        <v>0</v>
      </c>
      <c r="S40" s="17">
        <f t="shared" si="13"/>
        <v>5.7414719780390325E-2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11"/>
        <v>0</v>
      </c>
      <c r="H41" s="14"/>
      <c r="I41" s="14"/>
      <c r="J41" s="14"/>
      <c r="K41" s="20">
        <f t="shared" si="12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26567.447480000003</v>
      </c>
      <c r="E42" s="14">
        <v>18667.768789999998</v>
      </c>
      <c r="F42" s="14">
        <v>15090.384249999999</v>
      </c>
      <c r="G42" s="20">
        <f t="shared" si="11"/>
        <v>20108.53350666667</v>
      </c>
      <c r="H42" s="14">
        <v>13143.096250000001</v>
      </c>
      <c r="I42" s="14"/>
      <c r="J42" s="14"/>
      <c r="K42" s="20">
        <f t="shared" si="12"/>
        <v>4381.0320833333335</v>
      </c>
      <c r="L42" s="14">
        <f>(+D42/D$54)*100</f>
        <v>0.3411131095868542</v>
      </c>
      <c r="M42" s="14">
        <f>(+E42/E$54)*100</f>
        <v>0.26006980262581253</v>
      </c>
      <c r="N42" s="14">
        <f>(+F42/F$54)*100</f>
        <v>0.19052662616708083</v>
      </c>
      <c r="O42" s="21">
        <f>(+G42/G$54)*100</f>
        <v>0.26358255698259536</v>
      </c>
      <c r="P42" s="14">
        <f>(+H42/H$54)*100</f>
        <v>0.16787234209698923</v>
      </c>
      <c r="Q42" s="14"/>
      <c r="R42" s="14"/>
      <c r="S42" s="21">
        <f>(+K42/K$54)*100</f>
        <v>5.7414719780390325E-2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4389.1819599999999</v>
      </c>
      <c r="E44" s="25">
        <v>4304.8270700000003</v>
      </c>
      <c r="F44" s="25">
        <v>4895.4651000000013</v>
      </c>
      <c r="G44" s="15">
        <f>(+D44+E44+F44)/3</f>
        <v>4529.8247100000008</v>
      </c>
      <c r="H44" s="25">
        <v>4491.4702900000002</v>
      </c>
      <c r="I44" s="25">
        <v>4130.15985</v>
      </c>
      <c r="J44" s="35">
        <v>4540.5417900000002</v>
      </c>
      <c r="K44" s="15">
        <f>(+H44+I44+J44)/3</f>
        <v>4387.3906433333332</v>
      </c>
      <c r="L44" s="25">
        <f t="shared" ref="L44:S44" si="14">(+D44/D$54)*100</f>
        <v>5.6354962517389841E-2</v>
      </c>
      <c r="M44" s="25">
        <f t="shared" si="14"/>
        <v>5.9972647991702231E-2</v>
      </c>
      <c r="N44" s="35">
        <f t="shared" si="14"/>
        <v>6.1808661301761832E-2</v>
      </c>
      <c r="O44" s="17">
        <f t="shared" si="14"/>
        <v>5.9376919721614574E-2</v>
      </c>
      <c r="P44" s="25">
        <f t="shared" si="14"/>
        <v>5.7368037386269888E-2</v>
      </c>
      <c r="Q44" s="25">
        <f t="shared" si="14"/>
        <v>5.7561111033321691E-2</v>
      </c>
      <c r="R44" s="35">
        <f t="shared" si="14"/>
        <v>5.756974132976498E-2</v>
      </c>
      <c r="S44" s="17">
        <f t="shared" si="14"/>
        <v>5.7498050587757754E-2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1.4459999999999999E-2</v>
      </c>
      <c r="E46" s="14">
        <v>2.6760100000000011</v>
      </c>
      <c r="F46" s="14">
        <v>2.6345200000000006</v>
      </c>
      <c r="G46" s="15">
        <f t="shared" ref="G46" si="15">(+D46+E46+F46)/3</f>
        <v>1.7749966666666672</v>
      </c>
      <c r="H46" s="14">
        <v>738.18406000000004</v>
      </c>
      <c r="I46" s="14">
        <v>346.78111000000007</v>
      </c>
      <c r="J46" s="14">
        <v>14.949489999999999</v>
      </c>
      <c r="K46" s="15">
        <f t="shared" ref="K46" si="16">(+H46+I46+J46)/3</f>
        <v>366.63822000000005</v>
      </c>
      <c r="L46" s="14">
        <f t="shared" ref="L46:S46" si="17">(+D46/D$54)*100</f>
        <v>1.8565937011220585E-7</v>
      </c>
      <c r="M46" s="14">
        <f t="shared" si="17"/>
        <v>3.7280802025869798E-5</v>
      </c>
      <c r="N46" s="14">
        <f t="shared" si="17"/>
        <v>3.3262652484789968E-5</v>
      </c>
      <c r="O46" s="17">
        <f t="shared" si="17"/>
        <v>2.326664745991907E-5</v>
      </c>
      <c r="P46" s="14">
        <f t="shared" si="17"/>
        <v>9.4285763943077298E-3</v>
      </c>
      <c r="Q46" s="14">
        <f t="shared" si="17"/>
        <v>4.8330105133748144E-3</v>
      </c>
      <c r="R46" s="14">
        <f t="shared" si="17"/>
        <v>1.8954528162417998E-4</v>
      </c>
      <c r="S46" s="17">
        <f t="shared" si="17"/>
        <v>4.8049021923767246E-3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66.188000000000002</v>
      </c>
      <c r="E48" s="25">
        <v>2.3410000000000002</v>
      </c>
      <c r="F48" s="25">
        <v>0</v>
      </c>
      <c r="G48" s="15">
        <f t="shared" ref="G48:G53" si="18">(+D48+E48+F48)/3</f>
        <v>22.843</v>
      </c>
      <c r="H48" s="25">
        <v>24.973689999999998</v>
      </c>
      <c r="I48" s="25">
        <v>19.283000000000001</v>
      </c>
      <c r="J48" s="25">
        <v>0</v>
      </c>
      <c r="K48" s="15">
        <f t="shared" ref="K48:K53" si="19">(+H48+I48+J48)/3</f>
        <v>14.752229999999999</v>
      </c>
      <c r="L48" s="25">
        <f t="shared" ref="L48:S49" si="20">(+D48/D$54)*100</f>
        <v>8.4982174197694902E-4</v>
      </c>
      <c r="M48" s="25">
        <f t="shared" si="20"/>
        <v>3.2613614127959601E-5</v>
      </c>
      <c r="N48" s="25">
        <f t="shared" si="20"/>
        <v>0</v>
      </c>
      <c r="O48" s="17">
        <f t="shared" si="20"/>
        <v>2.9942593014837469E-4</v>
      </c>
      <c r="P48" s="25">
        <f t="shared" si="20"/>
        <v>3.1898053178330474E-4</v>
      </c>
      <c r="Q48" s="25">
        <f t="shared" si="20"/>
        <v>2.6874284394962149E-4</v>
      </c>
      <c r="R48" s="25">
        <f t="shared" si="20"/>
        <v>0</v>
      </c>
      <c r="S48" s="17">
        <f t="shared" si="20"/>
        <v>1.9333233253599602E-4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8"/>
        <v>0</v>
      </c>
      <c r="H49" s="14">
        <v>0</v>
      </c>
      <c r="I49" s="14">
        <v>0</v>
      </c>
      <c r="J49" s="14">
        <v>0</v>
      </c>
      <c r="K49" s="15">
        <f t="shared" si="19"/>
        <v>0</v>
      </c>
      <c r="L49" s="14">
        <f t="shared" si="20"/>
        <v>0</v>
      </c>
      <c r="M49" s="14">
        <f t="shared" si="20"/>
        <v>0</v>
      </c>
      <c r="N49" s="14">
        <f t="shared" si="20"/>
        <v>0</v>
      </c>
      <c r="O49" s="17">
        <f t="shared" si="20"/>
        <v>0</v>
      </c>
      <c r="P49" s="14">
        <f t="shared" si="20"/>
        <v>0</v>
      </c>
      <c r="Q49" s="14">
        <f t="shared" si="20"/>
        <v>0</v>
      </c>
      <c r="R49" s="14">
        <f t="shared" si="20"/>
        <v>0</v>
      </c>
      <c r="S49" s="17">
        <f t="shared" si="20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8"/>
        <v>0</v>
      </c>
      <c r="H50" s="14"/>
      <c r="I50" s="14"/>
      <c r="J50" s="14"/>
      <c r="K50" s="20">
        <f t="shared" si="19"/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8"/>
        <v>0</v>
      </c>
      <c r="H51" s="14"/>
      <c r="I51" s="14"/>
      <c r="J51" s="14"/>
      <c r="K51" s="20">
        <f t="shared" si="19"/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8"/>
        <v>0</v>
      </c>
      <c r="H52" s="14"/>
      <c r="I52" s="14"/>
      <c r="J52" s="14"/>
      <c r="K52" s="20">
        <f t="shared" si="19"/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516.20929999968973</v>
      </c>
      <c r="E53" s="38">
        <v>8.9857700000085465</v>
      </c>
      <c r="F53" s="38">
        <v>62.102540000305062</v>
      </c>
      <c r="G53" s="39">
        <f t="shared" si="18"/>
        <v>195.76587000000112</v>
      </c>
      <c r="H53" s="38">
        <v>517.2978899999548</v>
      </c>
      <c r="I53" s="38">
        <v>8.9956099998306058</v>
      </c>
      <c r="J53" s="38">
        <v>66.949729997884759</v>
      </c>
      <c r="K53" s="39">
        <f t="shared" si="19"/>
        <v>197.74774333255672</v>
      </c>
      <c r="L53" s="38">
        <f>(+D53/D$54)*100</f>
        <v>6.6278764511760093E-3</v>
      </c>
      <c r="M53" s="38">
        <f>(+E53/E$54)*100</f>
        <v>1.2518514968939523E-4</v>
      </c>
      <c r="N53" s="38">
        <f>(+F53/F$54)*100</f>
        <v>7.8408788183536855E-4</v>
      </c>
      <c r="O53" s="40">
        <f>(+G53/G$54)*100</f>
        <v>2.5660980482448072E-3</v>
      </c>
      <c r="P53" s="38">
        <f>(+H53/H$54)*100</f>
        <v>6.6072717344760473E-3</v>
      </c>
      <c r="Q53" s="38">
        <f>(+I53/I$54)*100</f>
        <v>1.2536979797832969E-4</v>
      </c>
      <c r="R53" s="38">
        <f>(+J53/J$54)*100</f>
        <v>8.4885875217896242E-4</v>
      </c>
      <c r="S53" s="40">
        <f>(+K53/K$54)*100</f>
        <v>2.5915425987943961E-3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21">+D9+D14+D20+D16+D21+D29+D38+D36+D40+D44+D48+D46+D49+D53+D34</f>
        <v>7788456.88815</v>
      </c>
      <c r="E54" s="43">
        <f t="shared" si="21"/>
        <v>7177983.9879599996</v>
      </c>
      <c r="F54" s="43">
        <f t="shared" si="21"/>
        <v>7920354.5213500001</v>
      </c>
      <c r="G54" s="44">
        <f t="shared" si="21"/>
        <v>7628931.7991533326</v>
      </c>
      <c r="H54" s="43">
        <f t="shared" si="21"/>
        <v>7829220.7553800009</v>
      </c>
      <c r="I54" s="43">
        <f t="shared" si="21"/>
        <v>7175260.8242899999</v>
      </c>
      <c r="J54" s="43">
        <f t="shared" si="21"/>
        <v>7887028.2984099975</v>
      </c>
      <c r="K54" s="44">
        <f t="shared" si="21"/>
        <v>7630503.2926933318</v>
      </c>
      <c r="L54" s="45">
        <f t="shared" si="21"/>
        <v>100.00000000000003</v>
      </c>
      <c r="M54" s="45">
        <f t="shared" si="21"/>
        <v>99.999999999999986</v>
      </c>
      <c r="N54" s="45">
        <f t="shared" si="21"/>
        <v>100.00000000000001</v>
      </c>
      <c r="O54" s="44">
        <f t="shared" si="21"/>
        <v>100.00000000000001</v>
      </c>
      <c r="P54" s="45">
        <f t="shared" si="21"/>
        <v>100.00000000000001</v>
      </c>
      <c r="Q54" s="45">
        <f t="shared" si="21"/>
        <v>100.00000000000001</v>
      </c>
      <c r="R54" s="45">
        <f t="shared" si="21"/>
        <v>100</v>
      </c>
      <c r="S54" s="44">
        <f t="shared" si="21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ED475-E8FA-41CF-82D1-6ADFF6AC6F87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53</v>
      </c>
      <c r="E8" s="124" t="s">
        <v>54</v>
      </c>
      <c r="F8" s="125" t="s">
        <v>55</v>
      </c>
      <c r="G8" s="122" t="s">
        <v>56</v>
      </c>
      <c r="H8" s="124" t="s">
        <v>53</v>
      </c>
      <c r="I8" s="124" t="s">
        <v>54</v>
      </c>
      <c r="J8" s="125" t="s">
        <v>55</v>
      </c>
      <c r="K8" s="122" t="s">
        <v>56</v>
      </c>
      <c r="L8" s="124" t="s">
        <v>53</v>
      </c>
      <c r="M8" s="124" t="s">
        <v>54</v>
      </c>
      <c r="N8" s="125" t="s">
        <v>55</v>
      </c>
      <c r="O8" s="122" t="s">
        <v>57</v>
      </c>
      <c r="P8" s="124" t="s">
        <v>53</v>
      </c>
      <c r="Q8" s="124" t="s">
        <v>54</v>
      </c>
      <c r="R8" s="125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3403097.4873799994</v>
      </c>
      <c r="E9" s="14">
        <v>3300719.601460001</v>
      </c>
      <c r="F9" s="14">
        <v>4045447.8187900004</v>
      </c>
      <c r="G9" s="15">
        <f>(+D9+E9+F9)/3</f>
        <v>3583088.3025433333</v>
      </c>
      <c r="H9" s="16">
        <v>3444894.2262299992</v>
      </c>
      <c r="I9" s="16">
        <v>3368860.9535400006</v>
      </c>
      <c r="J9" s="16">
        <v>4099390.3966099992</v>
      </c>
      <c r="K9" s="15">
        <f>(+H9+I9+J9)/3</f>
        <v>3637715.1921266667</v>
      </c>
      <c r="L9" s="16">
        <f t="shared" ref="L9:S12" si="0">(+D9/D$54)*100</f>
        <v>48.456914848819856</v>
      </c>
      <c r="M9" s="16">
        <f t="shared" si="0"/>
        <v>48.223744446475855</v>
      </c>
      <c r="N9" s="16">
        <f t="shared" si="0"/>
        <v>48.678809591911374</v>
      </c>
      <c r="O9" s="17">
        <f t="shared" si="0"/>
        <v>48.468101481922737</v>
      </c>
      <c r="P9" s="16">
        <f t="shared" si="0"/>
        <v>49.141602050423742</v>
      </c>
      <c r="Q9" s="16">
        <f t="shared" si="0"/>
        <v>49.056347321620073</v>
      </c>
      <c r="R9" s="16">
        <f t="shared" si="0"/>
        <v>49.260390876483847</v>
      </c>
      <c r="S9" s="17">
        <f t="shared" si="0"/>
        <v>49.159759070805464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2714226.0414999994</v>
      </c>
      <c r="E10" s="14">
        <v>2765807.7808800009</v>
      </c>
      <c r="F10" s="14">
        <v>3375387.4378100005</v>
      </c>
      <c r="G10" s="20">
        <f>(+D10+E10+F10)/3</f>
        <v>2951807.0867300001</v>
      </c>
      <c r="H10" s="16">
        <v>2714226.0414999994</v>
      </c>
      <c r="I10" s="16">
        <v>2765807.7808800009</v>
      </c>
      <c r="J10" s="16">
        <v>3375387.4378099996</v>
      </c>
      <c r="K10" s="20">
        <f>(+H10+I10+J10)/3</f>
        <v>2951807.0867300001</v>
      </c>
      <c r="L10" s="16">
        <f t="shared" si="0"/>
        <v>38.648031877180436</v>
      </c>
      <c r="M10" s="16">
        <f t="shared" si="0"/>
        <v>40.408645300932257</v>
      </c>
      <c r="N10" s="16">
        <f t="shared" si="0"/>
        <v>40.615983630021937</v>
      </c>
      <c r="O10" s="21">
        <f t="shared" si="0"/>
        <v>39.928819318557139</v>
      </c>
      <c r="P10" s="16">
        <f t="shared" si="0"/>
        <v>38.71858096271913</v>
      </c>
      <c r="Q10" s="16">
        <f t="shared" si="0"/>
        <v>40.27486708263087</v>
      </c>
      <c r="R10" s="16">
        <f t="shared" si="0"/>
        <v>40.560397634632125</v>
      </c>
      <c r="S10" s="21">
        <f t="shared" si="0"/>
        <v>39.890458032892141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6631.457519999999</v>
      </c>
      <c r="E11" s="14">
        <v>3955.0575400000002</v>
      </c>
      <c r="F11" s="14">
        <v>4329.56113</v>
      </c>
      <c r="G11" s="20">
        <f>(+D11+E11+F11)/3</f>
        <v>4972.0253966666669</v>
      </c>
      <c r="H11" s="16">
        <v>10.307180000000001</v>
      </c>
      <c r="I11" s="16">
        <v>11.07422</v>
      </c>
      <c r="J11" s="16">
        <v>12.309799999999999</v>
      </c>
      <c r="K11" s="20">
        <f>(+H11+I11+J11)/3</f>
        <v>11.230399999999998</v>
      </c>
      <c r="L11" s="16">
        <f t="shared" si="0"/>
        <v>9.4425732310596117E-2</v>
      </c>
      <c r="M11" s="16">
        <f t="shared" si="0"/>
        <v>5.7783667535922546E-2</v>
      </c>
      <c r="N11" s="16">
        <f t="shared" si="0"/>
        <v>5.2097540570143527E-2</v>
      </c>
      <c r="O11" s="21">
        <f t="shared" si="0"/>
        <v>6.7256124088619973E-2</v>
      </c>
      <c r="P11" s="16">
        <f t="shared" si="0"/>
        <v>1.4703247895550024E-4</v>
      </c>
      <c r="Q11" s="16">
        <f t="shared" si="0"/>
        <v>1.6125948506873601E-4</v>
      </c>
      <c r="R11" s="16">
        <f t="shared" si="0"/>
        <v>1.4792091041458086E-4</v>
      </c>
      <c r="S11" s="21">
        <f t="shared" si="0"/>
        <v>1.5176662523324607E-4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682239.98835999996</v>
      </c>
      <c r="E12" s="14">
        <v>530956.76303999999</v>
      </c>
      <c r="F12" s="14">
        <v>665730.81985000009</v>
      </c>
      <c r="G12" s="20">
        <f>(+D12+E12+F12)/3</f>
        <v>626309.19041666668</v>
      </c>
      <c r="H12" s="16">
        <v>730657.87754999998</v>
      </c>
      <c r="I12" s="16">
        <v>603042.09843999997</v>
      </c>
      <c r="J12" s="16">
        <v>723990.64899999986</v>
      </c>
      <c r="K12" s="20">
        <f>(+H12+I12+J12)/3</f>
        <v>685896.87499666668</v>
      </c>
      <c r="L12" s="16">
        <f t="shared" si="0"/>
        <v>9.7144572393288247</v>
      </c>
      <c r="M12" s="16">
        <f t="shared" si="0"/>
        <v>7.7573154780076772</v>
      </c>
      <c r="N12" s="16">
        <f t="shared" si="0"/>
        <v>8.0107284213192962</v>
      </c>
      <c r="O12" s="21">
        <f t="shared" si="0"/>
        <v>8.4720260392769795</v>
      </c>
      <c r="P12" s="16">
        <f t="shared" si="0"/>
        <v>10.422874055225662</v>
      </c>
      <c r="Q12" s="16">
        <f t="shared" si="0"/>
        <v>8.781318979504146</v>
      </c>
      <c r="R12" s="16">
        <f t="shared" si="0"/>
        <v>8.6998453209413018</v>
      </c>
      <c r="S12" s="21">
        <f t="shared" si="0"/>
        <v>9.2691492712880894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1587269.3284100001</v>
      </c>
      <c r="E14" s="24">
        <v>1525374.9837100001</v>
      </c>
      <c r="F14" s="24">
        <v>1706602.6957799997</v>
      </c>
      <c r="G14" s="15">
        <f>(+D14+E14+F14)/3</f>
        <v>1606415.6693</v>
      </c>
      <c r="H14" s="25">
        <v>1587269.3284100001</v>
      </c>
      <c r="I14" s="25">
        <v>1525374.9837100001</v>
      </c>
      <c r="J14" s="25">
        <v>1706602.6957799997</v>
      </c>
      <c r="K14" s="15">
        <f>(+H14+I14+J14)/3</f>
        <v>1606415.6693</v>
      </c>
      <c r="L14" s="25">
        <f t="shared" ref="L14:S14" si="1">(+D14/D$54)*100</f>
        <v>22.60122578742876</v>
      </c>
      <c r="M14" s="25">
        <f t="shared" si="1"/>
        <v>22.285835296927665</v>
      </c>
      <c r="N14" s="25">
        <f t="shared" si="1"/>
        <v>20.535523234548911</v>
      </c>
      <c r="O14" s="17">
        <f t="shared" si="1"/>
        <v>21.729835021513988</v>
      </c>
      <c r="P14" s="25">
        <f t="shared" si="1"/>
        <v>22.642482631151715</v>
      </c>
      <c r="Q14" s="25">
        <f t="shared" si="1"/>
        <v>22.21205506209974</v>
      </c>
      <c r="R14" s="25">
        <f t="shared" si="1"/>
        <v>20.507418843178243</v>
      </c>
      <c r="S14" s="17">
        <f t="shared" si="1"/>
        <v>21.708958260744701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1229952.33968</v>
      </c>
      <c r="E16" s="14">
        <v>983016.6189</v>
      </c>
      <c r="F16" s="14">
        <v>1070754.6304200001</v>
      </c>
      <c r="G16" s="15">
        <f t="shared" ref="G16:G18" si="2">(+D16+E16+F16)/3</f>
        <v>1094574.5296666666</v>
      </c>
      <c r="H16" s="14">
        <v>1194768.25</v>
      </c>
      <c r="I16" s="14">
        <v>996585.39999999991</v>
      </c>
      <c r="J16" s="14">
        <v>1117155.81</v>
      </c>
      <c r="K16" s="15">
        <f t="shared" ref="K16:K18" si="3">(+H16+I16+J16)/3</f>
        <v>1102836.4866666666</v>
      </c>
      <c r="L16" s="14">
        <f t="shared" ref="L16:S17" si="4">(+D16/D$54)*100</f>
        <v>17.513367164178874</v>
      </c>
      <c r="M16" s="14">
        <f t="shared" si="4"/>
        <v>14.361941618883318</v>
      </c>
      <c r="N16" s="14">
        <f t="shared" si="4"/>
        <v>12.88437352516951</v>
      </c>
      <c r="O16" s="17">
        <f t="shared" si="4"/>
        <v>14.806207635395067</v>
      </c>
      <c r="P16" s="14">
        <f t="shared" si="4"/>
        <v>17.043433565225875</v>
      </c>
      <c r="Q16" s="14">
        <f t="shared" si="4"/>
        <v>14.511979031572453</v>
      </c>
      <c r="R16" s="14">
        <f t="shared" si="4"/>
        <v>13.424320824882493</v>
      </c>
      <c r="S16" s="17">
        <f t="shared" si="4"/>
        <v>14.903634043799846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1229952.33968</v>
      </c>
      <c r="E17" s="14">
        <v>983016.6189</v>
      </c>
      <c r="F17" s="14">
        <v>1070754.6304200001</v>
      </c>
      <c r="G17" s="20">
        <f t="shared" si="2"/>
        <v>1094574.5296666666</v>
      </c>
      <c r="H17" s="14">
        <v>1194768.25</v>
      </c>
      <c r="I17" s="14">
        <v>996585.39999999991</v>
      </c>
      <c r="J17" s="14">
        <v>1117155.81</v>
      </c>
      <c r="K17" s="20">
        <f t="shared" si="3"/>
        <v>1102836.4866666666</v>
      </c>
      <c r="L17" s="14">
        <f t="shared" si="4"/>
        <v>17.513367164178874</v>
      </c>
      <c r="M17" s="14">
        <f t="shared" si="4"/>
        <v>14.361941618883318</v>
      </c>
      <c r="N17" s="14">
        <f t="shared" si="4"/>
        <v>12.88437352516951</v>
      </c>
      <c r="O17" s="21">
        <f t="shared" si="4"/>
        <v>14.806207635395067</v>
      </c>
      <c r="P17" s="14">
        <f t="shared" si="4"/>
        <v>17.043433565225875</v>
      </c>
      <c r="Q17" s="14">
        <f t="shared" si="4"/>
        <v>14.511979031572453</v>
      </c>
      <c r="R17" s="14">
        <f t="shared" si="4"/>
        <v>13.424320824882493</v>
      </c>
      <c r="S17" s="21">
        <f t="shared" si="4"/>
        <v>14.903634043799846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76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77</v>
      </c>
      <c r="D20" s="25">
        <v>51798.5</v>
      </c>
      <c r="E20" s="25">
        <v>429973.79499999993</v>
      </c>
      <c r="F20" s="25">
        <v>816594.98700000008</v>
      </c>
      <c r="G20" s="15">
        <f>(+D20+E20+F20)/3</f>
        <v>432789.09400000004</v>
      </c>
      <c r="H20" s="25">
        <v>74293</v>
      </c>
      <c r="I20" s="25">
        <v>432106.54099999991</v>
      </c>
      <c r="J20" s="25">
        <v>792824.24100000004</v>
      </c>
      <c r="K20" s="15">
        <f>(+H20+I20+J20)/3</f>
        <v>433074.59399999998</v>
      </c>
      <c r="L20" s="25">
        <f t="shared" ref="L20:S20" si="5">(+D20/D$54)*100</f>
        <v>0.73756203373680262</v>
      </c>
      <c r="M20" s="25">
        <f t="shared" si="5"/>
        <v>6.2819472455611631</v>
      </c>
      <c r="N20" s="25">
        <f t="shared" si="5"/>
        <v>9.8260745574940813</v>
      </c>
      <c r="O20" s="17">
        <f t="shared" si="5"/>
        <v>5.8542977334306743</v>
      </c>
      <c r="P20" s="25">
        <f t="shared" si="5"/>
        <v>1.0597936544273969</v>
      </c>
      <c r="Q20" s="25">
        <f t="shared" si="5"/>
        <v>6.2922064304748009</v>
      </c>
      <c r="R20" s="25">
        <f t="shared" si="5"/>
        <v>9.5269852903758867</v>
      </c>
      <c r="S20" s="17">
        <f t="shared" si="5"/>
        <v>5.8525314864687106</v>
      </c>
      <c r="T20" s="18"/>
    </row>
    <row r="21" spans="1:20" ht="24" customHeight="1" x14ac:dyDescent="0.35">
      <c r="A21" s="50" t="s">
        <v>26</v>
      </c>
      <c r="B21" s="50"/>
      <c r="C21" s="33" t="s">
        <v>62</v>
      </c>
      <c r="D21" s="14"/>
      <c r="E21" s="14"/>
      <c r="F21" s="14"/>
      <c r="G21" s="20"/>
      <c r="H21" s="14"/>
      <c r="I21" s="14"/>
      <c r="J21" s="14"/>
      <c r="K21" s="20"/>
      <c r="L21" s="14"/>
      <c r="M21" s="14"/>
      <c r="N21" s="14"/>
      <c r="O21" s="21"/>
      <c r="P21" s="14"/>
      <c r="Q21" s="14"/>
      <c r="R21" s="14"/>
      <c r="S21" s="21"/>
      <c r="T21" s="18"/>
    </row>
    <row r="22" spans="1:20" ht="24" customHeight="1" x14ac:dyDescent="0.35">
      <c r="A22" s="50"/>
      <c r="B22" s="54"/>
      <c r="C22" s="33" t="s">
        <v>175</v>
      </c>
      <c r="D22" s="14">
        <v>316397.0910999999</v>
      </c>
      <c r="E22" s="14">
        <v>228476.87581</v>
      </c>
      <c r="F22" s="14">
        <v>262324.86504999996</v>
      </c>
      <c r="G22" s="15">
        <f>(+D22+E22+F22)/3</f>
        <v>269066.27731999994</v>
      </c>
      <c r="H22" s="14">
        <v>326527.18245000002</v>
      </c>
      <c r="I22" s="14">
        <v>232517.61872999996</v>
      </c>
      <c r="J22" s="14">
        <v>266269.50953000004</v>
      </c>
      <c r="K22" s="15">
        <f>(+H22+I22+J22)/3</f>
        <v>275104.77023666666</v>
      </c>
      <c r="L22" s="14">
        <f t="shared" ref="L22:S26" si="6">(+D22/D$54)*100</f>
        <v>4.5051976790857724</v>
      </c>
      <c r="M22" s="14">
        <f t="shared" si="6"/>
        <v>3.3380631502648894</v>
      </c>
      <c r="N22" s="14">
        <f t="shared" si="6"/>
        <v>3.1565509503499718</v>
      </c>
      <c r="O22" s="17">
        <f t="shared" si="6"/>
        <v>3.6396344531202649</v>
      </c>
      <c r="P22" s="14">
        <f t="shared" si="6"/>
        <v>4.6579278795925179</v>
      </c>
      <c r="Q22" s="14">
        <f t="shared" si="6"/>
        <v>3.3858521381919879</v>
      </c>
      <c r="R22" s="14">
        <f t="shared" si="6"/>
        <v>3.1996318596014173</v>
      </c>
      <c r="S22" s="17">
        <f t="shared" si="6"/>
        <v>3.7177413595585613</v>
      </c>
      <c r="T22" s="18"/>
    </row>
    <row r="23" spans="1:20" ht="24" customHeight="1" x14ac:dyDescent="0.35">
      <c r="A23" s="26" t="s">
        <v>29</v>
      </c>
      <c r="B23" s="26"/>
      <c r="C23" s="27" t="s">
        <v>6</v>
      </c>
      <c r="D23" s="25">
        <v>304983.77644000005</v>
      </c>
      <c r="E23" s="25">
        <v>242988.82792000001</v>
      </c>
      <c r="F23" s="25">
        <v>265476.40854999999</v>
      </c>
      <c r="G23" s="15">
        <f>(+D23+E23+F23)/3</f>
        <v>271149.67097000004</v>
      </c>
      <c r="H23" s="25">
        <v>304983.77644000005</v>
      </c>
      <c r="I23" s="25">
        <v>242988.82792000001</v>
      </c>
      <c r="J23" s="25">
        <v>265476.40854999999</v>
      </c>
      <c r="K23" s="15">
        <f>(+H23+I23+J23)/3</f>
        <v>271149.67097000004</v>
      </c>
      <c r="L23" s="25">
        <f t="shared" si="6"/>
        <v>4.3426827882625325</v>
      </c>
      <c r="M23" s="25">
        <f t="shared" si="6"/>
        <v>3.5500837865111752</v>
      </c>
      <c r="N23" s="25">
        <f t="shared" si="6"/>
        <v>3.194473423418235</v>
      </c>
      <c r="O23" s="17">
        <f t="shared" si="6"/>
        <v>3.6678163248266706</v>
      </c>
      <c r="P23" s="25">
        <f t="shared" si="6"/>
        <v>4.350610030210329</v>
      </c>
      <c r="Q23" s="25">
        <f t="shared" si="6"/>
        <v>3.538330759894142</v>
      </c>
      <c r="R23" s="25">
        <f t="shared" si="6"/>
        <v>3.1901015488723794</v>
      </c>
      <c r="S23" s="17">
        <f t="shared" si="6"/>
        <v>3.664292500375943</v>
      </c>
      <c r="T23" s="18"/>
    </row>
    <row r="24" spans="1:20" ht="24" customHeight="1" x14ac:dyDescent="0.35">
      <c r="A24" s="26"/>
      <c r="B24" s="28"/>
      <c r="C24" s="29" t="s">
        <v>7</v>
      </c>
      <c r="D24" s="25">
        <v>226472.33213000005</v>
      </c>
      <c r="E24" s="25">
        <v>154744.98746999996</v>
      </c>
      <c r="F24" s="25">
        <v>166189.98946000001</v>
      </c>
      <c r="G24" s="20">
        <f>(+D24+E24+F24)/3</f>
        <v>182469.10302000004</v>
      </c>
      <c r="H24" s="25">
        <v>226472.33213000005</v>
      </c>
      <c r="I24" s="25">
        <v>154744.98746999996</v>
      </c>
      <c r="J24" s="25">
        <v>166189.98946000001</v>
      </c>
      <c r="K24" s="20">
        <f>(+H24+I24+J24)/3</f>
        <v>182469.10302000004</v>
      </c>
      <c r="L24" s="25">
        <f t="shared" si="6"/>
        <v>3.224753494230904</v>
      </c>
      <c r="M24" s="25">
        <f t="shared" si="6"/>
        <v>2.2608350999659481</v>
      </c>
      <c r="N24" s="25">
        <f t="shared" si="6"/>
        <v>1.999761513528757</v>
      </c>
      <c r="O24" s="21">
        <f t="shared" si="6"/>
        <v>2.4682425482540333</v>
      </c>
      <c r="P24" s="25">
        <f t="shared" si="6"/>
        <v>3.2306400400407576</v>
      </c>
      <c r="Q24" s="25">
        <f t="shared" si="6"/>
        <v>2.2533503033514051</v>
      </c>
      <c r="R24" s="25">
        <f t="shared" si="6"/>
        <v>1.9970246911170613</v>
      </c>
      <c r="S24" s="21">
        <f t="shared" si="6"/>
        <v>2.46587120447027</v>
      </c>
      <c r="T24" s="18"/>
    </row>
    <row r="25" spans="1:20" ht="24" customHeight="1" x14ac:dyDescent="0.35">
      <c r="A25" s="26"/>
      <c r="B25" s="28"/>
      <c r="C25" s="29" t="s">
        <v>8</v>
      </c>
      <c r="D25" s="25">
        <v>77778.615229999996</v>
      </c>
      <c r="E25" s="25">
        <v>87891.108420000019</v>
      </c>
      <c r="F25" s="25">
        <v>98997.929100000008</v>
      </c>
      <c r="G25" s="20">
        <f>(+D25+E25+F25)/3</f>
        <v>88222.550916666674</v>
      </c>
      <c r="H25" s="25">
        <v>77778.615229999996</v>
      </c>
      <c r="I25" s="25">
        <v>87891.108420000019</v>
      </c>
      <c r="J25" s="25">
        <v>98997.929100000008</v>
      </c>
      <c r="K25" s="20">
        <f>(+H25+I25+J25)/3</f>
        <v>88222.550916666674</v>
      </c>
      <c r="L25" s="25">
        <f t="shared" si="6"/>
        <v>1.1074944955987345</v>
      </c>
      <c r="M25" s="25">
        <f t="shared" si="6"/>
        <v>1.2840952468936784</v>
      </c>
      <c r="N25" s="25">
        <f t="shared" si="6"/>
        <v>1.1912405144046188</v>
      </c>
      <c r="O25" s="21">
        <f t="shared" si="6"/>
        <v>1.1933782228553891</v>
      </c>
      <c r="P25" s="25">
        <f t="shared" si="6"/>
        <v>1.1095161437942214</v>
      </c>
      <c r="Q25" s="25">
        <f t="shared" si="6"/>
        <v>1.2798440780415821</v>
      </c>
      <c r="R25" s="25">
        <f t="shared" si="6"/>
        <v>1.1896102131334489</v>
      </c>
      <c r="S25" s="21">
        <f t="shared" si="6"/>
        <v>1.1922316945158431</v>
      </c>
      <c r="T25" s="18"/>
    </row>
    <row r="26" spans="1:20" ht="24" customHeight="1" x14ac:dyDescent="0.35">
      <c r="A26" s="26"/>
      <c r="B26" s="30"/>
      <c r="C26" s="29" t="s">
        <v>9</v>
      </c>
      <c r="D26" s="25">
        <v>732.82907999999998</v>
      </c>
      <c r="E26" s="25">
        <v>352.73202999999995</v>
      </c>
      <c r="F26" s="25">
        <v>288.48998999999998</v>
      </c>
      <c r="G26" s="20">
        <f>(+D26+E26+F26)/3</f>
        <v>458.0170333333333</v>
      </c>
      <c r="H26" s="25">
        <v>732.82907999999998</v>
      </c>
      <c r="I26" s="25">
        <v>352.73202999999995</v>
      </c>
      <c r="J26" s="25">
        <v>288.48998999999998</v>
      </c>
      <c r="K26" s="20">
        <f>(+H26+I26+J26)/3</f>
        <v>458.0170333333333</v>
      </c>
      <c r="L26" s="25">
        <f t="shared" si="6"/>
        <v>1.0434798432894197E-2</v>
      </c>
      <c r="M26" s="25">
        <f t="shared" si="6"/>
        <v>5.1534396515482946E-3</v>
      </c>
      <c r="N26" s="25">
        <f t="shared" si="6"/>
        <v>3.4713954848595236E-3</v>
      </c>
      <c r="O26" s="21">
        <f t="shared" si="6"/>
        <v>6.1955537172477251E-3</v>
      </c>
      <c r="P26" s="25">
        <f t="shared" si="6"/>
        <v>1.0453846375349862E-2</v>
      </c>
      <c r="Q26" s="25">
        <f t="shared" si="6"/>
        <v>5.1363785011540259E-3</v>
      </c>
      <c r="R26" s="25">
        <f t="shared" si="6"/>
        <v>3.4666446218698374E-3</v>
      </c>
      <c r="S26" s="21">
        <f t="shared" si="6"/>
        <v>6.1896013898296758E-3</v>
      </c>
      <c r="T26" s="18"/>
    </row>
    <row r="27" spans="1:20" ht="24" customHeight="1" x14ac:dyDescent="0.35">
      <c r="A27" s="26"/>
      <c r="B27" s="30"/>
      <c r="C27" s="29" t="s">
        <v>10</v>
      </c>
      <c r="D27" s="25"/>
      <c r="E27" s="25"/>
      <c r="F27" s="25"/>
      <c r="G27" s="20"/>
      <c r="H27" s="25"/>
      <c r="I27" s="25"/>
      <c r="J27" s="25"/>
      <c r="K27" s="20"/>
      <c r="L27" s="25"/>
      <c r="M27" s="25"/>
      <c r="N27" s="25"/>
      <c r="O27" s="21"/>
      <c r="P27" s="25"/>
      <c r="Q27" s="25"/>
      <c r="R27" s="25"/>
      <c r="S27" s="21"/>
      <c r="T27" s="18"/>
    </row>
    <row r="28" spans="1:20" ht="24" customHeight="1" x14ac:dyDescent="0.35">
      <c r="A28" s="26"/>
      <c r="B28" s="30"/>
      <c r="C28" s="29" t="s">
        <v>11</v>
      </c>
      <c r="D28" s="25"/>
      <c r="E28" s="25"/>
      <c r="F28" s="25"/>
      <c r="G28" s="20">
        <f>(+D28+E28+F28)/3</f>
        <v>0</v>
      </c>
      <c r="H28" s="25"/>
      <c r="I28" s="25"/>
      <c r="J28" s="25"/>
      <c r="K28" s="20">
        <f>(+H28+I28+J28)/3</f>
        <v>0</v>
      </c>
      <c r="L28" s="25"/>
      <c r="M28" s="25"/>
      <c r="N28" s="25"/>
      <c r="O28" s="21">
        <f>(+G28/G$54)*100</f>
        <v>0</v>
      </c>
      <c r="P28" s="25"/>
      <c r="Q28" s="25"/>
      <c r="R28" s="25"/>
      <c r="S28" s="21">
        <f>(+K28/K$54)*100</f>
        <v>0</v>
      </c>
      <c r="T28" s="18"/>
    </row>
    <row r="29" spans="1:20" ht="24" customHeight="1" x14ac:dyDescent="0.35">
      <c r="A29" s="26"/>
      <c r="B29" s="30"/>
      <c r="C29" s="29" t="s">
        <v>12</v>
      </c>
      <c r="D29" s="25">
        <v>699.94870000000003</v>
      </c>
      <c r="E29" s="25">
        <v>349.96359999999999</v>
      </c>
      <c r="F29" s="25">
        <v>249.97399999999999</v>
      </c>
      <c r="G29" s="20">
        <f>(+D29+E29+F29)/3</f>
        <v>433.29543333333328</v>
      </c>
      <c r="H29" s="25">
        <v>699.94870000000003</v>
      </c>
      <c r="I29" s="25">
        <v>349.96359999999999</v>
      </c>
      <c r="J29" s="25">
        <v>249.97399999999999</v>
      </c>
      <c r="K29" s="20">
        <f>(+H29+I29+J29)/3</f>
        <v>433.29543333333328</v>
      </c>
      <c r="L29" s="25">
        <f>(+D29/D$54)*100</f>
        <v>9.9666126757228714E-3</v>
      </c>
      <c r="M29" s="25">
        <f>(+E29/E$54)*100</f>
        <v>5.1129926954424495E-3</v>
      </c>
      <c r="N29" s="25">
        <f>(+F29/F$54)*100</f>
        <v>3.0079331866324881E-3</v>
      </c>
      <c r="O29" s="21">
        <f>(+G29/G$54)*100</f>
        <v>5.8611469383958066E-3</v>
      </c>
      <c r="P29" s="25">
        <f>(+H29/H$54)*100</f>
        <v>9.9848059801691397E-3</v>
      </c>
      <c r="Q29" s="25">
        <f>(+I29/I$54)*100</f>
        <v>5.0960654500995187E-3</v>
      </c>
      <c r="R29" s="25">
        <f>(+J29/J$54)*100</f>
        <v>3.0038166062790975E-3</v>
      </c>
      <c r="S29" s="21">
        <f>(+K29/K$54)*100</f>
        <v>5.8555158895477423E-3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112037.32032999999</v>
      </c>
      <c r="E31" s="14">
        <v>114273.47614999999</v>
      </c>
      <c r="F31" s="14">
        <v>123394.50306</v>
      </c>
      <c r="G31" s="15">
        <f>(+D31+E31+F31)/3</f>
        <v>116568.43317999999</v>
      </c>
      <c r="H31" s="14">
        <v>49851.71026</v>
      </c>
      <c r="I31" s="14">
        <v>52748.086940000001</v>
      </c>
      <c r="J31" s="14">
        <v>55306.853789999994</v>
      </c>
      <c r="K31" s="15">
        <f>(+H31+I31+J31)/3</f>
        <v>52635.550329999998</v>
      </c>
      <c r="L31" s="14">
        <f t="shared" ref="L31:S34" si="7">(+D31/D$54)*100</f>
        <v>1.595306308812348</v>
      </c>
      <c r="M31" s="14">
        <f t="shared" si="7"/>
        <v>1.6695434863447707</v>
      </c>
      <c r="N31" s="14">
        <f t="shared" si="7"/>
        <v>1.4848041028354872</v>
      </c>
      <c r="O31" s="17">
        <f t="shared" si="7"/>
        <v>1.5768103300570668</v>
      </c>
      <c r="P31" s="14">
        <f t="shared" si="7"/>
        <v>0.71113733724443984</v>
      </c>
      <c r="Q31" s="14">
        <f t="shared" si="7"/>
        <v>0.76810189235046067</v>
      </c>
      <c r="R31" s="14">
        <f t="shared" si="7"/>
        <v>0.6645957013747511</v>
      </c>
      <c r="S31" s="17">
        <f t="shared" si="7"/>
        <v>0.71131213855951458</v>
      </c>
      <c r="T31" s="18"/>
    </row>
    <row r="32" spans="1:20" ht="24" customHeight="1" x14ac:dyDescent="0.35">
      <c r="A32" s="50"/>
      <c r="B32" s="54"/>
      <c r="C32" s="51" t="s">
        <v>59</v>
      </c>
      <c r="D32" s="14">
        <v>61649.355559999996</v>
      </c>
      <c r="E32" s="14">
        <v>65540.899609999993</v>
      </c>
      <c r="F32" s="14">
        <v>69225.764810000008</v>
      </c>
      <c r="G32" s="20">
        <f>(+D32+E32+F32)/3</f>
        <v>65472.006659999992</v>
      </c>
      <c r="H32" s="14">
        <v>19530.225120000003</v>
      </c>
      <c r="I32" s="14">
        <v>21252.62861</v>
      </c>
      <c r="J32" s="14">
        <v>21217.459159999999</v>
      </c>
      <c r="K32" s="20">
        <f>(+H32+I32+J32)/3</f>
        <v>20666.770963333332</v>
      </c>
      <c r="L32" s="14">
        <f t="shared" si="7"/>
        <v>0.87782897314394936</v>
      </c>
      <c r="M32" s="14">
        <f t="shared" si="7"/>
        <v>0.95755713153784228</v>
      </c>
      <c r="N32" s="14">
        <f t="shared" si="7"/>
        <v>0.83299253259144745</v>
      </c>
      <c r="O32" s="21">
        <f t="shared" si="7"/>
        <v>0.88563373131762879</v>
      </c>
      <c r="P32" s="14">
        <f t="shared" si="7"/>
        <v>0.27859971533946071</v>
      </c>
      <c r="Q32" s="14">
        <f t="shared" si="7"/>
        <v>0.30947443215013665</v>
      </c>
      <c r="R32" s="14">
        <f t="shared" si="7"/>
        <v>0.25495994050523874</v>
      </c>
      <c r="S32" s="21">
        <f t="shared" si="7"/>
        <v>0.27928890187113037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28399.327029999997</v>
      </c>
      <c r="E33" s="14">
        <v>26953.330430000002</v>
      </c>
      <c r="F33" s="14">
        <v>28013.851060000001</v>
      </c>
      <c r="G33" s="20">
        <f>(+D33+E33+F33)/3</f>
        <v>27788.836173333333</v>
      </c>
      <c r="H33" s="14">
        <v>13315.595829999998</v>
      </c>
      <c r="I33" s="14">
        <v>12036.655559999997</v>
      </c>
      <c r="J33" s="14">
        <v>13281.410240000001</v>
      </c>
      <c r="K33" s="20">
        <f>(+H33+I33+J33)/3</f>
        <v>12877.887210000001</v>
      </c>
      <c r="L33" s="14">
        <f t="shared" si="7"/>
        <v>0.40437976777326268</v>
      </c>
      <c r="M33" s="14">
        <f t="shared" si="7"/>
        <v>0.39379004446872962</v>
      </c>
      <c r="N33" s="14">
        <f t="shared" si="7"/>
        <v>0.33709022653857484</v>
      </c>
      <c r="O33" s="21">
        <f t="shared" si="7"/>
        <v>0.37589699666558984</v>
      </c>
      <c r="P33" s="14">
        <f t="shared" si="7"/>
        <v>0.18994769312793813</v>
      </c>
      <c r="Q33" s="14">
        <f t="shared" si="7"/>
        <v>0.17527418432678218</v>
      </c>
      <c r="R33" s="14">
        <f t="shared" si="7"/>
        <v>0.15959628054804603</v>
      </c>
      <c r="S33" s="21">
        <f t="shared" si="7"/>
        <v>0.1740306206364941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21988.637739999998</v>
      </c>
      <c r="E34" s="14">
        <v>21779.246109999996</v>
      </c>
      <c r="F34" s="14">
        <v>26154.887189999998</v>
      </c>
      <c r="G34" s="20">
        <f>(+D34+E34+F34)/3</f>
        <v>23307.590346666664</v>
      </c>
      <c r="H34" s="14">
        <v>17005.889309999999</v>
      </c>
      <c r="I34" s="14">
        <v>19458.802770000002</v>
      </c>
      <c r="J34" s="14">
        <v>20807.984390000001</v>
      </c>
      <c r="K34" s="20">
        <f>(+H34+I34+J34)/3</f>
        <v>19090.892156666669</v>
      </c>
      <c r="L34" s="14">
        <f t="shared" si="7"/>
        <v>0.31309756789513615</v>
      </c>
      <c r="M34" s="14">
        <f t="shared" si="7"/>
        <v>0.31819631033819906</v>
      </c>
      <c r="N34" s="14">
        <f t="shared" si="7"/>
        <v>0.31472134370546512</v>
      </c>
      <c r="O34" s="21">
        <f t="shared" si="7"/>
        <v>0.31527960207384825</v>
      </c>
      <c r="P34" s="14">
        <f t="shared" si="7"/>
        <v>0.24258992877704094</v>
      </c>
      <c r="Q34" s="14">
        <f t="shared" si="7"/>
        <v>0.28335327587354181</v>
      </c>
      <c r="R34" s="14">
        <f t="shared" si="7"/>
        <v>0.25003948032146639</v>
      </c>
      <c r="S34" s="21">
        <f t="shared" si="7"/>
        <v>0.25799261605189022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14833.374409999999</v>
      </c>
      <c r="E36" s="25">
        <v>16678.734690000005</v>
      </c>
      <c r="F36" s="25">
        <v>17164.184540000002</v>
      </c>
      <c r="G36" s="15">
        <f>(+D36+E36+F36)/3</f>
        <v>16225.431213333335</v>
      </c>
      <c r="H36" s="25">
        <v>12805.043129999998</v>
      </c>
      <c r="I36" s="25">
        <v>12969.981379999999</v>
      </c>
      <c r="J36" s="25">
        <v>15569.045680000005</v>
      </c>
      <c r="K36" s="15">
        <f>(+H36+I36+J36)/3</f>
        <v>13781.35673</v>
      </c>
      <c r="L36" s="25">
        <f t="shared" ref="L36:S36" si="8">(+D36/D$54)*100</f>
        <v>0.21121333237485726</v>
      </c>
      <c r="M36" s="25">
        <f t="shared" si="8"/>
        <v>0.24367748142719017</v>
      </c>
      <c r="N36" s="25">
        <f t="shared" si="8"/>
        <v>0.20653636097894301</v>
      </c>
      <c r="O36" s="17">
        <f t="shared" si="8"/>
        <v>0.2194798956189794</v>
      </c>
      <c r="P36" s="25">
        <f t="shared" si="8"/>
        <v>0.18266463130904839</v>
      </c>
      <c r="Q36" s="25">
        <f t="shared" si="8"/>
        <v>0.18886499624261519</v>
      </c>
      <c r="R36" s="25">
        <f t="shared" si="8"/>
        <v>0.18708568874163659</v>
      </c>
      <c r="S36" s="17">
        <f t="shared" si="8"/>
        <v>0.18624002725170821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0"/>
      <c r="C39" s="57" t="s">
        <v>81</v>
      </c>
      <c r="D39" s="14"/>
      <c r="E39" s="14"/>
      <c r="F39" s="14"/>
      <c r="G39" s="20"/>
      <c r="H39" s="14"/>
      <c r="I39" s="14"/>
      <c r="J39" s="58"/>
      <c r="K39" s="20"/>
      <c r="L39" s="14"/>
      <c r="M39" s="14"/>
      <c r="N39" s="58"/>
      <c r="O39" s="21"/>
      <c r="P39" s="14"/>
      <c r="Q39" s="14"/>
      <c r="R39" s="58"/>
      <c r="S39" s="21"/>
      <c r="T39" s="32"/>
    </row>
    <row r="40" spans="1:20" ht="24" customHeight="1" x14ac:dyDescent="0.35">
      <c r="A40" s="50"/>
      <c r="B40" s="50"/>
      <c r="C40" s="57" t="s">
        <v>181</v>
      </c>
      <c r="D40" s="14">
        <v>2443.70055</v>
      </c>
      <c r="E40" s="14">
        <v>2355.2793600000005</v>
      </c>
      <c r="F40" s="14">
        <v>2658.9667400000012</v>
      </c>
      <c r="G40" s="15">
        <f>(+D40+E40+F40)/3</f>
        <v>2485.9822166666672</v>
      </c>
      <c r="H40" s="14">
        <v>2263.0187599999999</v>
      </c>
      <c r="I40" s="14">
        <v>2359.8532399999995</v>
      </c>
      <c r="J40" s="58">
        <v>2547.0895099999998</v>
      </c>
      <c r="K40" s="15">
        <f>(+H40+I40+J40)/3</f>
        <v>2389.9871699999999</v>
      </c>
      <c r="L40" s="14">
        <f t="shared" ref="L40:S40" si="9">(+D40/D$54)*100</f>
        <v>3.4796002731772989E-2</v>
      </c>
      <c r="M40" s="14">
        <f t="shared" si="9"/>
        <v>3.441079633255107E-2</v>
      </c>
      <c r="N40" s="58">
        <f t="shared" si="9"/>
        <v>3.1995304709281774E-2</v>
      </c>
      <c r="O40" s="17">
        <f t="shared" si="9"/>
        <v>3.3627649721646252E-2</v>
      </c>
      <c r="P40" s="14">
        <f t="shared" si="9"/>
        <v>3.2282084741471692E-2</v>
      </c>
      <c r="Q40" s="14">
        <f t="shared" si="9"/>
        <v>3.4363478269366886E-2</v>
      </c>
      <c r="R40" s="58">
        <f t="shared" si="9"/>
        <v>3.0607142214059416E-2</v>
      </c>
      <c r="S40" s="17">
        <f t="shared" si="9"/>
        <v>3.2298073723256202E-2</v>
      </c>
      <c r="T40" s="32"/>
    </row>
    <row r="41" spans="1:20" ht="24" customHeight="1" x14ac:dyDescent="0.35">
      <c r="A41" s="26" t="s">
        <v>39</v>
      </c>
      <c r="B41" s="28"/>
      <c r="C41" s="27" t="s">
        <v>17</v>
      </c>
      <c r="D41" s="25"/>
      <c r="E41" s="25"/>
      <c r="F41" s="25"/>
      <c r="G41" s="20"/>
      <c r="H41" s="25"/>
      <c r="I41" s="25"/>
      <c r="J41" s="25"/>
      <c r="K41" s="20"/>
      <c r="L41" s="25"/>
      <c r="M41" s="25"/>
      <c r="N41" s="25"/>
      <c r="O41" s="21"/>
      <c r="P41" s="25"/>
      <c r="Q41" s="25"/>
      <c r="R41" s="25"/>
      <c r="S41" s="21"/>
      <c r="T41" s="18"/>
    </row>
    <row r="42" spans="1:20" ht="24" customHeight="1" x14ac:dyDescent="0.35">
      <c r="A42" s="26"/>
      <c r="B42" s="28"/>
      <c r="C42" s="27" t="s">
        <v>27</v>
      </c>
      <c r="D42" s="25">
        <v>1.07908</v>
      </c>
      <c r="E42" s="25">
        <v>2.1617600000000001</v>
      </c>
      <c r="F42" s="25">
        <v>2.0377700000000001</v>
      </c>
      <c r="G42" s="15">
        <f t="shared" ref="G42:G44" si="10">(+D42+E42+F42)/3</f>
        <v>1.7595366666666667</v>
      </c>
      <c r="H42" s="25">
        <v>11720.27872</v>
      </c>
      <c r="I42" s="25">
        <v>198.20747</v>
      </c>
      <c r="J42" s="25">
        <v>0</v>
      </c>
      <c r="K42" s="15">
        <f t="shared" ref="K42:K44" si="11">(+H42+I42+J42)/3</f>
        <v>3972.8287299999997</v>
      </c>
      <c r="L42" s="25">
        <f t="shared" ref="L42:S42" si="12">(+D42/D$54)*100</f>
        <v>1.5365086621518172E-5</v>
      </c>
      <c r="M42" s="25">
        <f t="shared" si="12"/>
        <v>3.1583464935495206E-5</v>
      </c>
      <c r="N42" s="25">
        <f t="shared" si="12"/>
        <v>2.452045416612962E-5</v>
      </c>
      <c r="O42" s="17">
        <f t="shared" si="12"/>
        <v>2.3801088480188994E-5</v>
      </c>
      <c r="P42" s="25">
        <f t="shared" si="12"/>
        <v>0.16719040845808428</v>
      </c>
      <c r="Q42" s="25">
        <f t="shared" si="12"/>
        <v>2.8862379968049162E-3</v>
      </c>
      <c r="R42" s="25">
        <f t="shared" si="12"/>
        <v>0</v>
      </c>
      <c r="S42" s="17">
        <f t="shared" si="12"/>
        <v>5.3688453570824107E-2</v>
      </c>
      <c r="T42" s="18"/>
    </row>
    <row r="43" spans="1:20" ht="24" customHeight="1" x14ac:dyDescent="0.35">
      <c r="A43" s="26"/>
      <c r="B43" s="26"/>
      <c r="C43" s="29" t="s">
        <v>28</v>
      </c>
      <c r="D43" s="25"/>
      <c r="E43" s="25"/>
      <c r="F43" s="25"/>
      <c r="G43" s="20">
        <f t="shared" si="10"/>
        <v>0</v>
      </c>
      <c r="H43" s="25"/>
      <c r="I43" s="25"/>
      <c r="J43" s="25"/>
      <c r="K43" s="20">
        <f t="shared" si="11"/>
        <v>0</v>
      </c>
      <c r="L43" s="25"/>
      <c r="M43" s="25"/>
      <c r="N43" s="25"/>
      <c r="O43" s="21">
        <f>(+G43/G$54)*100</f>
        <v>0</v>
      </c>
      <c r="P43" s="25"/>
      <c r="Q43" s="25"/>
      <c r="R43" s="25"/>
      <c r="S43" s="21">
        <f>(+K43/K$54)*100</f>
        <v>0</v>
      </c>
      <c r="T43" s="32"/>
    </row>
    <row r="44" spans="1:20" ht="24" customHeight="1" x14ac:dyDescent="0.35">
      <c r="A44" s="26"/>
      <c r="B44" s="26"/>
      <c r="C44" s="29" t="s">
        <v>20</v>
      </c>
      <c r="D44" s="25">
        <v>1.07908</v>
      </c>
      <c r="E44" s="25">
        <v>2.1617600000000001</v>
      </c>
      <c r="F44" s="25">
        <v>2.0377700000000001</v>
      </c>
      <c r="G44" s="20">
        <f t="shared" si="10"/>
        <v>1.7595366666666667</v>
      </c>
      <c r="H44" s="25">
        <v>11720.27872</v>
      </c>
      <c r="I44" s="25">
        <v>198.20747</v>
      </c>
      <c r="J44" s="25"/>
      <c r="K44" s="20">
        <f t="shared" si="11"/>
        <v>3972.8287299999997</v>
      </c>
      <c r="L44" s="25">
        <f>(+D44/D$54)*100</f>
        <v>1.5365086621518172E-5</v>
      </c>
      <c r="M44" s="25">
        <f>(+E44/E$54)*100</f>
        <v>3.1583464935495206E-5</v>
      </c>
      <c r="N44" s="25">
        <f>(+F44/F$54)*100</f>
        <v>2.452045416612962E-5</v>
      </c>
      <c r="O44" s="21">
        <f>(+G44/G$54)*100</f>
        <v>2.3801088480188994E-5</v>
      </c>
      <c r="P44" s="25">
        <f>(+H44/H$54)*100</f>
        <v>0.16719040845808428</v>
      </c>
      <c r="Q44" s="25">
        <f>(+I44/I$54)*100</f>
        <v>2.8862379968049162E-3</v>
      </c>
      <c r="R44" s="25"/>
      <c r="S44" s="21">
        <f>(+K44/K$54)*100</f>
        <v>5.3688453570824107E-2</v>
      </c>
      <c r="T44" s="32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79</v>
      </c>
      <c r="D46" s="14">
        <v>15</v>
      </c>
      <c r="E46" s="14">
        <v>689.99757</v>
      </c>
      <c r="F46" s="14">
        <v>21.17</v>
      </c>
      <c r="G46" s="15">
        <f>(+D46+E46+F46)/3</f>
        <v>242.05585666666664</v>
      </c>
      <c r="H46" s="14">
        <v>201.77257</v>
      </c>
      <c r="I46" s="14">
        <v>1.087</v>
      </c>
      <c r="J46" s="14">
        <v>497.87900000000002</v>
      </c>
      <c r="K46" s="15">
        <f>(+H46+I46+J46)/3</f>
        <v>233.57952333333333</v>
      </c>
      <c r="L46" s="14">
        <f t="shared" ref="L46:S47" si="13">(+D46/D$54)*100</f>
        <v>2.1358592441966546E-4</v>
      </c>
      <c r="M46" s="14">
        <f t="shared" si="13"/>
        <v>1.0080912801454322E-2</v>
      </c>
      <c r="N46" s="14">
        <f t="shared" si="13"/>
        <v>2.5473827502464169E-4</v>
      </c>
      <c r="O46" s="17">
        <f t="shared" si="13"/>
        <v>3.2742670106361009E-3</v>
      </c>
      <c r="P46" s="14">
        <f t="shared" si="13"/>
        <v>2.8782966002652713E-3</v>
      </c>
      <c r="Q46" s="14">
        <f t="shared" si="13"/>
        <v>1.5828569440530894E-5</v>
      </c>
      <c r="R46" s="14">
        <f t="shared" si="13"/>
        <v>5.982771040658752E-3</v>
      </c>
      <c r="S46" s="17">
        <f t="shared" si="13"/>
        <v>3.1565728718380703E-3</v>
      </c>
      <c r="T46" s="32"/>
    </row>
    <row r="47" spans="1:20" ht="24" customHeight="1" x14ac:dyDescent="0.35">
      <c r="A47" s="26" t="s">
        <v>45</v>
      </c>
      <c r="B47" s="26"/>
      <c r="C47" s="27" t="s">
        <v>46</v>
      </c>
      <c r="D47" s="25">
        <v>0</v>
      </c>
      <c r="E47" s="25">
        <v>0</v>
      </c>
      <c r="F47" s="25">
        <v>0</v>
      </c>
      <c r="G47" s="15">
        <f>(+D47+E47+F47)/3</f>
        <v>0</v>
      </c>
      <c r="H47" s="25">
        <v>556.39559999999994</v>
      </c>
      <c r="I47" s="25">
        <v>323.70751999999999</v>
      </c>
      <c r="J47" s="25">
        <v>0</v>
      </c>
      <c r="K47" s="15">
        <f>(+H47+I47+J47)/3</f>
        <v>293.36770666666666</v>
      </c>
      <c r="L47" s="25">
        <f t="shared" si="13"/>
        <v>0</v>
      </c>
      <c r="M47" s="25">
        <f t="shared" si="13"/>
        <v>0</v>
      </c>
      <c r="N47" s="25">
        <f t="shared" si="13"/>
        <v>0</v>
      </c>
      <c r="O47" s="17">
        <f t="shared" si="13"/>
        <v>0</v>
      </c>
      <c r="P47" s="25">
        <f t="shared" si="13"/>
        <v>7.9370132614287256E-3</v>
      </c>
      <c r="Q47" s="25">
        <f t="shared" si="13"/>
        <v>4.7137322527525697E-3</v>
      </c>
      <c r="R47" s="25">
        <f t="shared" si="13"/>
        <v>0</v>
      </c>
      <c r="S47" s="17">
        <f t="shared" si="13"/>
        <v>3.9645450556718264E-3</v>
      </c>
      <c r="T47" s="32"/>
    </row>
    <row r="48" spans="1:20" ht="24" customHeight="1" x14ac:dyDescent="0.35">
      <c r="A48" s="26"/>
      <c r="B48" s="28"/>
      <c r="C48" s="29" t="s">
        <v>47</v>
      </c>
      <c r="D48" s="25"/>
      <c r="E48" s="25"/>
      <c r="F48" s="25"/>
      <c r="G48" s="20">
        <f>(+D48+E48+F48)/3</f>
        <v>0</v>
      </c>
      <c r="H48" s="25"/>
      <c r="I48" s="25"/>
      <c r="J48" s="25"/>
      <c r="K48" s="20">
        <f>(+H48+I48+J48)/3</f>
        <v>0</v>
      </c>
      <c r="L48" s="25"/>
      <c r="M48" s="25"/>
      <c r="N48" s="25"/>
      <c r="O48" s="21">
        <f>(+G48/G$54)*100</f>
        <v>0</v>
      </c>
      <c r="P48" s="25"/>
      <c r="Q48" s="25"/>
      <c r="R48" s="25"/>
      <c r="S48" s="21">
        <f>(+K48/K$54)*100</f>
        <v>0</v>
      </c>
      <c r="T48" s="32"/>
    </row>
    <row r="49" spans="1:256" ht="24" customHeight="1" x14ac:dyDescent="0.35">
      <c r="A49" s="26"/>
      <c r="B49" s="28"/>
      <c r="C49" s="29" t="s">
        <v>48</v>
      </c>
      <c r="D49" s="25"/>
      <c r="E49" s="25"/>
      <c r="F49" s="25"/>
      <c r="G49" s="20">
        <f>(+D49+E49+F49)/3</f>
        <v>0</v>
      </c>
      <c r="H49" s="25"/>
      <c r="I49" s="25"/>
      <c r="J49" s="25"/>
      <c r="K49" s="20">
        <f>(+H49+I49+J49)/3</f>
        <v>0</v>
      </c>
      <c r="L49" s="25"/>
      <c r="M49" s="25"/>
      <c r="N49" s="25"/>
      <c r="O49" s="21">
        <f>(+G49/G$54)*100</f>
        <v>0</v>
      </c>
      <c r="P49" s="25"/>
      <c r="Q49" s="25"/>
      <c r="R49" s="25"/>
      <c r="S49" s="21">
        <f>(+K49/K$54)*100</f>
        <v>0</v>
      </c>
      <c r="T49" s="32"/>
    </row>
    <row r="50" spans="1:256" ht="24" customHeight="1" x14ac:dyDescent="0.35">
      <c r="A50" s="26"/>
      <c r="B50" s="28"/>
      <c r="C50" s="29" t="s">
        <v>49</v>
      </c>
      <c r="D50" s="25"/>
      <c r="E50" s="25"/>
      <c r="F50" s="25"/>
      <c r="G50" s="20">
        <f>(+D50+E50+F50)/3</f>
        <v>0</v>
      </c>
      <c r="H50" s="25">
        <v>556.39559999999994</v>
      </c>
      <c r="I50" s="25">
        <v>323.70751999999999</v>
      </c>
      <c r="J50" s="25"/>
      <c r="K50" s="20">
        <f>(+H50+I50+J50)/3</f>
        <v>293.36770666666666</v>
      </c>
      <c r="L50" s="25"/>
      <c r="M50" s="25"/>
      <c r="N50" s="25"/>
      <c r="O50" s="21">
        <f>(+G50/G$54)*100</f>
        <v>0</v>
      </c>
      <c r="P50" s="25">
        <f>(+H50/H$54)*100</f>
        <v>7.9370132614287256E-3</v>
      </c>
      <c r="Q50" s="25">
        <f>(+I50/I$54)*100</f>
        <v>4.7137322527525697E-3</v>
      </c>
      <c r="R50" s="25"/>
      <c r="S50" s="21">
        <f>(+K50/K$54)*100</f>
        <v>3.9645450556718264E-3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2.3122800000000003</v>
      </c>
      <c r="E52" s="14">
        <v>2.1834200000000008</v>
      </c>
      <c r="F52" s="14">
        <v>4.9819299999999993</v>
      </c>
      <c r="G52" s="15">
        <f t="shared" ref="G52" si="14">(+D52+E52+F52)/3</f>
        <v>3.1592100000000003</v>
      </c>
      <c r="H52" s="14">
        <v>0.44597999999999999</v>
      </c>
      <c r="I52" s="14">
        <v>24.966480000000001</v>
      </c>
      <c r="J52" s="14">
        <v>85.699849999999998</v>
      </c>
      <c r="K52" s="15">
        <f t="shared" ref="K52" si="15">(+H52+I52+J52)/3</f>
        <v>37.037436666666665</v>
      </c>
      <c r="L52" s="14">
        <f t="shared" ref="L52:S53" si="16">(+D52/D$54)*100</f>
        <v>3.2924697421140267E-5</v>
      </c>
      <c r="M52" s="14">
        <f t="shared" si="16"/>
        <v>3.1899919051818407E-5</v>
      </c>
      <c r="N52" s="14">
        <f t="shared" si="16"/>
        <v>5.9947484860345437E-5</v>
      </c>
      <c r="O52" s="17">
        <f t="shared" si="16"/>
        <v>4.2734339193934314E-5</v>
      </c>
      <c r="P52" s="14">
        <f t="shared" si="16"/>
        <v>6.3619287685452268E-6</v>
      </c>
      <c r="Q52" s="14">
        <f t="shared" si="16"/>
        <v>3.635544271992877E-4</v>
      </c>
      <c r="R52" s="14">
        <f t="shared" si="16"/>
        <v>1.0298136309601308E-3</v>
      </c>
      <c r="S52" s="17">
        <f t="shared" si="16"/>
        <v>5.0052061994141684E-4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103.39016000008961</v>
      </c>
      <c r="E53" s="38">
        <v>41.635329998739806</v>
      </c>
      <c r="F53" s="38">
        <v>43.193139999592326</v>
      </c>
      <c r="G53" s="39">
        <f>(+D53+E53+F53)/3</f>
        <v>62.739543332807244</v>
      </c>
      <c r="H53" s="38">
        <v>3.7893599994854044</v>
      </c>
      <c r="I53" s="38">
        <v>269.16745000148882</v>
      </c>
      <c r="J53" s="38">
        <v>153.92478000017124</v>
      </c>
      <c r="K53" s="39">
        <f>(+H53+I53+J53)/3</f>
        <v>142.29386333371517</v>
      </c>
      <c r="L53" s="38">
        <f t="shared" si="16"/>
        <v>1.4721788599677502E-3</v>
      </c>
      <c r="M53" s="38">
        <f t="shared" si="16"/>
        <v>6.0829508599149313E-4</v>
      </c>
      <c r="N53" s="38">
        <f t="shared" si="16"/>
        <v>5.197423701650449E-4</v>
      </c>
      <c r="O53" s="40">
        <f t="shared" si="16"/>
        <v>8.4867195458887654E-4</v>
      </c>
      <c r="P53" s="38">
        <f t="shared" si="16"/>
        <v>5.405542489596107E-5</v>
      </c>
      <c r="Q53" s="38">
        <f t="shared" si="16"/>
        <v>3.9195360381593311E-3</v>
      </c>
      <c r="R53" s="38">
        <f t="shared" si="16"/>
        <v>1.8496396036482637E-3</v>
      </c>
      <c r="S53" s="40">
        <f t="shared" si="16"/>
        <v>1.92294659402681E-3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7">+D9+D14+D22+D16+D23+D31+D38+D36+D42+D40+D46+D52+D47+D53+D20</f>
        <v>7022934.6998199988</v>
      </c>
      <c r="E54" s="43">
        <f t="shared" si="17"/>
        <v>6844594.1710799988</v>
      </c>
      <c r="F54" s="43">
        <f t="shared" si="17"/>
        <v>8310490.4427699987</v>
      </c>
      <c r="G54" s="44">
        <f t="shared" si="17"/>
        <v>7392673.1045566667</v>
      </c>
      <c r="H54" s="43">
        <f t="shared" si="17"/>
        <v>7010138.2179100001</v>
      </c>
      <c r="I54" s="43">
        <f t="shared" si="17"/>
        <v>6867329.3823800022</v>
      </c>
      <c r="J54" s="43">
        <f t="shared" si="17"/>
        <v>8321879.5540800011</v>
      </c>
      <c r="K54" s="44">
        <f t="shared" si="17"/>
        <v>7399782.3847899996</v>
      </c>
      <c r="L54" s="45">
        <f t="shared" si="17"/>
        <v>100.00000000000001</v>
      </c>
      <c r="M54" s="45">
        <f t="shared" si="17"/>
        <v>100</v>
      </c>
      <c r="N54" s="45">
        <f t="shared" si="17"/>
        <v>99.999999999999986</v>
      </c>
      <c r="O54" s="44">
        <f t="shared" si="17"/>
        <v>99.999999999999986</v>
      </c>
      <c r="P54" s="45">
        <f t="shared" si="17"/>
        <v>99.999999999999972</v>
      </c>
      <c r="Q54" s="45">
        <f t="shared" si="17"/>
        <v>100</v>
      </c>
      <c r="R54" s="45">
        <f t="shared" si="17"/>
        <v>99.999999999999986</v>
      </c>
      <c r="S54" s="44">
        <f t="shared" si="17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267B5-21A1-4D07-89EF-C5E3B955BA73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69</v>
      </c>
      <c r="E8" s="124" t="s">
        <v>70</v>
      </c>
      <c r="F8" s="125" t="s">
        <v>71</v>
      </c>
      <c r="G8" s="122" t="s">
        <v>56</v>
      </c>
      <c r="H8" s="124" t="s">
        <v>69</v>
      </c>
      <c r="I8" s="124" t="s">
        <v>70</v>
      </c>
      <c r="J8" s="125" t="s">
        <v>71</v>
      </c>
      <c r="K8" s="122" t="s">
        <v>56</v>
      </c>
      <c r="L8" s="124" t="s">
        <v>69</v>
      </c>
      <c r="M8" s="124" t="s">
        <v>70</v>
      </c>
      <c r="N8" s="125" t="s">
        <v>71</v>
      </c>
      <c r="O8" s="122" t="s">
        <v>57</v>
      </c>
      <c r="P8" s="124" t="s">
        <v>69</v>
      </c>
      <c r="Q8" s="124" t="s">
        <v>70</v>
      </c>
      <c r="R8" s="125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2993669.16408</v>
      </c>
      <c r="E9" s="14">
        <v>2766077.0233300002</v>
      </c>
      <c r="F9" s="14">
        <v>3225404.0174199999</v>
      </c>
      <c r="G9" s="15">
        <f>(+D9+E9+F9)/3</f>
        <v>2995050.0682766666</v>
      </c>
      <c r="H9" s="16">
        <v>3063105.0096800001</v>
      </c>
      <c r="I9" s="16">
        <v>2831169.1172600002</v>
      </c>
      <c r="J9" s="16">
        <v>3294478.9264100003</v>
      </c>
      <c r="K9" s="15">
        <f>(+H9+I9+J9)/3</f>
        <v>3062917.6844500005</v>
      </c>
      <c r="L9" s="16">
        <f t="shared" ref="L9:S12" si="0">(+D9/D$54)*100</f>
        <v>45.894361842854622</v>
      </c>
      <c r="M9" s="16">
        <f t="shared" si="0"/>
        <v>45.584379807793226</v>
      </c>
      <c r="N9" s="16">
        <f t="shared" si="0"/>
        <v>48.80618293302156</v>
      </c>
      <c r="O9" s="17">
        <f t="shared" si="0"/>
        <v>46.798655618773537</v>
      </c>
      <c r="P9" s="16">
        <f t="shared" si="0"/>
        <v>46.994117944595985</v>
      </c>
      <c r="Q9" s="16">
        <f t="shared" si="0"/>
        <v>46.682393702797889</v>
      </c>
      <c r="R9" s="16">
        <f t="shared" si="0"/>
        <v>49.871541545625767</v>
      </c>
      <c r="S9" s="17">
        <f t="shared" si="0"/>
        <v>47.886179205962733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2449667.8203799999</v>
      </c>
      <c r="E10" s="14">
        <v>2286858.9032100001</v>
      </c>
      <c r="F10" s="14">
        <v>2701248.84962</v>
      </c>
      <c r="G10" s="20">
        <f>(+D10+E10+F10)/3</f>
        <v>2479258.5244033332</v>
      </c>
      <c r="H10" s="16">
        <v>2449667.8203799999</v>
      </c>
      <c r="I10" s="16">
        <v>2286858.9032100001</v>
      </c>
      <c r="J10" s="16">
        <v>2701248.8496200005</v>
      </c>
      <c r="K10" s="20">
        <f>(+H10+I10+J10)/3</f>
        <v>2479258.5244033332</v>
      </c>
      <c r="L10" s="16">
        <f t="shared" si="0"/>
        <v>37.554564376143048</v>
      </c>
      <c r="M10" s="16">
        <f t="shared" si="0"/>
        <v>37.686963859473622</v>
      </c>
      <c r="N10" s="16">
        <f t="shared" si="0"/>
        <v>40.87476942117307</v>
      </c>
      <c r="O10" s="21">
        <f t="shared" si="0"/>
        <v>38.739240823516809</v>
      </c>
      <c r="P10" s="16">
        <f t="shared" si="0"/>
        <v>37.582772419560492</v>
      </c>
      <c r="Q10" s="16">
        <f t="shared" si="0"/>
        <v>37.70740751994218</v>
      </c>
      <c r="R10" s="16">
        <f t="shared" si="0"/>
        <v>40.891275141862067</v>
      </c>
      <c r="S10" s="21">
        <f t="shared" si="0"/>
        <v>38.761152021885749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3848.0318100000004</v>
      </c>
      <c r="E11" s="14">
        <v>6736.4017600000006</v>
      </c>
      <c r="F11" s="14">
        <v>3447.6398299999996</v>
      </c>
      <c r="G11" s="20">
        <f>(+D11+E11+F11)/3</f>
        <v>4677.3578000000007</v>
      </c>
      <c r="H11" s="16">
        <v>26.004150000000003</v>
      </c>
      <c r="I11" s="16">
        <v>28.42624</v>
      </c>
      <c r="J11" s="16">
        <v>49.176599999999993</v>
      </c>
      <c r="K11" s="20">
        <f>(+H11+I11+J11)/3</f>
        <v>34.535663333333332</v>
      </c>
      <c r="L11" s="16">
        <f t="shared" si="0"/>
        <v>5.8992144619703688E-2</v>
      </c>
      <c r="M11" s="16">
        <f t="shared" si="0"/>
        <v>0.11101451397620463</v>
      </c>
      <c r="N11" s="16">
        <f t="shared" si="0"/>
        <v>5.2169011795535437E-2</v>
      </c>
      <c r="O11" s="21">
        <f t="shared" si="0"/>
        <v>7.308527466919261E-2</v>
      </c>
      <c r="P11" s="16">
        <f t="shared" si="0"/>
        <v>3.9895533724344356E-4</v>
      </c>
      <c r="Q11" s="16">
        <f t="shared" si="0"/>
        <v>4.6871270214140164E-4</v>
      </c>
      <c r="R11" s="16">
        <f t="shared" si="0"/>
        <v>7.444311846441609E-4</v>
      </c>
      <c r="S11" s="21">
        <f t="shared" si="0"/>
        <v>5.3993647030503242E-4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540153.31189000013</v>
      </c>
      <c r="E12" s="14">
        <v>472481.71836000006</v>
      </c>
      <c r="F12" s="14">
        <v>520707.52797000011</v>
      </c>
      <c r="G12" s="20">
        <f>(+D12+E12+F12)/3</f>
        <v>511114.18607333343</v>
      </c>
      <c r="H12" s="16">
        <v>613411.18515000003</v>
      </c>
      <c r="I12" s="16">
        <v>544281.78781000013</v>
      </c>
      <c r="J12" s="16">
        <v>593180.90018999996</v>
      </c>
      <c r="K12" s="20">
        <f>(+H12+I12+J12)/3</f>
        <v>583624.62438333337</v>
      </c>
      <c r="L12" s="16">
        <f t="shared" si="0"/>
        <v>8.2808053220918669</v>
      </c>
      <c r="M12" s="16">
        <f t="shared" si="0"/>
        <v>7.7864014343433983</v>
      </c>
      <c r="N12" s="16">
        <f t="shared" si="0"/>
        <v>7.8792445000529634</v>
      </c>
      <c r="O12" s="21">
        <f t="shared" si="0"/>
        <v>7.9863295205875398</v>
      </c>
      <c r="P12" s="16">
        <f t="shared" si="0"/>
        <v>9.4109465696982451</v>
      </c>
      <c r="Q12" s="16">
        <f t="shared" si="0"/>
        <v>8.9745174701535682</v>
      </c>
      <c r="R12" s="16">
        <f t="shared" si="0"/>
        <v>8.9795219725790609</v>
      </c>
      <c r="S12" s="21">
        <f t="shared" si="0"/>
        <v>9.1244872476066732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1687595.5699699998</v>
      </c>
      <c r="E14" s="24">
        <v>1672355.74768</v>
      </c>
      <c r="F14" s="24">
        <v>1666660.6447100001</v>
      </c>
      <c r="G14" s="15">
        <f>(+D14+E14+F14)/3</f>
        <v>1675537.3207866668</v>
      </c>
      <c r="H14" s="25">
        <v>1687595.5699699998</v>
      </c>
      <c r="I14" s="25">
        <v>1672355.74768</v>
      </c>
      <c r="J14" s="25">
        <v>1666607.6447100001</v>
      </c>
      <c r="K14" s="15">
        <f>(+H14+I14+J14)/3</f>
        <v>1675519.6541200001</v>
      </c>
      <c r="L14" s="25">
        <f t="shared" ref="L14:S14" si="1">(+D14/D$54)*100</f>
        <v>25.871636940350939</v>
      </c>
      <c r="M14" s="25">
        <f t="shared" si="1"/>
        <v>27.560078382855757</v>
      </c>
      <c r="N14" s="25">
        <f t="shared" si="1"/>
        <v>25.21958299600881</v>
      </c>
      <c r="O14" s="17">
        <f t="shared" si="1"/>
        <v>26.180829122838674</v>
      </c>
      <c r="P14" s="25">
        <f t="shared" si="1"/>
        <v>25.891069684951152</v>
      </c>
      <c r="Q14" s="25">
        <f t="shared" si="1"/>
        <v>27.575028615701441</v>
      </c>
      <c r="R14" s="25">
        <f t="shared" si="1"/>
        <v>25.228964655720006</v>
      </c>
      <c r="S14" s="17">
        <f t="shared" si="1"/>
        <v>26.195360987871425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1076007.20548</v>
      </c>
      <c r="E16" s="14">
        <v>904061.87249999994</v>
      </c>
      <c r="F16" s="14">
        <v>909312.92272999999</v>
      </c>
      <c r="G16" s="15">
        <f t="shared" ref="G16:G22" si="2">(+D16+E16+F16)/3</f>
        <v>963127.33357000013</v>
      </c>
      <c r="H16" s="14">
        <v>1053842.55</v>
      </c>
      <c r="I16" s="14">
        <v>887129.8</v>
      </c>
      <c r="J16" s="14">
        <v>918532.65</v>
      </c>
      <c r="K16" s="15">
        <f t="shared" ref="K16:K22" si="3">(+H16+I16+J16)/3</f>
        <v>953168.33333333337</v>
      </c>
      <c r="L16" s="14">
        <f t="shared" ref="L16:S17" si="4">(+D16/D$54)*100</f>
        <v>16.495698531535627</v>
      </c>
      <c r="M16" s="14">
        <f t="shared" si="4"/>
        <v>14.898753511994355</v>
      </c>
      <c r="N16" s="14">
        <f t="shared" si="4"/>
        <v>13.759545350111058</v>
      </c>
      <c r="O16" s="17">
        <f t="shared" si="4"/>
        <v>15.049185614017071</v>
      </c>
      <c r="P16" s="14">
        <f t="shared" si="4"/>
        <v>16.168038945196841</v>
      </c>
      <c r="Q16" s="14">
        <f t="shared" si="4"/>
        <v>14.62764705104021</v>
      </c>
      <c r="R16" s="14">
        <f t="shared" si="4"/>
        <v>13.904669065649934</v>
      </c>
      <c r="S16" s="17">
        <f t="shared" si="4"/>
        <v>14.901996829746638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1076007.20548</v>
      </c>
      <c r="E17" s="14">
        <v>904061.87249999994</v>
      </c>
      <c r="F17" s="14">
        <v>909312.92272999999</v>
      </c>
      <c r="G17" s="20">
        <f t="shared" si="2"/>
        <v>963127.33357000013</v>
      </c>
      <c r="H17" s="14">
        <v>1053842.55</v>
      </c>
      <c r="I17" s="14">
        <v>887129.8</v>
      </c>
      <c r="J17" s="14">
        <v>918532.65</v>
      </c>
      <c r="K17" s="20">
        <f t="shared" si="3"/>
        <v>953168.33333333337</v>
      </c>
      <c r="L17" s="14">
        <f t="shared" si="4"/>
        <v>16.495698531535627</v>
      </c>
      <c r="M17" s="14">
        <f t="shared" si="4"/>
        <v>14.898753511994355</v>
      </c>
      <c r="N17" s="14">
        <f t="shared" si="4"/>
        <v>13.759545350111058</v>
      </c>
      <c r="O17" s="21">
        <f t="shared" si="4"/>
        <v>15.049185614017071</v>
      </c>
      <c r="P17" s="14">
        <f t="shared" si="4"/>
        <v>16.168038945196841</v>
      </c>
      <c r="Q17" s="14">
        <f t="shared" si="4"/>
        <v>14.62764705104021</v>
      </c>
      <c r="R17" s="14">
        <f t="shared" si="4"/>
        <v>13.904669065649934</v>
      </c>
      <c r="S17" s="21">
        <f t="shared" si="4"/>
        <v>14.901996829746638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279009.31239000004</v>
      </c>
      <c r="E19" s="25">
        <v>236298.61423000004</v>
      </c>
      <c r="F19" s="25">
        <v>278843.13527999999</v>
      </c>
      <c r="G19" s="15">
        <f t="shared" si="2"/>
        <v>264717.02063333336</v>
      </c>
      <c r="H19" s="25">
        <v>279009.31239000004</v>
      </c>
      <c r="I19" s="25">
        <v>236298.61423000004</v>
      </c>
      <c r="J19" s="25">
        <v>278843.13527999999</v>
      </c>
      <c r="K19" s="15">
        <f t="shared" si="3"/>
        <v>264717.02063333336</v>
      </c>
      <c r="L19" s="25">
        <f t="shared" ref="L19:N22" si="5">(+D19/D$54)*100</f>
        <v>4.2773445021897993</v>
      </c>
      <c r="M19" s="25">
        <f t="shared" si="5"/>
        <v>3.8941525085039048</v>
      </c>
      <c r="N19" s="25">
        <f t="shared" si="5"/>
        <v>4.2193998012624201</v>
      </c>
      <c r="O19" s="17">
        <f>(+G19/G$54)*100</f>
        <v>4.1362916821538631</v>
      </c>
      <c r="P19" s="25">
        <f t="shared" ref="P19:R22" si="6">(+H19/H$54)*100</f>
        <v>4.280557307914842</v>
      </c>
      <c r="Q19" s="25">
        <f t="shared" si="6"/>
        <v>3.8962649294458918</v>
      </c>
      <c r="R19" s="25">
        <f t="shared" si="6"/>
        <v>4.2211036453594275</v>
      </c>
      <c r="S19" s="17">
        <f>(+K19/K$54)*100</f>
        <v>4.1386311990270102</v>
      </c>
      <c r="T19" s="18"/>
    </row>
    <row r="20" spans="1:20" ht="24" customHeight="1" x14ac:dyDescent="0.35">
      <c r="A20" s="26"/>
      <c r="B20" s="28"/>
      <c r="C20" s="29" t="s">
        <v>7</v>
      </c>
      <c r="D20" s="25">
        <v>199047.04436999999</v>
      </c>
      <c r="E20" s="25">
        <v>151221.34502000001</v>
      </c>
      <c r="F20" s="25">
        <v>209770.79837999999</v>
      </c>
      <c r="G20" s="20">
        <f t="shared" si="2"/>
        <v>186679.72925666664</v>
      </c>
      <c r="H20" s="25">
        <v>199047.04436999999</v>
      </c>
      <c r="I20" s="25">
        <v>151221.34502000001</v>
      </c>
      <c r="J20" s="25">
        <v>209770.79837999999</v>
      </c>
      <c r="K20" s="20">
        <f t="shared" si="3"/>
        <v>186679.72925666664</v>
      </c>
      <c r="L20" s="25">
        <f t="shared" si="5"/>
        <v>3.051485176677792</v>
      </c>
      <c r="M20" s="25">
        <f t="shared" si="5"/>
        <v>2.4920966293766971</v>
      </c>
      <c r="N20" s="25">
        <f t="shared" si="5"/>
        <v>3.1742107049056529</v>
      </c>
      <c r="O20" s="21">
        <f>(+G20/G$54)*100</f>
        <v>2.9169329932155268</v>
      </c>
      <c r="P20" s="25">
        <f t="shared" si="6"/>
        <v>3.0537772130196141</v>
      </c>
      <c r="Q20" s="25">
        <f t="shared" si="6"/>
        <v>2.4934484914565345</v>
      </c>
      <c r="R20" s="25">
        <f t="shared" si="6"/>
        <v>3.175492489146766</v>
      </c>
      <c r="S20" s="21">
        <f>(+K20/K$54)*100</f>
        <v>2.9185828318825888</v>
      </c>
      <c r="T20" s="18"/>
    </row>
    <row r="21" spans="1:20" ht="24" customHeight="1" x14ac:dyDescent="0.35">
      <c r="A21" s="26"/>
      <c r="B21" s="28"/>
      <c r="C21" s="29" t="s">
        <v>8</v>
      </c>
      <c r="D21" s="25">
        <v>79880.840210000009</v>
      </c>
      <c r="E21" s="25">
        <v>84776.335810000033</v>
      </c>
      <c r="F21" s="25">
        <v>67497.847999999998</v>
      </c>
      <c r="G21" s="20">
        <f t="shared" si="2"/>
        <v>77385.008006666685</v>
      </c>
      <c r="H21" s="25">
        <v>79880.840210000009</v>
      </c>
      <c r="I21" s="25">
        <v>84776.335810000033</v>
      </c>
      <c r="J21" s="25">
        <v>67497.847999999998</v>
      </c>
      <c r="K21" s="20">
        <f t="shared" si="3"/>
        <v>77385.008006666685</v>
      </c>
      <c r="L21" s="25">
        <f t="shared" si="5"/>
        <v>1.2246109987359386</v>
      </c>
      <c r="M21" s="25">
        <f t="shared" si="5"/>
        <v>1.3970965586575501</v>
      </c>
      <c r="N21" s="25">
        <f t="shared" si="5"/>
        <v>1.0213642381795021</v>
      </c>
      <c r="O21" s="21">
        <f>(+G21/G$54)*100</f>
        <v>1.2091665438647656</v>
      </c>
      <c r="P21" s="25">
        <f t="shared" si="6"/>
        <v>1.2255308304739887</v>
      </c>
      <c r="Q21" s="25">
        <f t="shared" si="6"/>
        <v>1.3978544272880264</v>
      </c>
      <c r="R21" s="25">
        <f t="shared" si="6"/>
        <v>1.0217766772727579</v>
      </c>
      <c r="S21" s="21">
        <f>(+K21/K$54)*100</f>
        <v>1.2098504573189399</v>
      </c>
      <c r="T21" s="18"/>
    </row>
    <row r="22" spans="1:20" ht="24" customHeight="1" x14ac:dyDescent="0.35">
      <c r="A22" s="26"/>
      <c r="B22" s="30"/>
      <c r="C22" s="29" t="s">
        <v>9</v>
      </c>
      <c r="D22" s="25">
        <v>81.427810000000008</v>
      </c>
      <c r="E22" s="25">
        <v>300.93340000000001</v>
      </c>
      <c r="F22" s="25">
        <v>1574.4889000000001</v>
      </c>
      <c r="G22" s="20">
        <f t="shared" si="2"/>
        <v>652.28336999999999</v>
      </c>
      <c r="H22" s="25">
        <v>81.427810000000008</v>
      </c>
      <c r="I22" s="25">
        <v>300.93340000000001</v>
      </c>
      <c r="J22" s="25">
        <v>1574.4889000000001</v>
      </c>
      <c r="K22" s="20">
        <f t="shared" si="3"/>
        <v>652.28336999999999</v>
      </c>
      <c r="L22" s="25">
        <f t="shared" si="5"/>
        <v>1.248326776068349E-3</v>
      </c>
      <c r="M22" s="25">
        <f t="shared" si="5"/>
        <v>4.9593204696577915E-3</v>
      </c>
      <c r="N22" s="25">
        <f t="shared" si="5"/>
        <v>2.3824858177264888E-2</v>
      </c>
      <c r="O22" s="21">
        <f>(+G22/G$54)*100</f>
        <v>1.0192145073570507E-2</v>
      </c>
      <c r="P22" s="25">
        <f t="shared" si="6"/>
        <v>1.2492644212383423E-3</v>
      </c>
      <c r="Q22" s="25">
        <f t="shared" si="6"/>
        <v>4.9620107013308573E-3</v>
      </c>
      <c r="R22" s="25">
        <f t="shared" si="6"/>
        <v>2.3834478939903977E-2</v>
      </c>
      <c r="S22" s="21">
        <f>(+K22/K$54)*100</f>
        <v>1.0197909825480061E-2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/>
      <c r="E24" s="25"/>
      <c r="F24" s="25"/>
      <c r="G24" s="20">
        <f>(+D24+E24+F24)/3</f>
        <v>0</v>
      </c>
      <c r="H24" s="25"/>
      <c r="I24" s="25"/>
      <c r="J24" s="25"/>
      <c r="K24" s="20">
        <f>(+H24+I24+J24)/3</f>
        <v>0</v>
      </c>
      <c r="L24" s="25"/>
      <c r="M24" s="25"/>
      <c r="N24" s="25"/>
      <c r="O24" s="21">
        <f>(+G24/G$54)*100</f>
        <v>0</v>
      </c>
      <c r="P24" s="25"/>
      <c r="Q24" s="25"/>
      <c r="R24" s="25"/>
      <c r="S24" s="21">
        <f>(+K24/K$54)*100</f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/>
      <c r="E25" s="25">
        <v>99.999200000000002</v>
      </c>
      <c r="F25" s="25">
        <v>684.99125299999992</v>
      </c>
      <c r="G25" s="20">
        <f>(+D25+E25+F25)/3</f>
        <v>261.66348433333332</v>
      </c>
      <c r="H25" s="25"/>
      <c r="I25" s="25">
        <v>99.999200000000002</v>
      </c>
      <c r="J25" s="25">
        <v>684.99125299999992</v>
      </c>
      <c r="K25" s="20">
        <f>(+H25+I25+J25)/3</f>
        <v>261.66348433333332</v>
      </c>
      <c r="L25" s="25"/>
      <c r="M25" s="25">
        <f>(+E25/E$54)*100</f>
        <v>1.6479662261131645E-3</v>
      </c>
      <c r="N25" s="25">
        <f>(+F25/F$54)*100</f>
        <v>1.0365153705048012E-2</v>
      </c>
      <c r="O25" s="21">
        <f>(+G25/G$54)*100</f>
        <v>4.0885791596699406E-3</v>
      </c>
      <c r="P25" s="25"/>
      <c r="Q25" s="25">
        <f>(+I25/I$54)*100</f>
        <v>1.6488601814372372E-3</v>
      </c>
      <c r="R25" s="25">
        <f>(+J25/J$54)*100</f>
        <v>1.0369339278064733E-2</v>
      </c>
      <c r="S25" s="21">
        <f>(+K25/K$54)*100</f>
        <v>4.0908916899908823E-3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175</v>
      </c>
      <c r="D27" s="14">
        <v>238615.11515</v>
      </c>
      <c r="E27" s="14">
        <v>220136.87961000003</v>
      </c>
      <c r="F27" s="14">
        <v>209692.89761999997</v>
      </c>
      <c r="G27" s="15">
        <f>(+D27+E27+F27)/3</f>
        <v>222814.96412666666</v>
      </c>
      <c r="H27" s="14">
        <v>242270.81617999999</v>
      </c>
      <c r="I27" s="14">
        <v>226612.99193999998</v>
      </c>
      <c r="J27" s="14">
        <v>213231.38700000002</v>
      </c>
      <c r="K27" s="15">
        <f>(+H27+I27+J27)/3</f>
        <v>227371.73170666664</v>
      </c>
      <c r="L27" s="14">
        <f t="shared" ref="L27:S27" si="7">(+D27/D$54)*100</f>
        <v>3.6580823850767614</v>
      </c>
      <c r="M27" s="14">
        <f t="shared" si="7"/>
        <v>3.6278104496757955</v>
      </c>
      <c r="N27" s="14">
        <f t="shared" si="7"/>
        <v>3.1730319258371562</v>
      </c>
      <c r="O27" s="17">
        <f t="shared" si="7"/>
        <v>3.4815580825575774</v>
      </c>
      <c r="P27" s="14">
        <f t="shared" si="7"/>
        <v>3.7169157681883926</v>
      </c>
      <c r="Q27" s="14">
        <f t="shared" si="7"/>
        <v>3.7365612825524961</v>
      </c>
      <c r="R27" s="14">
        <f t="shared" si="7"/>
        <v>3.2278785850938774</v>
      </c>
      <c r="S27" s="17">
        <f t="shared" si="7"/>
        <v>3.5547685614119398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106826</v>
      </c>
      <c r="E29" s="25">
        <v>139628</v>
      </c>
      <c r="F29" s="25">
        <v>191864</v>
      </c>
      <c r="G29" s="15">
        <f>(+D29+E29+F29)/3</f>
        <v>146106</v>
      </c>
      <c r="H29" s="25">
        <v>110167</v>
      </c>
      <c r="I29" s="25">
        <v>146525</v>
      </c>
      <c r="J29" s="25">
        <v>169760</v>
      </c>
      <c r="K29" s="15">
        <f>(+H29+I29+J29)/3</f>
        <v>142150.66666666666</v>
      </c>
      <c r="L29" s="25">
        <f t="shared" ref="L29:S29" si="8">(+D29/D$54)*100</f>
        <v>1.637693021343414</v>
      </c>
      <c r="M29" s="25">
        <f t="shared" si="8"/>
        <v>2.3010406905228136</v>
      </c>
      <c r="N29" s="25">
        <f t="shared" si="8"/>
        <v>2.9032485331098554</v>
      </c>
      <c r="O29" s="17">
        <f t="shared" si="8"/>
        <v>2.2829549496549211</v>
      </c>
      <c r="P29" s="25">
        <f t="shared" si="8"/>
        <v>1.6901807072370538</v>
      </c>
      <c r="Q29" s="25">
        <f t="shared" si="8"/>
        <v>2.4160117089445836</v>
      </c>
      <c r="R29" s="25">
        <f t="shared" si="8"/>
        <v>2.5698124291877189</v>
      </c>
      <c r="S29" s="17">
        <f t="shared" si="8"/>
        <v>2.2224078475257478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115439.98381999999</v>
      </c>
      <c r="E31" s="14">
        <v>111892.14335000001</v>
      </c>
      <c r="F31" s="14">
        <v>109293.97538000002</v>
      </c>
      <c r="G31" s="15">
        <f>(+D31+E31+F31)/3</f>
        <v>112208.70085000001</v>
      </c>
      <c r="H31" s="14">
        <v>46822.620640000008</v>
      </c>
      <c r="I31" s="14">
        <v>47426.061999999998</v>
      </c>
      <c r="J31" s="14">
        <v>45483.298450000002</v>
      </c>
      <c r="K31" s="15">
        <f>(+H31+I31+J31)/3</f>
        <v>46577.327030000008</v>
      </c>
      <c r="L31" s="14">
        <f t="shared" ref="L31:S34" si="9">(+D31/D$54)*100</f>
        <v>1.769749460674467</v>
      </c>
      <c r="M31" s="14">
        <f t="shared" si="9"/>
        <v>1.8439594837579978</v>
      </c>
      <c r="N31" s="14">
        <f t="shared" si="9"/>
        <v>1.6538150653573871</v>
      </c>
      <c r="O31" s="17">
        <f t="shared" si="9"/>
        <v>1.7532983518805243</v>
      </c>
      <c r="P31" s="14">
        <f t="shared" si="9"/>
        <v>0.71835204796361418</v>
      </c>
      <c r="Q31" s="14">
        <f t="shared" si="9"/>
        <v>0.78199570790739981</v>
      </c>
      <c r="R31" s="14">
        <f t="shared" si="9"/>
        <v>0.68852230017238758</v>
      </c>
      <c r="S31" s="17">
        <f t="shared" si="9"/>
        <v>0.72819790111134541</v>
      </c>
      <c r="T31" s="18"/>
    </row>
    <row r="32" spans="1:20" ht="24" customHeight="1" x14ac:dyDescent="0.35">
      <c r="A32" s="50"/>
      <c r="B32" s="54"/>
      <c r="C32" s="51" t="s">
        <v>59</v>
      </c>
      <c r="D32" s="14">
        <v>67368.319560000004</v>
      </c>
      <c r="E32" s="14">
        <v>65955.907550000004</v>
      </c>
      <c r="F32" s="14">
        <v>62307.419430000009</v>
      </c>
      <c r="G32" s="20">
        <f>(+D32+E32+F32)/3</f>
        <v>65210.548846666672</v>
      </c>
      <c r="H32" s="14">
        <v>19734.970120000005</v>
      </c>
      <c r="I32" s="14">
        <v>21173.46025</v>
      </c>
      <c r="J32" s="14">
        <v>19511.203420000002</v>
      </c>
      <c r="K32" s="20">
        <f>(+H32+I32+J32)/3</f>
        <v>20139.877930000002</v>
      </c>
      <c r="L32" s="14">
        <f t="shared" si="9"/>
        <v>1.0327881489810067</v>
      </c>
      <c r="M32" s="14">
        <f t="shared" si="9"/>
        <v>1.0869397760686315</v>
      </c>
      <c r="N32" s="14">
        <f t="shared" si="9"/>
        <v>0.94282368793524607</v>
      </c>
      <c r="O32" s="21">
        <f t="shared" si="9"/>
        <v>1.0189365615321184</v>
      </c>
      <c r="P32" s="14">
        <f t="shared" si="9"/>
        <v>0.30277365957794744</v>
      </c>
      <c r="Q32" s="14">
        <f t="shared" si="9"/>
        <v>0.349123548083076</v>
      </c>
      <c r="R32" s="14">
        <f t="shared" si="9"/>
        <v>0.29535893648165606</v>
      </c>
      <c r="S32" s="21">
        <f t="shared" si="9"/>
        <v>0.31487029789877374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25557.785920000002</v>
      </c>
      <c r="E33" s="14">
        <v>25368.456230000003</v>
      </c>
      <c r="F33" s="14">
        <v>24431.403170000001</v>
      </c>
      <c r="G33" s="20">
        <f>(+D33+E33+F33)/3</f>
        <v>25119.21510666667</v>
      </c>
      <c r="H33" s="14">
        <v>11084.78925</v>
      </c>
      <c r="I33" s="14">
        <v>12164.21982</v>
      </c>
      <c r="J33" s="14">
        <v>10507.864430000001</v>
      </c>
      <c r="K33" s="20">
        <f>(+H33+I33+J33)/3</f>
        <v>11252.291166666668</v>
      </c>
      <c r="L33" s="14">
        <f t="shared" si="9"/>
        <v>0.39181292608702911</v>
      </c>
      <c r="M33" s="14">
        <f t="shared" si="9"/>
        <v>0.41806693529218336</v>
      </c>
      <c r="N33" s="14">
        <f t="shared" si="9"/>
        <v>0.36969121573154934</v>
      </c>
      <c r="O33" s="21">
        <f t="shared" si="9"/>
        <v>0.39249610871019225</v>
      </c>
      <c r="P33" s="14">
        <f t="shared" si="9"/>
        <v>0.17006269512774871</v>
      </c>
      <c r="Q33" s="14">
        <f t="shared" si="9"/>
        <v>0.20057258157512897</v>
      </c>
      <c r="R33" s="14">
        <f t="shared" si="9"/>
        <v>0.15906715725985821</v>
      </c>
      <c r="S33" s="21">
        <f t="shared" si="9"/>
        <v>0.17592024559466005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22513.878339999999</v>
      </c>
      <c r="E34" s="14">
        <v>20567.779569999999</v>
      </c>
      <c r="F34" s="14">
        <v>22555.152779999997</v>
      </c>
      <c r="G34" s="20">
        <f>(+D34+E34+F34)/3</f>
        <v>21878.936896666663</v>
      </c>
      <c r="H34" s="14">
        <v>16002.861269999999</v>
      </c>
      <c r="I34" s="14">
        <v>14088.381929999998</v>
      </c>
      <c r="J34" s="14">
        <v>15464.230600000001</v>
      </c>
      <c r="K34" s="20">
        <f>(+H34+I34+J34)/3</f>
        <v>15185.157933333334</v>
      </c>
      <c r="L34" s="14">
        <f t="shared" si="9"/>
        <v>0.34514838560643141</v>
      </c>
      <c r="M34" s="14">
        <f t="shared" si="9"/>
        <v>0.33895277239718263</v>
      </c>
      <c r="N34" s="14">
        <f t="shared" si="9"/>
        <v>0.34130016169059163</v>
      </c>
      <c r="O34" s="21">
        <f t="shared" si="9"/>
        <v>0.34186568163821363</v>
      </c>
      <c r="P34" s="14">
        <f t="shared" si="9"/>
        <v>0.24551569325791806</v>
      </c>
      <c r="Q34" s="14">
        <f t="shared" si="9"/>
        <v>0.23229957824919489</v>
      </c>
      <c r="R34" s="14">
        <f t="shared" si="9"/>
        <v>0.23409620643087331</v>
      </c>
      <c r="S34" s="21">
        <f t="shared" si="9"/>
        <v>0.23740735761791151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16831.324630000003</v>
      </c>
      <c r="E36" s="25">
        <v>14716.012549999998</v>
      </c>
      <c r="F36" s="25">
        <v>15056.972680000001</v>
      </c>
      <c r="G36" s="15">
        <f>(+D36+E36+F36)/3</f>
        <v>15534.769953333334</v>
      </c>
      <c r="H36" s="25">
        <v>13566.001130000002</v>
      </c>
      <c r="I36" s="25">
        <v>13917.751339999999</v>
      </c>
      <c r="J36" s="25">
        <v>13679.577980000002</v>
      </c>
      <c r="K36" s="15">
        <f>(+H36+I36+J36)/3</f>
        <v>13721.11015</v>
      </c>
      <c r="L36" s="25">
        <f t="shared" ref="L36:S36" si="10">(+D36/D$54)*100</f>
        <v>0.2580321540310086</v>
      </c>
      <c r="M36" s="25">
        <f t="shared" si="10"/>
        <v>0.24251685678942894</v>
      </c>
      <c r="N36" s="25">
        <f t="shared" si="10"/>
        <v>0.22783916652569097</v>
      </c>
      <c r="O36" s="17">
        <f t="shared" si="10"/>
        <v>0.2427359585281432</v>
      </c>
      <c r="P36" s="25">
        <f t="shared" si="10"/>
        <v>0.20812941610720159</v>
      </c>
      <c r="Q36" s="25">
        <f t="shared" si="10"/>
        <v>0.22948609588547458</v>
      </c>
      <c r="R36" s="25">
        <f t="shared" si="10"/>
        <v>0.20708028698778647</v>
      </c>
      <c r="S36" s="17">
        <f t="shared" si="10"/>
        <v>0.21451818404504042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6597.8986500000001</v>
      </c>
      <c r="E40" s="14">
        <v>7.5029999999999999E-2</v>
      </c>
      <c r="F40" s="14">
        <v>4.2739099999999999</v>
      </c>
      <c r="G40" s="15">
        <f t="shared" ref="G40:G42" si="11">(+D40+E40+F40)/3</f>
        <v>2200.7491966666666</v>
      </c>
      <c r="H40" s="14">
        <v>14471.09765</v>
      </c>
      <c r="I40" s="14">
        <v>140.23561000000001</v>
      </c>
      <c r="J40" s="14">
        <v>1295.4212399999999</v>
      </c>
      <c r="K40" s="15">
        <f t="shared" ref="K40:K42" si="12">(+H40+I40+J40)/3</f>
        <v>5302.2514999999994</v>
      </c>
      <c r="L40" s="14">
        <f t="shared" ref="L40:S40" si="13">(+D40/D$54)*100</f>
        <v>0.10114890171527655</v>
      </c>
      <c r="M40" s="14">
        <f t="shared" si="13"/>
        <v>1.2364789512843178E-6</v>
      </c>
      <c r="N40" s="14">
        <f t="shared" si="13"/>
        <v>6.4671970448565357E-5</v>
      </c>
      <c r="O40" s="17">
        <f t="shared" si="13"/>
        <v>3.4387439745659033E-2</v>
      </c>
      <c r="P40" s="14">
        <f t="shared" si="13"/>
        <v>0.22201539535953116</v>
      </c>
      <c r="Q40" s="14">
        <f t="shared" si="13"/>
        <v>2.3123076319466721E-3</v>
      </c>
      <c r="R40" s="14">
        <f t="shared" si="13"/>
        <v>1.9609976458445845E-2</v>
      </c>
      <c r="S40" s="17">
        <f t="shared" si="13"/>
        <v>8.2896307273656822E-2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11"/>
        <v>0</v>
      </c>
      <c r="H41" s="14"/>
      <c r="I41" s="14"/>
      <c r="J41" s="14"/>
      <c r="K41" s="20">
        <f t="shared" si="12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6597.8986500000001</v>
      </c>
      <c r="E42" s="14">
        <v>7.5029999999999999E-2</v>
      </c>
      <c r="F42" s="14">
        <v>4.2739099999999999</v>
      </c>
      <c r="G42" s="20">
        <f t="shared" si="11"/>
        <v>2200.7491966666666</v>
      </c>
      <c r="H42" s="14">
        <v>14471.09765</v>
      </c>
      <c r="I42" s="14">
        <v>140.23561000000001</v>
      </c>
      <c r="J42" s="14">
        <v>1295.4212399999999</v>
      </c>
      <c r="K42" s="20">
        <f t="shared" si="12"/>
        <v>5302.2514999999994</v>
      </c>
      <c r="L42" s="14">
        <f>(+D42/D$54)*100</f>
        <v>0.10114890171527655</v>
      </c>
      <c r="M42" s="14">
        <f>(+E42/E$54)*100</f>
        <v>1.2364789512843178E-6</v>
      </c>
      <c r="N42" s="14">
        <f>(+F42/F$54)*100</f>
        <v>6.4671970448565357E-5</v>
      </c>
      <c r="O42" s="21">
        <f>(+G42/G$54)*100</f>
        <v>3.4387439745659033E-2</v>
      </c>
      <c r="P42" s="14">
        <f>(+H42/H$54)*100</f>
        <v>0.22201539535953116</v>
      </c>
      <c r="Q42" s="14">
        <f>(+I42/I$54)*100</f>
        <v>2.3123076319466721E-3</v>
      </c>
      <c r="R42" s="14">
        <f>(+J42/J$54)*100</f>
        <v>1.9609976458445845E-2</v>
      </c>
      <c r="S42" s="21">
        <f>(+K42/K$54)*100</f>
        <v>8.2896307273656822E-2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2195.9327610000005</v>
      </c>
      <c r="E44" s="25">
        <v>2189.1397299999999</v>
      </c>
      <c r="F44" s="25">
        <v>2235.3544700000007</v>
      </c>
      <c r="G44" s="15">
        <f>(+D44+E44+F44)/3</f>
        <v>2206.8089870000003</v>
      </c>
      <c r="H44" s="25">
        <v>2093.3996099999999</v>
      </c>
      <c r="I44" s="25">
        <v>2116.7422299999998</v>
      </c>
      <c r="J44" s="35">
        <v>2150.44013</v>
      </c>
      <c r="K44" s="15">
        <f>(+H44+I44+J44)/3</f>
        <v>2120.1939900000002</v>
      </c>
      <c r="L44" s="25">
        <f t="shared" ref="L44:S45" si="14">(+D44/D$54)*100</f>
        <v>3.3664686106650771E-2</v>
      </c>
      <c r="M44" s="25">
        <f t="shared" si="14"/>
        <v>3.6076572005400959E-2</v>
      </c>
      <c r="N44" s="35">
        <f t="shared" si="14"/>
        <v>3.3824946764416781E-2</v>
      </c>
      <c r="O44" s="17">
        <f t="shared" si="14"/>
        <v>3.4482125989450226E-2</v>
      </c>
      <c r="P44" s="25">
        <f t="shared" si="14"/>
        <v>3.2116910085230356E-2</v>
      </c>
      <c r="Q44" s="25">
        <f t="shared" si="14"/>
        <v>3.4902398993328566E-2</v>
      </c>
      <c r="R44" s="35">
        <f t="shared" si="14"/>
        <v>3.2553179631821708E-2</v>
      </c>
      <c r="S44" s="17">
        <f t="shared" si="14"/>
        <v>3.3147475647807449E-2</v>
      </c>
      <c r="T44" s="32"/>
    </row>
    <row r="45" spans="1:20" ht="24" customHeight="1" x14ac:dyDescent="0.35">
      <c r="A45" s="50" t="s">
        <v>42</v>
      </c>
      <c r="B45" s="50"/>
      <c r="C45" s="33" t="s">
        <v>46</v>
      </c>
      <c r="D45" s="14">
        <v>0</v>
      </c>
      <c r="E45" s="14">
        <v>0</v>
      </c>
      <c r="F45" s="14">
        <v>0</v>
      </c>
      <c r="G45" s="15">
        <f>(+D45+E45+F45)/3</f>
        <v>0</v>
      </c>
      <c r="H45" s="14">
        <v>4616.7230300000001</v>
      </c>
      <c r="I45" s="14">
        <v>1028.3086699999999</v>
      </c>
      <c r="J45" s="14">
        <v>1830.7425499999999</v>
      </c>
      <c r="K45" s="15">
        <f>(+H45+I45+J45)/3</f>
        <v>2491.9247499999997</v>
      </c>
      <c r="L45" s="14">
        <f t="shared" si="14"/>
        <v>0</v>
      </c>
      <c r="M45" s="14">
        <f t="shared" si="14"/>
        <v>0</v>
      </c>
      <c r="N45" s="14">
        <f t="shared" si="14"/>
        <v>0</v>
      </c>
      <c r="O45" s="17">
        <f t="shared" si="14"/>
        <v>0</v>
      </c>
      <c r="P45" s="14">
        <f t="shared" si="14"/>
        <v>7.0829705773625448E-2</v>
      </c>
      <c r="Q45" s="14">
        <f t="shared" si="14"/>
        <v>1.695550784595961E-2</v>
      </c>
      <c r="R45" s="14">
        <f t="shared" si="14"/>
        <v>2.7713624880023668E-2</v>
      </c>
      <c r="S45" s="17">
        <f t="shared" si="14"/>
        <v>3.8959177960311855E-2</v>
      </c>
      <c r="T45" s="32"/>
    </row>
    <row r="46" spans="1:20" ht="24" customHeight="1" x14ac:dyDescent="0.35">
      <c r="A46" s="50"/>
      <c r="B46" s="54"/>
      <c r="C46" s="51" t="s">
        <v>47</v>
      </c>
      <c r="D46" s="14"/>
      <c r="E46" s="14"/>
      <c r="F46" s="14"/>
      <c r="G46" s="20">
        <f>(+D46+E46+F46)/3</f>
        <v>0</v>
      </c>
      <c r="H46" s="14"/>
      <c r="I46" s="14"/>
      <c r="J46" s="14"/>
      <c r="K46" s="20">
        <f>(+H46+I46+J46)/3</f>
        <v>0</v>
      </c>
      <c r="L46" s="14"/>
      <c r="M46" s="14"/>
      <c r="N46" s="14"/>
      <c r="O46" s="21">
        <f>(+G46/G$54)*100</f>
        <v>0</v>
      </c>
      <c r="P46" s="14"/>
      <c r="Q46" s="14"/>
      <c r="R46" s="14"/>
      <c r="S46" s="21">
        <f>(+K46/K$54)*100</f>
        <v>0</v>
      </c>
      <c r="T46" s="32"/>
    </row>
    <row r="47" spans="1:20" ht="24" customHeight="1" x14ac:dyDescent="0.35">
      <c r="A47" s="50"/>
      <c r="B47" s="54"/>
      <c r="C47" s="51" t="s">
        <v>48</v>
      </c>
      <c r="D47" s="14"/>
      <c r="E47" s="14"/>
      <c r="F47" s="14"/>
      <c r="G47" s="20">
        <f>(+D47+E47+F47)/3</f>
        <v>0</v>
      </c>
      <c r="H47" s="14"/>
      <c r="I47" s="14"/>
      <c r="J47" s="14"/>
      <c r="K47" s="20">
        <f>(+H47+I47+J47)/3</f>
        <v>0</v>
      </c>
      <c r="L47" s="14"/>
      <c r="M47" s="14"/>
      <c r="N47" s="14"/>
      <c r="O47" s="21">
        <f>(+G47/G$54)*100</f>
        <v>0</v>
      </c>
      <c r="P47" s="14"/>
      <c r="Q47" s="14"/>
      <c r="R47" s="14"/>
      <c r="S47" s="21">
        <f>(+K47/K$54)*100</f>
        <v>0</v>
      </c>
      <c r="T47" s="32"/>
    </row>
    <row r="48" spans="1:20" ht="24" customHeight="1" x14ac:dyDescent="0.35">
      <c r="A48" s="50"/>
      <c r="B48" s="54"/>
      <c r="C48" s="51" t="s">
        <v>49</v>
      </c>
      <c r="D48" s="14"/>
      <c r="E48" s="14"/>
      <c r="F48" s="14"/>
      <c r="G48" s="20">
        <f>(+D48+E48+F48)/3</f>
        <v>0</v>
      </c>
      <c r="H48" s="14">
        <v>4616.7230300000001</v>
      </c>
      <c r="I48" s="14">
        <v>1028.3086699999999</v>
      </c>
      <c r="J48" s="14">
        <v>1830.7425499999999</v>
      </c>
      <c r="K48" s="20">
        <f>(+H48+I48+J48)/3</f>
        <v>2491.9247499999997</v>
      </c>
      <c r="L48" s="14"/>
      <c r="M48" s="14"/>
      <c r="N48" s="14"/>
      <c r="O48" s="21">
        <f>(+G48/G$54)*100</f>
        <v>0</v>
      </c>
      <c r="P48" s="14">
        <f>(+H48/H$54)*100</f>
        <v>7.0829705773625448E-2</v>
      </c>
      <c r="Q48" s="14">
        <f>(+I48/I$54)*100</f>
        <v>1.695550784595961E-2</v>
      </c>
      <c r="R48" s="14">
        <f>(+J48/J$54)*100</f>
        <v>2.7713624880023668E-2</v>
      </c>
      <c r="S48" s="21">
        <f>(+K48/K$54)*100</f>
        <v>3.8959177960311855E-2</v>
      </c>
      <c r="T48" s="32"/>
    </row>
    <row r="49" spans="1:256" ht="24" customHeight="1" x14ac:dyDescent="0.35">
      <c r="A49" s="26" t="s">
        <v>45</v>
      </c>
      <c r="B49" s="26"/>
      <c r="C49" s="27" t="s">
        <v>78</v>
      </c>
      <c r="D49" s="25"/>
      <c r="E49" s="25"/>
      <c r="F49" s="25"/>
      <c r="G49" s="20"/>
      <c r="H49" s="25"/>
      <c r="I49" s="25"/>
      <c r="J49" s="25"/>
      <c r="K49" s="20"/>
      <c r="L49" s="25"/>
      <c r="M49" s="25"/>
      <c r="N49" s="25"/>
      <c r="O49" s="21"/>
      <c r="P49" s="25"/>
      <c r="Q49" s="25"/>
      <c r="R49" s="25"/>
      <c r="S49" s="21"/>
      <c r="T49" s="32"/>
    </row>
    <row r="50" spans="1:256" ht="24" customHeight="1" x14ac:dyDescent="0.35">
      <c r="A50" s="26"/>
      <c r="B50" s="26"/>
      <c r="C50" s="27" t="s">
        <v>79</v>
      </c>
      <c r="D50" s="25">
        <v>45.000050000000002</v>
      </c>
      <c r="E50" s="25">
        <v>4.4207000000000001</v>
      </c>
      <c r="F50" s="25">
        <v>210.53100000000001</v>
      </c>
      <c r="G50" s="15">
        <f>(+D50+E50+F50)/3</f>
        <v>86.65058333333333</v>
      </c>
      <c r="H50" s="25">
        <v>470.22978000000001</v>
      </c>
      <c r="I50" s="25">
        <v>21.884969999999999</v>
      </c>
      <c r="J50" s="25">
        <v>0.81</v>
      </c>
      <c r="K50" s="15">
        <f>(+H50+I50+J50)/3</f>
        <v>164.30825000000002</v>
      </c>
      <c r="L50" s="25">
        <f t="shared" ref="L50:S50" si="15">(+D50/D$54)*100</f>
        <v>6.8987201472585976E-4</v>
      </c>
      <c r="M50" s="25">
        <f t="shared" si="15"/>
        <v>7.2852225775590877E-5</v>
      </c>
      <c r="N50" s="25">
        <f t="shared" si="15"/>
        <v>3.1857139271783711E-3</v>
      </c>
      <c r="O50" s="17">
        <f t="shared" si="15"/>
        <v>1.3539442467203234E-3</v>
      </c>
      <c r="P50" s="25">
        <f t="shared" si="15"/>
        <v>7.2142592802229739E-3</v>
      </c>
      <c r="Q50" s="25">
        <f t="shared" si="15"/>
        <v>3.6085544289302807E-4</v>
      </c>
      <c r="R50" s="25">
        <f t="shared" si="15"/>
        <v>1.2261711048786831E-5</v>
      </c>
      <c r="S50" s="17">
        <f t="shared" si="15"/>
        <v>2.568823296970509E-3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2.2484800000000003</v>
      </c>
      <c r="E52" s="14">
        <v>2.064680000000001</v>
      </c>
      <c r="F52" s="14">
        <v>2.1594899999999999</v>
      </c>
      <c r="G52" s="15">
        <f t="shared" ref="G52" si="16">(+D52+E52+F52)/3</f>
        <v>2.1575500000000005</v>
      </c>
      <c r="H52" s="14">
        <v>0.42887999999999998</v>
      </c>
      <c r="I52" s="14">
        <v>1.7761399999999998</v>
      </c>
      <c r="J52" s="14">
        <v>1.10744</v>
      </c>
      <c r="K52" s="15">
        <f t="shared" ref="K52" si="17">(+H52+I52+J52)/3</f>
        <v>1.1041533333333333</v>
      </c>
      <c r="L52" s="14">
        <f t="shared" ref="L52:S53" si="18">(+D52/D$54)*100</f>
        <v>3.4470260092395484E-5</v>
      </c>
      <c r="M52" s="14">
        <f t="shared" si="18"/>
        <v>3.4025501281323553E-5</v>
      </c>
      <c r="N52" s="14">
        <f t="shared" si="18"/>
        <v>3.2676980438046752E-5</v>
      </c>
      <c r="O52" s="17">
        <f t="shared" si="18"/>
        <v>3.3712437898703523E-5</v>
      </c>
      <c r="P52" s="14">
        <f t="shared" si="18"/>
        <v>6.5798714834735231E-6</v>
      </c>
      <c r="Q52" s="14">
        <f t="shared" si="18"/>
        <v>2.9286299516975479E-5</v>
      </c>
      <c r="R52" s="14">
        <f t="shared" si="18"/>
        <v>1.6764332449220355E-5</v>
      </c>
      <c r="S52" s="17">
        <f t="shared" si="18"/>
        <v>1.7262522156339141E-5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121.53779899918092</v>
      </c>
      <c r="E53" s="38">
        <v>674.98548999848435</v>
      </c>
      <c r="F53" s="38">
        <v>16.271629999751447</v>
      </c>
      <c r="G53" s="39">
        <f>(+D53+E53+F53)/3</f>
        <v>270.93163966580556</v>
      </c>
      <c r="H53" s="38">
        <v>29.678520000053076</v>
      </c>
      <c r="I53" s="38">
        <v>3.0656999993411187</v>
      </c>
      <c r="J53" s="38">
        <v>34.461759999414198</v>
      </c>
      <c r="K53" s="39">
        <f>(+H53+I53+J53)/3</f>
        <v>22.401993332936133</v>
      </c>
      <c r="L53" s="38">
        <f t="shared" si="18"/>
        <v>1.8632318466515376E-3</v>
      </c>
      <c r="M53" s="38">
        <f t="shared" si="18"/>
        <v>1.1123621895314637E-2</v>
      </c>
      <c r="N53" s="38">
        <f t="shared" si="18"/>
        <v>2.4621912358798267E-4</v>
      </c>
      <c r="O53" s="40">
        <f t="shared" si="18"/>
        <v>4.233397175976171E-3</v>
      </c>
      <c r="P53" s="38">
        <f t="shared" si="18"/>
        <v>4.5532747486487567E-4</v>
      </c>
      <c r="Q53" s="38">
        <f t="shared" si="18"/>
        <v>5.054951096754509E-5</v>
      </c>
      <c r="R53" s="38">
        <f t="shared" si="18"/>
        <v>5.2167918931537917E-4</v>
      </c>
      <c r="S53" s="40">
        <f t="shared" si="18"/>
        <v>3.5023659720205379E-4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9">+D9+D14+D27+D16+D19+D31+D38+D36+D40+D44+D50+D52+D45+D53+D29</f>
        <v>6522956.2932599969</v>
      </c>
      <c r="E54" s="43">
        <f t="shared" si="19"/>
        <v>6068036.9788799984</v>
      </c>
      <c r="F54" s="43">
        <f t="shared" si="19"/>
        <v>6608597.1563199991</v>
      </c>
      <c r="G54" s="44">
        <f t="shared" si="19"/>
        <v>6399863.4761533318</v>
      </c>
      <c r="H54" s="43">
        <f t="shared" si="19"/>
        <v>6518060.4374599978</v>
      </c>
      <c r="I54" s="43">
        <f t="shared" si="19"/>
        <v>6064747.0977699999</v>
      </c>
      <c r="J54" s="43">
        <f t="shared" si="19"/>
        <v>6605929.6029499993</v>
      </c>
      <c r="K54" s="44">
        <f t="shared" si="19"/>
        <v>6396245.7127266675</v>
      </c>
      <c r="L54" s="45">
        <f t="shared" si="19"/>
        <v>100.00000000000004</v>
      </c>
      <c r="M54" s="45">
        <f t="shared" si="19"/>
        <v>99.999999999999986</v>
      </c>
      <c r="N54" s="45">
        <f t="shared" si="19"/>
        <v>100.00000000000001</v>
      </c>
      <c r="O54" s="44">
        <f t="shared" si="19"/>
        <v>100.00000000000004</v>
      </c>
      <c r="P54" s="45">
        <f t="shared" si="19"/>
        <v>100.00000000000003</v>
      </c>
      <c r="Q54" s="45">
        <f t="shared" si="19"/>
        <v>100.00000000000001</v>
      </c>
      <c r="R54" s="45">
        <f t="shared" si="19"/>
        <v>100.00000000000001</v>
      </c>
      <c r="S54" s="44">
        <f t="shared" si="19"/>
        <v>99.999999999999957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FA5D3-3B59-4B28-8B1A-F3362269FFD1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178</v>
      </c>
      <c r="E7" s="7"/>
      <c r="F7" s="7"/>
      <c r="G7" s="7"/>
      <c r="H7" s="7" t="s">
        <v>179</v>
      </c>
      <c r="I7" s="7"/>
      <c r="J7" s="7"/>
      <c r="K7" s="7"/>
      <c r="L7" s="7" t="s">
        <v>178</v>
      </c>
      <c r="M7" s="7"/>
      <c r="N7" s="7"/>
      <c r="O7" s="7"/>
      <c r="P7" s="7" t="s">
        <v>179</v>
      </c>
      <c r="Q7" s="7"/>
      <c r="R7" s="7"/>
      <c r="S7" s="7"/>
    </row>
    <row r="8" spans="1:256" ht="58.5" x14ac:dyDescent="0.25">
      <c r="A8" s="134"/>
      <c r="B8" s="137"/>
      <c r="C8" s="137"/>
      <c r="D8" s="121" t="s">
        <v>66</v>
      </c>
      <c r="E8" s="121" t="s">
        <v>67</v>
      </c>
      <c r="F8" s="9" t="s">
        <v>68</v>
      </c>
      <c r="G8" s="10" t="s">
        <v>56</v>
      </c>
      <c r="H8" s="121" t="s">
        <v>66</v>
      </c>
      <c r="I8" s="121" t="s">
        <v>67</v>
      </c>
      <c r="J8" s="9" t="s">
        <v>68</v>
      </c>
      <c r="K8" s="10" t="s">
        <v>56</v>
      </c>
      <c r="L8" s="121" t="s">
        <v>66</v>
      </c>
      <c r="M8" s="121" t="s">
        <v>67</v>
      </c>
      <c r="N8" s="9" t="s">
        <v>68</v>
      </c>
      <c r="O8" s="10" t="s">
        <v>57</v>
      </c>
      <c r="P8" s="121" t="s">
        <v>66</v>
      </c>
      <c r="Q8" s="121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2646309.0439300006</v>
      </c>
      <c r="E9" s="14">
        <v>2609075.7288100002</v>
      </c>
      <c r="F9" s="14">
        <v>2994711.4396700002</v>
      </c>
      <c r="G9" s="15">
        <f>(+D9+E9+F9)/3</f>
        <v>2750032.0708033335</v>
      </c>
      <c r="H9" s="16">
        <v>2714440.3988700006</v>
      </c>
      <c r="I9" s="16">
        <v>2668349.4327799999</v>
      </c>
      <c r="J9" s="16">
        <v>3071375.01302</v>
      </c>
      <c r="K9" s="15">
        <f>(+H9+I9+J9)/3</f>
        <v>2818054.9482233333</v>
      </c>
      <c r="L9" s="16">
        <f t="shared" ref="L9:S12" si="0">(+D9/D$54)*100</f>
        <v>44.972980211669338</v>
      </c>
      <c r="M9" s="16">
        <f t="shared" si="0"/>
        <v>46.474338216004725</v>
      </c>
      <c r="N9" s="16">
        <f t="shared" si="0"/>
        <v>48.840335777366036</v>
      </c>
      <c r="O9" s="17">
        <f t="shared" si="0"/>
        <v>46.796128144581317</v>
      </c>
      <c r="P9" s="16">
        <f t="shared" si="0"/>
        <v>46.176648021623599</v>
      </c>
      <c r="Q9" s="16">
        <f t="shared" si="0"/>
        <v>47.470730249902097</v>
      </c>
      <c r="R9" s="16">
        <f t="shared" si="0"/>
        <v>50.095812745832269</v>
      </c>
      <c r="S9" s="17">
        <f t="shared" si="0"/>
        <v>47.952129453061296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2369737.4984500003</v>
      </c>
      <c r="E10" s="14">
        <v>2285437.4507300002</v>
      </c>
      <c r="F10" s="14">
        <v>2668222.4229800003</v>
      </c>
      <c r="G10" s="20">
        <f>(+D10+E10+F10)/3</f>
        <v>2441132.4573866669</v>
      </c>
      <c r="H10" s="16">
        <v>2369737.4984500003</v>
      </c>
      <c r="I10" s="16">
        <v>2285437.4507300002</v>
      </c>
      <c r="J10" s="16">
        <v>2668222.4229799998</v>
      </c>
      <c r="K10" s="20">
        <f>(+H10+I10+J10)/3</f>
        <v>2441132.4573866669</v>
      </c>
      <c r="L10" s="16">
        <f t="shared" si="0"/>
        <v>40.272755696882143</v>
      </c>
      <c r="M10" s="16">
        <f t="shared" si="0"/>
        <v>40.709509457279715</v>
      </c>
      <c r="N10" s="16">
        <f t="shared" si="0"/>
        <v>43.51567144025087</v>
      </c>
      <c r="O10" s="21">
        <f t="shared" si="0"/>
        <v>41.53971457518054</v>
      </c>
      <c r="P10" s="16">
        <f t="shared" si="0"/>
        <v>40.31274159311873</v>
      </c>
      <c r="Q10" s="16">
        <f t="shared" si="0"/>
        <v>40.658612171943616</v>
      </c>
      <c r="R10" s="16">
        <f t="shared" si="0"/>
        <v>43.520172658566366</v>
      </c>
      <c r="S10" s="21">
        <f t="shared" si="0"/>
        <v>41.538402110460964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2662.4894400000003</v>
      </c>
      <c r="E11" s="14">
        <v>3193.8533600000005</v>
      </c>
      <c r="F11" s="14">
        <v>6174.69049</v>
      </c>
      <c r="G11" s="20">
        <f>(+D11+E11+F11)/3</f>
        <v>4010.3444299999996</v>
      </c>
      <c r="H11" s="16">
        <v>21.489140000000003</v>
      </c>
      <c r="I11" s="16">
        <v>6.0910900000000012</v>
      </c>
      <c r="J11" s="16">
        <v>12.331469999999998</v>
      </c>
      <c r="K11" s="20">
        <f>(+H11+I11+J11)/3</f>
        <v>13.303900000000001</v>
      </c>
      <c r="L11" s="16">
        <f t="shared" si="0"/>
        <v>4.5247959671812964E-2</v>
      </c>
      <c r="M11" s="16">
        <f t="shared" si="0"/>
        <v>5.6890729397365197E-2</v>
      </c>
      <c r="N11" s="16">
        <f t="shared" si="0"/>
        <v>0.10070217546106562</v>
      </c>
      <c r="O11" s="21">
        <f t="shared" si="0"/>
        <v>6.8242328459597393E-2</v>
      </c>
      <c r="P11" s="16">
        <f t="shared" si="0"/>
        <v>3.6556207109225079E-4</v>
      </c>
      <c r="Q11" s="16">
        <f t="shared" si="0"/>
        <v>1.0836230321477386E-4</v>
      </c>
      <c r="R11" s="16">
        <f t="shared" si="0"/>
        <v>2.0113304607288131E-4</v>
      </c>
      <c r="S11" s="21">
        <f t="shared" si="0"/>
        <v>2.2637966496458252E-4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273909.05604</v>
      </c>
      <c r="E12" s="14">
        <v>320444.42472000001</v>
      </c>
      <c r="F12" s="14">
        <v>320314.32620000001</v>
      </c>
      <c r="G12" s="20">
        <f>(+D12+E12+F12)/3</f>
        <v>304889.26898666663</v>
      </c>
      <c r="H12" s="16">
        <v>344681.41128000006</v>
      </c>
      <c r="I12" s="16">
        <v>382905.89096000005</v>
      </c>
      <c r="J12" s="16">
        <v>403140.25857000001</v>
      </c>
      <c r="K12" s="20">
        <f>(+H12+I12+J12)/3</f>
        <v>376909.18693666672</v>
      </c>
      <c r="L12" s="16">
        <f t="shared" si="0"/>
        <v>4.6549765551153799</v>
      </c>
      <c r="M12" s="16">
        <f t="shared" si="0"/>
        <v>5.7079380293276465</v>
      </c>
      <c r="N12" s="16">
        <f t="shared" si="0"/>
        <v>5.2239621616540992</v>
      </c>
      <c r="O12" s="21">
        <f t="shared" si="0"/>
        <v>5.1881712409411795</v>
      </c>
      <c r="P12" s="16">
        <f t="shared" si="0"/>
        <v>5.8635408664337749</v>
      </c>
      <c r="Q12" s="16">
        <f t="shared" si="0"/>
        <v>6.8120097156552708</v>
      </c>
      <c r="R12" s="16">
        <f t="shared" si="0"/>
        <v>6.5754389542198224</v>
      </c>
      <c r="S12" s="21">
        <f t="shared" si="0"/>
        <v>6.4135009629353661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1652218.1031899999</v>
      </c>
      <c r="E14" s="24">
        <v>1564308.92545</v>
      </c>
      <c r="F14" s="24">
        <v>1640644.7541799999</v>
      </c>
      <c r="G14" s="15">
        <f>(+D14+E14+F14)/3</f>
        <v>1619057.2609400002</v>
      </c>
      <c r="H14" s="25">
        <v>1652218.1031899999</v>
      </c>
      <c r="I14" s="25">
        <v>1564308.9254499997</v>
      </c>
      <c r="J14" s="25">
        <v>1640644.7541799999</v>
      </c>
      <c r="K14" s="15">
        <f>(+H14+I14+J14)/3</f>
        <v>1619057.2609399997</v>
      </c>
      <c r="L14" s="25">
        <f t="shared" ref="L14:S14" si="1">(+D14/D$54)*100</f>
        <v>28.0787960992553</v>
      </c>
      <c r="M14" s="25">
        <f t="shared" si="1"/>
        <v>27.864358735511598</v>
      </c>
      <c r="N14" s="25">
        <f t="shared" si="1"/>
        <v>26.757048984444115</v>
      </c>
      <c r="O14" s="17">
        <f t="shared" si="1"/>
        <v>27.550809992637866</v>
      </c>
      <c r="P14" s="25">
        <f t="shared" si="1"/>
        <v>28.106674892445504</v>
      </c>
      <c r="Q14" s="25">
        <f t="shared" si="1"/>
        <v>27.829521169641218</v>
      </c>
      <c r="R14" s="25">
        <f t="shared" si="1"/>
        <v>26.75981670731203</v>
      </c>
      <c r="S14" s="17">
        <f t="shared" si="1"/>
        <v>27.549939513230843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850253.5448700001</v>
      </c>
      <c r="E16" s="14">
        <v>721795.88561</v>
      </c>
      <c r="F16" s="14">
        <v>759364.97179999994</v>
      </c>
      <c r="G16" s="15">
        <f t="shared" ref="G16:G22" si="2">(+D16+E16+F16)/3</f>
        <v>777138.13409333338</v>
      </c>
      <c r="H16" s="14">
        <v>842036.54999999993</v>
      </c>
      <c r="I16" s="14">
        <v>722743.29999999993</v>
      </c>
      <c r="J16" s="14">
        <v>743954</v>
      </c>
      <c r="K16" s="15">
        <f t="shared" ref="K16:K22" si="3">(+H16+I16+J16)/3</f>
        <v>769577.94999999984</v>
      </c>
      <c r="L16" s="14">
        <f t="shared" ref="L16:S17" si="4">(+D16/D$54)*100</f>
        <v>14.449724205889725</v>
      </c>
      <c r="M16" s="14">
        <f t="shared" si="4"/>
        <v>12.857038122868007</v>
      </c>
      <c r="N16" s="14">
        <f t="shared" si="4"/>
        <v>12.384378577846862</v>
      </c>
      <c r="O16" s="17">
        <f t="shared" si="4"/>
        <v>13.224229671783059</v>
      </c>
      <c r="P16" s="14">
        <f t="shared" si="4"/>
        <v>14.324287763650547</v>
      </c>
      <c r="Q16" s="14">
        <f t="shared" si="4"/>
        <v>12.857818324970777</v>
      </c>
      <c r="R16" s="14">
        <f t="shared" si="4"/>
        <v>12.134298194627597</v>
      </c>
      <c r="S16" s="17">
        <f t="shared" si="4"/>
        <v>13.095167468571637</v>
      </c>
      <c r="T16" s="18"/>
    </row>
    <row r="17" spans="1:20" ht="24" customHeight="1" x14ac:dyDescent="0.35">
      <c r="A17" s="50"/>
      <c r="B17" s="50"/>
      <c r="C17" s="51" t="s">
        <v>19</v>
      </c>
      <c r="D17" s="14">
        <v>850253.5448700001</v>
      </c>
      <c r="E17" s="14">
        <v>721795.88561</v>
      </c>
      <c r="F17" s="14">
        <v>759364.97179999994</v>
      </c>
      <c r="G17" s="20">
        <f t="shared" si="2"/>
        <v>777138.13409333338</v>
      </c>
      <c r="H17" s="14">
        <v>842036.54999999993</v>
      </c>
      <c r="I17" s="14">
        <v>722743.29999999993</v>
      </c>
      <c r="J17" s="14">
        <v>743954</v>
      </c>
      <c r="K17" s="20">
        <f t="shared" si="3"/>
        <v>769577.94999999984</v>
      </c>
      <c r="L17" s="14">
        <f t="shared" si="4"/>
        <v>14.449724205889725</v>
      </c>
      <c r="M17" s="14">
        <f t="shared" si="4"/>
        <v>12.857038122868007</v>
      </c>
      <c r="N17" s="14">
        <f t="shared" si="4"/>
        <v>12.384378577846862</v>
      </c>
      <c r="O17" s="21">
        <f t="shared" si="4"/>
        <v>13.224229671783059</v>
      </c>
      <c r="P17" s="14">
        <f t="shared" si="4"/>
        <v>14.324287763650547</v>
      </c>
      <c r="Q17" s="14">
        <f t="shared" si="4"/>
        <v>12.857818324970777</v>
      </c>
      <c r="R17" s="14">
        <f t="shared" si="4"/>
        <v>12.134298194627597</v>
      </c>
      <c r="S17" s="21">
        <f t="shared" si="4"/>
        <v>13.095167468571637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253212.15113000001</v>
      </c>
      <c r="E19" s="25">
        <v>235333.46761000005</v>
      </c>
      <c r="F19" s="25">
        <v>251012.71421999999</v>
      </c>
      <c r="G19" s="15">
        <f t="shared" si="2"/>
        <v>246519.44432000001</v>
      </c>
      <c r="H19" s="25">
        <v>253212.15113000001</v>
      </c>
      <c r="I19" s="25">
        <v>235333.46761000005</v>
      </c>
      <c r="J19" s="25">
        <v>251012.71421999999</v>
      </c>
      <c r="K19" s="15">
        <f t="shared" si="3"/>
        <v>246519.44432000001</v>
      </c>
      <c r="L19" s="25">
        <f t="shared" ref="L19:N22" si="5">(+D19/D$54)*100</f>
        <v>4.3032408056210922</v>
      </c>
      <c r="M19" s="25">
        <f t="shared" si="5"/>
        <v>4.1918933385044701</v>
      </c>
      <c r="N19" s="25">
        <f t="shared" si="5"/>
        <v>4.093731731376347</v>
      </c>
      <c r="O19" s="17">
        <f>(+G19/G$54)*100</f>
        <v>4.1949167171566053</v>
      </c>
      <c r="P19" s="25">
        <f t="shared" ref="P19:R22" si="6">(+H19/H$54)*100</f>
        <v>4.3075133948034594</v>
      </c>
      <c r="Q19" s="25">
        <f t="shared" si="6"/>
        <v>4.1866524010873238</v>
      </c>
      <c r="R19" s="25">
        <f t="shared" si="6"/>
        <v>4.0941551829660421</v>
      </c>
      <c r="S19" s="17">
        <f>(+K19/K$54)*100</f>
        <v>4.1947841770019814</v>
      </c>
      <c r="T19" s="18"/>
    </row>
    <row r="20" spans="1:20" ht="24" customHeight="1" x14ac:dyDescent="0.35">
      <c r="A20" s="26"/>
      <c r="B20" s="28"/>
      <c r="C20" s="29" t="s">
        <v>7</v>
      </c>
      <c r="D20" s="25">
        <v>190208.97611000002</v>
      </c>
      <c r="E20" s="25">
        <v>172628.78155000004</v>
      </c>
      <c r="F20" s="25">
        <v>155787.57950999998</v>
      </c>
      <c r="G20" s="20">
        <f t="shared" si="2"/>
        <v>172875.11239000002</v>
      </c>
      <c r="H20" s="25">
        <v>190208.97611000002</v>
      </c>
      <c r="I20" s="25">
        <v>172628.78155000004</v>
      </c>
      <c r="J20" s="25">
        <v>155787.57950999998</v>
      </c>
      <c r="K20" s="20">
        <f t="shared" si="3"/>
        <v>172875.11239000002</v>
      </c>
      <c r="L20" s="25">
        <f t="shared" si="5"/>
        <v>3.2325266537928936</v>
      </c>
      <c r="M20" s="25">
        <f t="shared" si="5"/>
        <v>3.0749618690564811</v>
      </c>
      <c r="N20" s="25">
        <f t="shared" si="5"/>
        <v>2.5407181448006035</v>
      </c>
      <c r="O20" s="21">
        <f>(+G20/G$54)*100</f>
        <v>2.9417423884980867</v>
      </c>
      <c r="P20" s="25">
        <f t="shared" si="6"/>
        <v>3.2357361554305122</v>
      </c>
      <c r="Q20" s="25">
        <f t="shared" si="6"/>
        <v>3.071117381276268</v>
      </c>
      <c r="R20" s="25">
        <f t="shared" si="6"/>
        <v>2.5409809541901729</v>
      </c>
      <c r="S20" s="21">
        <f>(+K20/K$54)*100</f>
        <v>2.9416494429124356</v>
      </c>
      <c r="T20" s="18"/>
    </row>
    <row r="21" spans="1:20" ht="24" customHeight="1" x14ac:dyDescent="0.35">
      <c r="A21" s="26"/>
      <c r="B21" s="28"/>
      <c r="C21" s="29" t="s">
        <v>8</v>
      </c>
      <c r="D21" s="25">
        <v>60383.593410000001</v>
      </c>
      <c r="E21" s="25">
        <v>61313.21650000001</v>
      </c>
      <c r="F21" s="25">
        <v>94145.331080000004</v>
      </c>
      <c r="G21" s="20">
        <f t="shared" si="2"/>
        <v>71947.38033</v>
      </c>
      <c r="H21" s="25">
        <v>60383.593410000001</v>
      </c>
      <c r="I21" s="25">
        <v>61313.21650000001</v>
      </c>
      <c r="J21" s="25">
        <v>94145.331080000004</v>
      </c>
      <c r="K21" s="20">
        <f t="shared" si="3"/>
        <v>71947.38033</v>
      </c>
      <c r="L21" s="25">
        <f t="shared" si="5"/>
        <v>1.0261953938321839</v>
      </c>
      <c r="M21" s="25">
        <f t="shared" si="5"/>
        <v>1.0921458236215225</v>
      </c>
      <c r="N21" s="25">
        <f t="shared" si="5"/>
        <v>1.5354032181228043</v>
      </c>
      <c r="O21" s="21">
        <f>(+G21/G$54)*100</f>
        <v>1.2242980237703518</v>
      </c>
      <c r="P21" s="25">
        <f t="shared" si="6"/>
        <v>1.0272142797223149</v>
      </c>
      <c r="Q21" s="25">
        <f t="shared" si="6"/>
        <v>1.0907803623729211</v>
      </c>
      <c r="R21" s="25">
        <f t="shared" si="6"/>
        <v>1.5355620387237134</v>
      </c>
      <c r="S21" s="21">
        <f>(+K21/K$54)*100</f>
        <v>1.224259341560354</v>
      </c>
      <c r="T21" s="18"/>
    </row>
    <row r="22" spans="1:20" ht="24" customHeight="1" x14ac:dyDescent="0.35">
      <c r="A22" s="26"/>
      <c r="B22" s="30"/>
      <c r="C22" s="29" t="s">
        <v>9</v>
      </c>
      <c r="D22" s="25">
        <v>2619.5816099999997</v>
      </c>
      <c r="E22" s="25">
        <v>1391.4695599999998</v>
      </c>
      <c r="F22" s="25">
        <v>1079.8036299999999</v>
      </c>
      <c r="G22" s="20">
        <f t="shared" si="2"/>
        <v>1696.9515999999996</v>
      </c>
      <c r="H22" s="25">
        <v>2619.5816099999997</v>
      </c>
      <c r="I22" s="25">
        <v>1391.4695599999998</v>
      </c>
      <c r="J22" s="25">
        <v>1079.8036299999999</v>
      </c>
      <c r="K22" s="20">
        <f t="shared" si="3"/>
        <v>1696.9515999999996</v>
      </c>
      <c r="L22" s="25">
        <f t="shared" si="5"/>
        <v>4.4518757996014006E-2</v>
      </c>
      <c r="M22" s="25">
        <f t="shared" si="5"/>
        <v>2.4785645826466744E-2</v>
      </c>
      <c r="N22" s="25">
        <f t="shared" si="5"/>
        <v>1.7610368452938535E-2</v>
      </c>
      <c r="O22" s="21">
        <f>(+G22/G$54)*100</f>
        <v>2.8876304888166258E-2</v>
      </c>
      <c r="P22" s="25">
        <f t="shared" si="6"/>
        <v>4.4562959650631555E-2</v>
      </c>
      <c r="Q22" s="25">
        <f t="shared" si="6"/>
        <v>2.4754657438134708E-2</v>
      </c>
      <c r="R22" s="25">
        <f t="shared" si="6"/>
        <v>1.7612190052155544E-2</v>
      </c>
      <c r="S22" s="21">
        <f>(+K22/K$54)*100</f>
        <v>2.88753925291916E-2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/>
      <c r="E24" s="25"/>
      <c r="F24" s="25"/>
      <c r="G24" s="20">
        <f>(+D24+E24+F24)/3</f>
        <v>0</v>
      </c>
      <c r="H24" s="25"/>
      <c r="I24" s="25"/>
      <c r="J24" s="25"/>
      <c r="K24" s="20">
        <f>(+H24+I24+J24)/3</f>
        <v>0</v>
      </c>
      <c r="L24" s="25"/>
      <c r="M24" s="25"/>
      <c r="N24" s="25"/>
      <c r="O24" s="21">
        <f>(+G24/G$54)*100</f>
        <v>0</v>
      </c>
      <c r="P24" s="25"/>
      <c r="Q24" s="25"/>
      <c r="R24" s="25"/>
      <c r="S24" s="21">
        <f>(+K24/K$54)*100</f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>
        <v>2399.9852659999997</v>
      </c>
      <c r="E25" s="25">
        <v>1359.9818799999998</v>
      </c>
      <c r="F25" s="25">
        <v>699.99860000000001</v>
      </c>
      <c r="G25" s="20">
        <f>(+D25+E25+F25)/3</f>
        <v>1486.6552486666667</v>
      </c>
      <c r="H25" s="25">
        <v>2399.9852659999997</v>
      </c>
      <c r="I25" s="25">
        <v>1359.9818799999998</v>
      </c>
      <c r="J25" s="25">
        <v>699.99860000000001</v>
      </c>
      <c r="K25" s="20">
        <f>(+H25+I25+J25)/3</f>
        <v>1486.6552486666667</v>
      </c>
      <c r="L25" s="25">
        <f>(+D25/D$54)*100</f>
        <v>4.0786804596270355E-2</v>
      </c>
      <c r="M25" s="25">
        <f>(+E25/E$54)*100</f>
        <v>2.4224769392793905E-2</v>
      </c>
      <c r="N25" s="25">
        <f>(+F25/F$54)*100</f>
        <v>1.1416180609192007E-2</v>
      </c>
      <c r="O25" s="21">
        <f>(+G25/G$54)*100</f>
        <v>2.5297781164820083E-2</v>
      </c>
      <c r="P25" s="25">
        <f>(+H25/H$54)*100</f>
        <v>4.0827300879879146E-2</v>
      </c>
      <c r="Q25" s="25">
        <f>(+I25/I$54)*100</f>
        <v>2.4194482243269786E-2</v>
      </c>
      <c r="R25" s="25">
        <f>(+J25/J$54)*100</f>
        <v>1.1417361487701989E-2</v>
      </c>
      <c r="S25" s="21">
        <f>(+K25/K$54)*100</f>
        <v>2.5296981870804657E-2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175</v>
      </c>
      <c r="D27" s="14">
        <v>214192.00400000002</v>
      </c>
      <c r="E27" s="14">
        <v>210858.03604000004</v>
      </c>
      <c r="F27" s="14">
        <v>182071.56977000003</v>
      </c>
      <c r="G27" s="15">
        <f>(+D27+E27+F27)/3</f>
        <v>202373.86993666668</v>
      </c>
      <c r="H27" s="14">
        <v>215118.10728</v>
      </c>
      <c r="I27" s="14">
        <v>212534.71974</v>
      </c>
      <c r="J27" s="14">
        <v>188984.63992999998</v>
      </c>
      <c r="K27" s="15">
        <f>(+H27+I27+J27)/3</f>
        <v>205545.82231666663</v>
      </c>
      <c r="L27" s="14">
        <f t="shared" ref="L27:S27" si="7">(+D27/D$54)*100</f>
        <v>3.6401087694142373</v>
      </c>
      <c r="M27" s="14">
        <f t="shared" si="7"/>
        <v>3.7559230551560199</v>
      </c>
      <c r="N27" s="14">
        <f t="shared" si="7"/>
        <v>2.9693801163222666</v>
      </c>
      <c r="O27" s="17">
        <f t="shared" si="7"/>
        <v>3.4437102211337627</v>
      </c>
      <c r="P27" s="14">
        <f t="shared" si="7"/>
        <v>3.6594773372374036</v>
      </c>
      <c r="Q27" s="14">
        <f t="shared" si="7"/>
        <v>3.78105589379452</v>
      </c>
      <c r="R27" s="14">
        <f t="shared" si="7"/>
        <v>3.0824432358921992</v>
      </c>
      <c r="S27" s="17">
        <f t="shared" si="7"/>
        <v>3.4975754771846299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115008.5</v>
      </c>
      <c r="E29" s="25">
        <v>146193</v>
      </c>
      <c r="F29" s="25">
        <v>177180</v>
      </c>
      <c r="G29" s="15">
        <f>(+D29+E29+F29)/3</f>
        <v>146127.16666666666</v>
      </c>
      <c r="H29" s="25">
        <v>118988.5</v>
      </c>
      <c r="I29" s="25">
        <v>136042</v>
      </c>
      <c r="J29" s="25">
        <v>172053</v>
      </c>
      <c r="K29" s="15">
        <f>(+H29+I29+J29)/3</f>
        <v>142361.16666666666</v>
      </c>
      <c r="L29" s="25">
        <f t="shared" ref="L29:S29" si="8">(+D29/D$54)*100</f>
        <v>1.9545241726538833</v>
      </c>
      <c r="M29" s="25">
        <f t="shared" si="8"/>
        <v>2.6040727188517536</v>
      </c>
      <c r="N29" s="25">
        <f t="shared" si="8"/>
        <v>2.8896041796892735</v>
      </c>
      <c r="O29" s="17">
        <f t="shared" si="8"/>
        <v>2.4865839527247289</v>
      </c>
      <c r="P29" s="25">
        <f t="shared" si="8"/>
        <v>2.0241704645304686</v>
      </c>
      <c r="Q29" s="25">
        <f t="shared" si="8"/>
        <v>2.4202276528411604</v>
      </c>
      <c r="R29" s="25">
        <f t="shared" si="8"/>
        <v>2.8062788926200573</v>
      </c>
      <c r="S29" s="17">
        <f t="shared" si="8"/>
        <v>2.4224229897975098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118222.44207000002</v>
      </c>
      <c r="E31" s="14">
        <v>106052.48105</v>
      </c>
      <c r="F31" s="14">
        <v>109666.53603000002</v>
      </c>
      <c r="G31" s="15">
        <f>(+D31+E31+F31)/3</f>
        <v>111313.81971666667</v>
      </c>
      <c r="H31" s="14">
        <v>48886.942629999998</v>
      </c>
      <c r="I31" s="14">
        <v>46263.236060000003</v>
      </c>
      <c r="J31" s="14">
        <v>45042.952689999998</v>
      </c>
      <c r="K31" s="15">
        <f>(+H31+I31+J31)/3</f>
        <v>46731.043793333338</v>
      </c>
      <c r="L31" s="14">
        <f t="shared" ref="L31:S34" si="9">(+D31/D$54)*100</f>
        <v>2.0091438526368783</v>
      </c>
      <c r="M31" s="14">
        <f t="shared" si="9"/>
        <v>1.8890670050470788</v>
      </c>
      <c r="N31" s="14">
        <f t="shared" si="9"/>
        <v>1.7885364086484496</v>
      </c>
      <c r="O31" s="17">
        <f t="shared" si="9"/>
        <v>1.894180008672516</v>
      </c>
      <c r="P31" s="14">
        <f t="shared" si="9"/>
        <v>0.83163923717705035</v>
      </c>
      <c r="Q31" s="14">
        <f t="shared" si="9"/>
        <v>0.82303673293784518</v>
      </c>
      <c r="R31" s="14">
        <f t="shared" si="9"/>
        <v>0.73467528840084639</v>
      </c>
      <c r="S31" s="17">
        <f t="shared" si="9"/>
        <v>0.79517720648682211</v>
      </c>
      <c r="T31" s="18"/>
    </row>
    <row r="32" spans="1:20" ht="24" customHeight="1" x14ac:dyDescent="0.35">
      <c r="A32" s="50"/>
      <c r="B32" s="54"/>
      <c r="C32" s="51" t="s">
        <v>59</v>
      </c>
      <c r="D32" s="14">
        <v>67231.713910000006</v>
      </c>
      <c r="E32" s="14">
        <v>61287.355260000011</v>
      </c>
      <c r="F32" s="14">
        <v>60657.8145</v>
      </c>
      <c r="G32" s="20">
        <f>(+D32+E32+F32)/3</f>
        <v>63058.961223333339</v>
      </c>
      <c r="H32" s="14">
        <v>21742.67571</v>
      </c>
      <c r="I32" s="14">
        <v>19343.259619999997</v>
      </c>
      <c r="J32" s="14">
        <v>18355.568210000001</v>
      </c>
      <c r="K32" s="20">
        <f>(+H32+I32+J32)/3</f>
        <v>19813.834513333331</v>
      </c>
      <c r="L32" s="14">
        <f t="shared" si="9"/>
        <v>1.1425765052673962</v>
      </c>
      <c r="M32" s="14">
        <f t="shared" si="9"/>
        <v>1.0916851685316094</v>
      </c>
      <c r="N32" s="14">
        <f t="shared" si="9"/>
        <v>0.98925992950681008</v>
      </c>
      <c r="O32" s="21">
        <f t="shared" si="9"/>
        <v>1.0730475696631698</v>
      </c>
      <c r="P32" s="14">
        <f t="shared" si="9"/>
        <v>0.36987508870223623</v>
      </c>
      <c r="Q32" s="14">
        <f t="shared" si="9"/>
        <v>0.34412234330875602</v>
      </c>
      <c r="R32" s="14">
        <f t="shared" si="9"/>
        <v>0.29938939530127767</v>
      </c>
      <c r="S32" s="21">
        <f t="shared" si="9"/>
        <v>0.33715295656101452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29444.547129999999</v>
      </c>
      <c r="E33" s="14">
        <v>25232.619169999998</v>
      </c>
      <c r="F33" s="14">
        <v>27643.411930000002</v>
      </c>
      <c r="G33" s="20">
        <f>(+D33+E33+F33)/3</f>
        <v>27440.192743333333</v>
      </c>
      <c r="H33" s="14">
        <v>11756.575129999999</v>
      </c>
      <c r="I33" s="14">
        <v>11878.992280000004</v>
      </c>
      <c r="J33" s="14">
        <v>11194.897299999997</v>
      </c>
      <c r="K33" s="20">
        <f>(+H33+I33+J33)/3</f>
        <v>11610.154903333334</v>
      </c>
      <c r="L33" s="14">
        <f t="shared" si="9"/>
        <v>0.5003984846201065</v>
      </c>
      <c r="M33" s="14">
        <f t="shared" si="9"/>
        <v>0.44945773878210848</v>
      </c>
      <c r="N33" s="14">
        <f t="shared" si="9"/>
        <v>0.45083259201828835</v>
      </c>
      <c r="O33" s="21">
        <f t="shared" si="9"/>
        <v>0.46693810939954966</v>
      </c>
      <c r="P33" s="14">
        <f t="shared" si="9"/>
        <v>0.19999674037557794</v>
      </c>
      <c r="Q33" s="14">
        <f t="shared" si="9"/>
        <v>0.21133080669162962</v>
      </c>
      <c r="R33" s="14">
        <f t="shared" si="9"/>
        <v>0.18259492132098398</v>
      </c>
      <c r="S33" s="21">
        <f t="shared" si="9"/>
        <v>0.19755883441723893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21546.181030000003</v>
      </c>
      <c r="E34" s="14">
        <v>19532.506619999996</v>
      </c>
      <c r="F34" s="14">
        <v>21365.309600000001</v>
      </c>
      <c r="G34" s="20">
        <f>(+D34+E34+F34)/3</f>
        <v>20814.66575</v>
      </c>
      <c r="H34" s="14">
        <v>15387.691789999997</v>
      </c>
      <c r="I34" s="14">
        <v>15040.984159999998</v>
      </c>
      <c r="J34" s="14">
        <v>15492.487179999998</v>
      </c>
      <c r="K34" s="20">
        <f>(+H34+I34+J34)/3</f>
        <v>15307.054376666665</v>
      </c>
      <c r="L34" s="14">
        <f t="shared" si="9"/>
        <v>0.36616886274937549</v>
      </c>
      <c r="M34" s="14">
        <f t="shared" si="9"/>
        <v>0.34792409773336119</v>
      </c>
      <c r="N34" s="14">
        <f t="shared" si="9"/>
        <v>0.34844388712335111</v>
      </c>
      <c r="O34" s="21">
        <f t="shared" si="9"/>
        <v>0.35419432960979674</v>
      </c>
      <c r="P34" s="14">
        <f t="shared" si="9"/>
        <v>0.26176740809923627</v>
      </c>
      <c r="Q34" s="14">
        <f t="shared" si="9"/>
        <v>0.26758358293745954</v>
      </c>
      <c r="R34" s="14">
        <f t="shared" si="9"/>
        <v>0.25269097177858468</v>
      </c>
      <c r="S34" s="21">
        <f t="shared" si="9"/>
        <v>0.26046541550856861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18519.316439999999</v>
      </c>
      <c r="E36" s="25">
        <v>13969.667440000001</v>
      </c>
      <c r="F36" s="25">
        <v>14286.995769999998</v>
      </c>
      <c r="G36" s="15">
        <f>(+D36+E36+F36)/3</f>
        <v>15591.993216666664</v>
      </c>
      <c r="H36" s="25">
        <v>10689.379010000001</v>
      </c>
      <c r="I36" s="25">
        <v>12574.758899999999</v>
      </c>
      <c r="J36" s="25">
        <v>13781.888170000002</v>
      </c>
      <c r="K36" s="15">
        <f>(+H36+I36+J36)/3</f>
        <v>12348.675359999999</v>
      </c>
      <c r="L36" s="25">
        <f t="shared" ref="L36:S36" si="10">(+D36/D$54)*100</f>
        <v>0.31472849087681742</v>
      </c>
      <c r="M36" s="25">
        <f t="shared" si="10"/>
        <v>0.24883564788967749</v>
      </c>
      <c r="N36" s="25">
        <f t="shared" si="10"/>
        <v>0.2330046432565468</v>
      </c>
      <c r="O36" s="17">
        <f t="shared" si="10"/>
        <v>0.26532232854412985</v>
      </c>
      <c r="P36" s="25">
        <f t="shared" si="10"/>
        <v>0.18184215513443688</v>
      </c>
      <c r="Q36" s="25">
        <f t="shared" si="10"/>
        <v>0.22370870185376934</v>
      </c>
      <c r="R36" s="25">
        <f t="shared" si="10"/>
        <v>0.22479016275171645</v>
      </c>
      <c r="S36" s="17">
        <f t="shared" si="10"/>
        <v>0.21012552640603094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12983.55257</v>
      </c>
      <c r="E40" s="14">
        <v>4454.3008399999999</v>
      </c>
      <c r="F40" s="14">
        <v>5.4268599999999996</v>
      </c>
      <c r="G40" s="15">
        <f t="shared" ref="G40:G46" si="11">(+D40+E40+F40)/3</f>
        <v>5814.4267566666667</v>
      </c>
      <c r="H40" s="14">
        <v>15271.64532</v>
      </c>
      <c r="I40" s="14">
        <v>5618.7208199999995</v>
      </c>
      <c r="J40" s="14">
        <v>0</v>
      </c>
      <c r="K40" s="15">
        <f t="shared" ref="K40:K46" si="12">(+H40+I40+J40)/3</f>
        <v>6963.4553799999994</v>
      </c>
      <c r="L40" s="14">
        <f t="shared" ref="L40:S40" si="13">(+D40/D$54)*100</f>
        <v>0.22065036362518814</v>
      </c>
      <c r="M40" s="14">
        <f t="shared" si="13"/>
        <v>7.9342535545494322E-2</v>
      </c>
      <c r="N40" s="14">
        <f t="shared" si="13"/>
        <v>8.8505911155821915E-5</v>
      </c>
      <c r="O40" s="17">
        <f t="shared" si="13"/>
        <v>9.8941631438055386E-2</v>
      </c>
      <c r="P40" s="14">
        <f t="shared" si="13"/>
        <v>0.25979328591863043</v>
      </c>
      <c r="Q40" s="14">
        <f t="shared" si="13"/>
        <v>9.9958714971540838E-2</v>
      </c>
      <c r="R40" s="14">
        <f t="shared" si="13"/>
        <v>0</v>
      </c>
      <c r="S40" s="17">
        <f t="shared" si="13"/>
        <v>0.11849041979571551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11"/>
        <v>0</v>
      </c>
      <c r="H41" s="14"/>
      <c r="I41" s="14"/>
      <c r="J41" s="14"/>
      <c r="K41" s="20">
        <f t="shared" si="12"/>
        <v>0</v>
      </c>
      <c r="L41" s="14"/>
      <c r="M41" s="14"/>
      <c r="N41" s="14"/>
      <c r="O41" s="21">
        <f t="shared" ref="O41:O46" si="14">(+G41/G$54)*100</f>
        <v>0</v>
      </c>
      <c r="P41" s="14"/>
      <c r="Q41" s="14"/>
      <c r="R41" s="14"/>
      <c r="S41" s="21">
        <f t="shared" ref="S41:S46" si="15"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12983.55257</v>
      </c>
      <c r="E42" s="14">
        <v>4454.3008399999999</v>
      </c>
      <c r="F42" s="14">
        <v>5.4268599999999996</v>
      </c>
      <c r="G42" s="20">
        <f t="shared" si="11"/>
        <v>5814.4267566666667</v>
      </c>
      <c r="H42" s="14">
        <v>15271.64532</v>
      </c>
      <c r="I42" s="14">
        <v>5618.7208199999995</v>
      </c>
      <c r="J42" s="14"/>
      <c r="K42" s="20">
        <f t="shared" si="12"/>
        <v>6963.4553799999994</v>
      </c>
      <c r="L42" s="14">
        <f t="shared" ref="L42:N43" si="16">(+D42/D$54)*100</f>
        <v>0.22065036362518814</v>
      </c>
      <c r="M42" s="14">
        <f t="shared" si="16"/>
        <v>7.9342535545494322E-2</v>
      </c>
      <c r="N42" s="14">
        <f t="shared" si="16"/>
        <v>8.8505911155821915E-5</v>
      </c>
      <c r="O42" s="21">
        <f t="shared" si="14"/>
        <v>9.8941631438055386E-2</v>
      </c>
      <c r="P42" s="14">
        <f>(+H42/H$54)*100</f>
        <v>0.25979328591863043</v>
      </c>
      <c r="Q42" s="14">
        <f>(+I42/I$54)*100</f>
        <v>9.9958714971540838E-2</v>
      </c>
      <c r="R42" s="14"/>
      <c r="S42" s="21">
        <f t="shared" si="15"/>
        <v>0.11849041979571551</v>
      </c>
      <c r="T42" s="18"/>
    </row>
    <row r="43" spans="1:20" ht="24" customHeight="1" x14ac:dyDescent="0.35">
      <c r="A43" s="26" t="s">
        <v>39</v>
      </c>
      <c r="B43" s="26"/>
      <c r="C43" s="27" t="s">
        <v>46</v>
      </c>
      <c r="D43" s="25">
        <v>0</v>
      </c>
      <c r="E43" s="25">
        <v>0</v>
      </c>
      <c r="F43" s="25">
        <v>0</v>
      </c>
      <c r="G43" s="15">
        <f t="shared" si="11"/>
        <v>0</v>
      </c>
      <c r="H43" s="25">
        <v>5576.7567300000001</v>
      </c>
      <c r="I43" s="25">
        <v>15247.380369999999</v>
      </c>
      <c r="J43" s="25">
        <v>2077.8160800000001</v>
      </c>
      <c r="K43" s="15">
        <f t="shared" si="12"/>
        <v>7633.9843933333332</v>
      </c>
      <c r="L43" s="25">
        <f t="shared" si="16"/>
        <v>0</v>
      </c>
      <c r="M43" s="25">
        <f t="shared" si="16"/>
        <v>0</v>
      </c>
      <c r="N43" s="25">
        <f t="shared" si="16"/>
        <v>0</v>
      </c>
      <c r="O43" s="17">
        <f t="shared" si="14"/>
        <v>0</v>
      </c>
      <c r="P43" s="25">
        <f>(+H43/H$54)*100</f>
        <v>9.4868884478227028E-2</v>
      </c>
      <c r="Q43" s="25">
        <f>(+I43/I$54)*100</f>
        <v>0.27125543291675719</v>
      </c>
      <c r="R43" s="25">
        <f>(+J43/J$54)*100</f>
        <v>3.3890321052527698E-2</v>
      </c>
      <c r="S43" s="17">
        <f t="shared" si="15"/>
        <v>0.12990016681632088</v>
      </c>
      <c r="T43" s="32"/>
    </row>
    <row r="44" spans="1:20" ht="24" customHeight="1" x14ac:dyDescent="0.35">
      <c r="A44" s="26"/>
      <c r="B44" s="28"/>
      <c r="C44" s="29" t="s">
        <v>47</v>
      </c>
      <c r="D44" s="25"/>
      <c r="E44" s="25"/>
      <c r="F44" s="25"/>
      <c r="G44" s="20">
        <f t="shared" si="11"/>
        <v>0</v>
      </c>
      <c r="H44" s="25"/>
      <c r="I44" s="25"/>
      <c r="J44" s="25"/>
      <c r="K44" s="20">
        <f t="shared" si="12"/>
        <v>0</v>
      </c>
      <c r="L44" s="25"/>
      <c r="M44" s="25"/>
      <c r="N44" s="25"/>
      <c r="O44" s="21">
        <f t="shared" si="14"/>
        <v>0</v>
      </c>
      <c r="P44" s="25"/>
      <c r="Q44" s="25"/>
      <c r="R44" s="25"/>
      <c r="S44" s="21">
        <f t="shared" si="15"/>
        <v>0</v>
      </c>
      <c r="T44" s="32"/>
    </row>
    <row r="45" spans="1:20" ht="24" customHeight="1" x14ac:dyDescent="0.35">
      <c r="A45" s="26"/>
      <c r="B45" s="28"/>
      <c r="C45" s="29" t="s">
        <v>48</v>
      </c>
      <c r="D45" s="25"/>
      <c r="E45" s="25"/>
      <c r="F45" s="25"/>
      <c r="G45" s="20">
        <f t="shared" si="11"/>
        <v>0</v>
      </c>
      <c r="H45" s="25"/>
      <c r="I45" s="25"/>
      <c r="J45" s="25"/>
      <c r="K45" s="20">
        <f t="shared" si="12"/>
        <v>0</v>
      </c>
      <c r="L45" s="25"/>
      <c r="M45" s="25"/>
      <c r="N45" s="25"/>
      <c r="O45" s="21">
        <f t="shared" si="14"/>
        <v>0</v>
      </c>
      <c r="P45" s="25"/>
      <c r="Q45" s="25"/>
      <c r="R45" s="25"/>
      <c r="S45" s="21">
        <f t="shared" si="15"/>
        <v>0</v>
      </c>
      <c r="T45" s="32"/>
    </row>
    <row r="46" spans="1:20" ht="24" customHeight="1" x14ac:dyDescent="0.35">
      <c r="A46" s="26"/>
      <c r="B46" s="28"/>
      <c r="C46" s="29" t="s">
        <v>49</v>
      </c>
      <c r="D46" s="25"/>
      <c r="E46" s="25"/>
      <c r="F46" s="25"/>
      <c r="G46" s="20">
        <f t="shared" si="11"/>
        <v>0</v>
      </c>
      <c r="H46" s="25">
        <v>5576.7567300000001</v>
      </c>
      <c r="I46" s="25">
        <v>15247.380369999999</v>
      </c>
      <c r="J46" s="25">
        <v>2077.8160800000001</v>
      </c>
      <c r="K46" s="20">
        <f t="shared" si="12"/>
        <v>7633.9843933333332</v>
      </c>
      <c r="L46" s="25"/>
      <c r="M46" s="25"/>
      <c r="N46" s="25"/>
      <c r="O46" s="21">
        <f t="shared" si="14"/>
        <v>0</v>
      </c>
      <c r="P46" s="25">
        <f>(+H46/H$54)*100</f>
        <v>9.4868884478227028E-2</v>
      </c>
      <c r="Q46" s="25">
        <f>(+I46/I$54)*100</f>
        <v>0.27125543291675719</v>
      </c>
      <c r="R46" s="25">
        <f>(+J46/J$54)*100</f>
        <v>3.3890321052527698E-2</v>
      </c>
      <c r="S46" s="21">
        <f t="shared" si="15"/>
        <v>0.12990016681632088</v>
      </c>
      <c r="T46" s="32"/>
    </row>
    <row r="47" spans="1:20" ht="24" customHeight="1" x14ac:dyDescent="0.35">
      <c r="A47" s="50" t="s">
        <v>42</v>
      </c>
      <c r="B47" s="50"/>
      <c r="C47" s="57" t="s">
        <v>81</v>
      </c>
      <c r="D47" s="14"/>
      <c r="E47" s="14"/>
      <c r="F47" s="14"/>
      <c r="G47" s="20"/>
      <c r="H47" s="14"/>
      <c r="I47" s="14"/>
      <c r="J47" s="58"/>
      <c r="K47" s="20"/>
      <c r="L47" s="14"/>
      <c r="M47" s="14"/>
      <c r="N47" s="58"/>
      <c r="O47" s="21"/>
      <c r="P47" s="14"/>
      <c r="Q47" s="14"/>
      <c r="R47" s="58"/>
      <c r="S47" s="21"/>
      <c r="T47" s="32"/>
    </row>
    <row r="48" spans="1:20" ht="24" customHeight="1" x14ac:dyDescent="0.35">
      <c r="A48" s="50"/>
      <c r="B48" s="50"/>
      <c r="C48" s="57" t="s">
        <v>82</v>
      </c>
      <c r="D48" s="14">
        <v>2069.0774499999998</v>
      </c>
      <c r="E48" s="14">
        <v>1966.84302</v>
      </c>
      <c r="F48" s="14">
        <v>2170.9357500000006</v>
      </c>
      <c r="G48" s="15">
        <f>(+D48+E48+F48)/3</f>
        <v>2068.9520733333334</v>
      </c>
      <c r="H48" s="14">
        <v>1902.5489400000001</v>
      </c>
      <c r="I48" s="14">
        <v>1931.0677199999998</v>
      </c>
      <c r="J48" s="58">
        <v>2020.7089000000001</v>
      </c>
      <c r="K48" s="15">
        <f>(+H48+I48+J48)/3</f>
        <v>1951.441853333333</v>
      </c>
      <c r="L48" s="14">
        <f t="shared" ref="L48:S48" si="17">(+D48/D$54)*100</f>
        <v>3.516315655902004E-2</v>
      </c>
      <c r="M48" s="14">
        <f t="shared" si="17"/>
        <v>3.5034524571258503E-2</v>
      </c>
      <c r="N48" s="58">
        <f t="shared" si="17"/>
        <v>3.5405491686628675E-2</v>
      </c>
      <c r="O48" s="17">
        <f t="shared" si="17"/>
        <v>3.5206478999505388E-2</v>
      </c>
      <c r="P48" s="14">
        <f t="shared" si="17"/>
        <v>3.2365172866888406E-2</v>
      </c>
      <c r="Q48" s="14">
        <f t="shared" si="17"/>
        <v>3.435426923636032E-2</v>
      </c>
      <c r="R48" s="58">
        <f t="shared" si="17"/>
        <v>3.2958871593052691E-2</v>
      </c>
      <c r="S48" s="17">
        <f t="shared" si="17"/>
        <v>3.3205808293467622E-2</v>
      </c>
      <c r="T48" s="32"/>
    </row>
    <row r="49" spans="1:256" ht="24" customHeight="1" x14ac:dyDescent="0.35">
      <c r="A49" s="26" t="s">
        <v>45</v>
      </c>
      <c r="B49" s="26"/>
      <c r="C49" s="27" t="s">
        <v>78</v>
      </c>
      <c r="D49" s="25"/>
      <c r="E49" s="25"/>
      <c r="F49" s="25"/>
      <c r="G49" s="20"/>
      <c r="H49" s="25"/>
      <c r="I49" s="25"/>
      <c r="J49" s="25"/>
      <c r="K49" s="20"/>
      <c r="L49" s="25"/>
      <c r="M49" s="25"/>
      <c r="N49" s="25"/>
      <c r="O49" s="21"/>
      <c r="P49" s="25"/>
      <c r="Q49" s="25"/>
      <c r="R49" s="25"/>
      <c r="S49" s="21"/>
      <c r="T49" s="32"/>
    </row>
    <row r="50" spans="1:256" ht="24" customHeight="1" x14ac:dyDescent="0.35">
      <c r="A50" s="26"/>
      <c r="B50" s="26"/>
      <c r="C50" s="27" t="s">
        <v>79</v>
      </c>
      <c r="D50" s="25">
        <v>3.5000000000000003E-2</v>
      </c>
      <c r="E50" s="25">
        <v>0.48399999999999999</v>
      </c>
      <c r="F50" s="25">
        <v>472.16300000000001</v>
      </c>
      <c r="G50" s="15">
        <f>(+D50+E50+F50)/3</f>
        <v>157.56066666666666</v>
      </c>
      <c r="H50" s="25">
        <v>11.714</v>
      </c>
      <c r="I50" s="25">
        <v>10</v>
      </c>
      <c r="J50" s="25">
        <v>40</v>
      </c>
      <c r="K50" s="15">
        <f>(+H50+I50+J50)/3</f>
        <v>20.571333333333332</v>
      </c>
      <c r="L50" s="25">
        <f t="shared" ref="L50:S50" si="18">(+D50/D$54)*100</f>
        <v>5.9481121867414954E-7</v>
      </c>
      <c r="M50" s="25">
        <f t="shared" si="18"/>
        <v>8.6212827968798002E-6</v>
      </c>
      <c r="N50" s="25">
        <f t="shared" si="18"/>
        <v>7.7004412365652246E-3</v>
      </c>
      <c r="O50" s="17">
        <f t="shared" si="18"/>
        <v>2.681142967807333E-3</v>
      </c>
      <c r="P50" s="25">
        <f t="shared" si="18"/>
        <v>1.9927247441147599E-4</v>
      </c>
      <c r="Q50" s="25">
        <f t="shared" si="18"/>
        <v>1.7790297502544511E-4</v>
      </c>
      <c r="R50" s="25">
        <f t="shared" si="18"/>
        <v>6.5242196128403624E-4</v>
      </c>
      <c r="S50" s="17">
        <f t="shared" si="18"/>
        <v>3.5004258509720816E-4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2.3363700000000014</v>
      </c>
      <c r="E52" s="14">
        <v>1.9982700000000002</v>
      </c>
      <c r="F52" s="14">
        <v>2.3688399999999996</v>
      </c>
      <c r="G52" s="15">
        <f t="shared" ref="G52" si="19">(+D52+E52+F52)/3</f>
        <v>2.2344933333333339</v>
      </c>
      <c r="H52" s="14">
        <v>1.0005199999999999</v>
      </c>
      <c r="I52" s="14">
        <v>1.04129</v>
      </c>
      <c r="J52" s="14">
        <v>1.0454699999999999</v>
      </c>
      <c r="K52" s="15">
        <f t="shared" ref="K52" si="20">(+H52+I52+J52)/3</f>
        <v>1.0290933333333332</v>
      </c>
      <c r="L52" s="14">
        <f t="shared" ref="L52:S53" si="21">(+D52/D$54)*100</f>
        <v>3.9705688199249236E-5</v>
      </c>
      <c r="M52" s="14">
        <f t="shared" si="21"/>
        <v>3.5594319782068188E-5</v>
      </c>
      <c r="N52" s="14">
        <f t="shared" si="21"/>
        <v>3.8633084800853013E-5</v>
      </c>
      <c r="O52" s="17">
        <f t="shared" si="21"/>
        <v>3.8023424335678328E-5</v>
      </c>
      <c r="P52" s="14">
        <f t="shared" si="21"/>
        <v>1.702032577242359E-5</v>
      </c>
      <c r="Q52" s="14">
        <f t="shared" si="21"/>
        <v>1.8524858886424575E-5</v>
      </c>
      <c r="R52" s="14">
        <f t="shared" si="21"/>
        <v>1.7052189696590533E-5</v>
      </c>
      <c r="S52" s="17">
        <f t="shared" si="21"/>
        <v>1.751109103475563E-5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1229.7767300001742</v>
      </c>
      <c r="E53" s="38">
        <v>2.9127999990126248</v>
      </c>
      <c r="F53" s="38">
        <v>45.773219998299375</v>
      </c>
      <c r="G53" s="39">
        <f>(+D53+E53+F53)/3</f>
        <v>426.154249999162</v>
      </c>
      <c r="H53" s="38">
        <v>29.573990000327335</v>
      </c>
      <c r="I53" s="38">
        <v>83.417830000559093</v>
      </c>
      <c r="J53" s="38">
        <v>12.931679998756431</v>
      </c>
      <c r="K53" s="39">
        <f>(+H53+I53+J53)/3</f>
        <v>41.974499999880955</v>
      </c>
      <c r="L53" s="38">
        <f t="shared" si="21"/>
        <v>2.0899571299100399E-2</v>
      </c>
      <c r="M53" s="38">
        <f t="shared" si="21"/>
        <v>5.1884447359998031E-5</v>
      </c>
      <c r="N53" s="38">
        <f t="shared" si="21"/>
        <v>7.465091309680692E-4</v>
      </c>
      <c r="O53" s="40">
        <f t="shared" si="21"/>
        <v>7.2516859363364466E-3</v>
      </c>
      <c r="P53" s="38">
        <f t="shared" si="21"/>
        <v>5.03097333582506E-4</v>
      </c>
      <c r="Q53" s="38">
        <f t="shared" si="21"/>
        <v>1.4840280127266291E-3</v>
      </c>
      <c r="R53" s="38">
        <f t="shared" si="21"/>
        <v>2.1092280068715536E-4</v>
      </c>
      <c r="S53" s="40">
        <f t="shared" si="21"/>
        <v>7.1423967761550513E-4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22">+D9+D14+D27+D16+D19+D31+D38+D36+D40+D48+D50+D52+D43+D53+D29</f>
        <v>5884219.883750001</v>
      </c>
      <c r="E54" s="43">
        <f t="shared" si="22"/>
        <v>5614013.7309399983</v>
      </c>
      <c r="F54" s="43">
        <f t="shared" si="22"/>
        <v>6131635.6491099978</v>
      </c>
      <c r="G54" s="44">
        <f t="shared" si="22"/>
        <v>5876623.0879333317</v>
      </c>
      <c r="H54" s="43">
        <f t="shared" si="22"/>
        <v>5878383.3716100017</v>
      </c>
      <c r="I54" s="43">
        <f t="shared" si="22"/>
        <v>5621041.4685699996</v>
      </c>
      <c r="J54" s="43">
        <f t="shared" si="22"/>
        <v>6131001.4643399986</v>
      </c>
      <c r="K54" s="44">
        <f t="shared" si="22"/>
        <v>5876808.7681733333</v>
      </c>
      <c r="L54" s="45">
        <f t="shared" si="22"/>
        <v>99.999999999999972</v>
      </c>
      <c r="M54" s="45">
        <f t="shared" si="22"/>
        <v>100.00000000000003</v>
      </c>
      <c r="N54" s="45">
        <f t="shared" si="22"/>
        <v>100.00000000000001</v>
      </c>
      <c r="O54" s="44">
        <f t="shared" si="22"/>
        <v>100.00000000000001</v>
      </c>
      <c r="P54" s="45">
        <f t="shared" si="22"/>
        <v>99.999999999999986</v>
      </c>
      <c r="Q54" s="45">
        <f t="shared" si="22"/>
        <v>100.00000000000001</v>
      </c>
      <c r="R54" s="45">
        <f t="shared" si="22"/>
        <v>100</v>
      </c>
      <c r="S54" s="44">
        <f t="shared" si="22"/>
        <v>100.00000000000001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BE329-8443-4651-9DAD-8D042EF6D3C5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177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178</v>
      </c>
      <c r="E7" s="7"/>
      <c r="F7" s="7"/>
      <c r="G7" s="7"/>
      <c r="H7" s="7" t="s">
        <v>179</v>
      </c>
      <c r="I7" s="7"/>
      <c r="J7" s="7"/>
      <c r="K7" s="7"/>
      <c r="L7" s="7" t="s">
        <v>178</v>
      </c>
      <c r="M7" s="7"/>
      <c r="N7" s="7"/>
      <c r="O7" s="7"/>
      <c r="P7" s="7" t="s">
        <v>179</v>
      </c>
      <c r="Q7" s="7"/>
      <c r="R7" s="7"/>
      <c r="S7" s="7"/>
    </row>
    <row r="8" spans="1:256" ht="58.5" x14ac:dyDescent="0.25">
      <c r="A8" s="134"/>
      <c r="B8" s="137"/>
      <c r="C8" s="137"/>
      <c r="D8" s="120" t="s">
        <v>65</v>
      </c>
      <c r="E8" s="120" t="s">
        <v>64</v>
      </c>
      <c r="F8" s="9" t="s">
        <v>63</v>
      </c>
      <c r="G8" s="10" t="s">
        <v>56</v>
      </c>
      <c r="H8" s="120" t="s">
        <v>65</v>
      </c>
      <c r="I8" s="120" t="s">
        <v>64</v>
      </c>
      <c r="J8" s="9" t="s">
        <v>63</v>
      </c>
      <c r="K8" s="10" t="s">
        <v>56</v>
      </c>
      <c r="L8" s="120" t="s">
        <v>65</v>
      </c>
      <c r="M8" s="120" t="s">
        <v>64</v>
      </c>
      <c r="N8" s="9" t="s">
        <v>63</v>
      </c>
      <c r="O8" s="10" t="s">
        <v>57</v>
      </c>
      <c r="P8" s="120" t="s">
        <v>65</v>
      </c>
      <c r="Q8" s="120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2208958.0847999998</v>
      </c>
      <c r="E9" s="14">
        <v>2371988.3859100002</v>
      </c>
      <c r="F9" s="14">
        <v>3038331.0368499998</v>
      </c>
      <c r="G9" s="15">
        <f>(+D9+E9+F9)/3</f>
        <v>2539759.1691866666</v>
      </c>
      <c r="H9" s="16">
        <v>2276654.8003599998</v>
      </c>
      <c r="I9" s="16">
        <v>2429504.2637499999</v>
      </c>
      <c r="J9" s="16">
        <v>3093371.1197799994</v>
      </c>
      <c r="K9" s="15">
        <f>(+H9+I9+J9)/3</f>
        <v>2599843.3946299995</v>
      </c>
      <c r="L9" s="16">
        <f t="shared" ref="L9:S12" si="0">(+D9/D$54)*100</f>
        <v>44.786198459105755</v>
      </c>
      <c r="M9" s="16">
        <f t="shared" si="0"/>
        <v>45.731317652674385</v>
      </c>
      <c r="N9" s="16">
        <f t="shared" si="0"/>
        <v>48.227708772034013</v>
      </c>
      <c r="O9" s="17">
        <f t="shared" si="0"/>
        <v>46.40527157813974</v>
      </c>
      <c r="P9" s="16">
        <f t="shared" si="0"/>
        <v>46.034721450863763</v>
      </c>
      <c r="Q9" s="16">
        <f t="shared" si="0"/>
        <v>46.809421613937225</v>
      </c>
      <c r="R9" s="16">
        <f t="shared" si="0"/>
        <v>49.039222050692238</v>
      </c>
      <c r="S9" s="17">
        <f t="shared" si="0"/>
        <v>47.431799828942879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2052231.3888499998</v>
      </c>
      <c r="E10" s="14">
        <v>2119706.6810500002</v>
      </c>
      <c r="F10" s="14">
        <v>2747352.45511</v>
      </c>
      <c r="G10" s="20">
        <f>(+D10+E10+F10)/3</f>
        <v>2306430.1750033335</v>
      </c>
      <c r="H10" s="16">
        <v>2052231.38885</v>
      </c>
      <c r="I10" s="16">
        <v>2119706.6810499998</v>
      </c>
      <c r="J10" s="16">
        <v>2747352.4551099995</v>
      </c>
      <c r="K10" s="20">
        <f>(+H10+I10+J10)/3</f>
        <v>2306430.175003333</v>
      </c>
      <c r="L10" s="16">
        <f t="shared" si="0"/>
        <v>41.608594974025522</v>
      </c>
      <c r="M10" s="16">
        <f t="shared" si="0"/>
        <v>40.867392158163703</v>
      </c>
      <c r="N10" s="16">
        <f t="shared" si="0"/>
        <v>43.608978907231261</v>
      </c>
      <c r="O10" s="21">
        <f t="shared" si="0"/>
        <v>42.141995172448397</v>
      </c>
      <c r="P10" s="16">
        <f t="shared" si="0"/>
        <v>41.496805015626521</v>
      </c>
      <c r="Q10" s="16">
        <f t="shared" si="0"/>
        <v>40.840530807711787</v>
      </c>
      <c r="R10" s="16">
        <f t="shared" si="0"/>
        <v>43.553787075905589</v>
      </c>
      <c r="S10" s="21">
        <f t="shared" si="0"/>
        <v>42.078740052633414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1371.2366399999996</v>
      </c>
      <c r="E11" s="14">
        <v>2655.3187200000002</v>
      </c>
      <c r="F11" s="14">
        <v>2432.8633100000006</v>
      </c>
      <c r="G11" s="20">
        <f>(+D11+E11+F11)/3</f>
        <v>2153.139556666667</v>
      </c>
      <c r="H11" s="16">
        <v>9.2009099999999986</v>
      </c>
      <c r="I11" s="16">
        <v>23.244</v>
      </c>
      <c r="J11" s="16">
        <v>694.79842000000008</v>
      </c>
      <c r="K11" s="20">
        <f>(+H11+I11+J11)/3</f>
        <v>242.41444333333337</v>
      </c>
      <c r="L11" s="16">
        <f t="shared" si="0"/>
        <v>2.7801557990629618E-2</v>
      </c>
      <c r="M11" s="16">
        <f t="shared" si="0"/>
        <v>5.1193852623703448E-2</v>
      </c>
      <c r="N11" s="16">
        <f t="shared" si="0"/>
        <v>3.8617063701686202E-2</v>
      </c>
      <c r="O11" s="21">
        <f t="shared" si="0"/>
        <v>3.934114190234405E-2</v>
      </c>
      <c r="P11" s="16">
        <f t="shared" si="0"/>
        <v>1.8604547728425517E-4</v>
      </c>
      <c r="Q11" s="16">
        <f t="shared" si="0"/>
        <v>4.4784370714169607E-4</v>
      </c>
      <c r="R11" s="16">
        <f t="shared" si="0"/>
        <v>1.1014641528454355E-2</v>
      </c>
      <c r="S11" s="21">
        <f t="shared" si="0"/>
        <v>4.4226330615070222E-3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155355.45930999998</v>
      </c>
      <c r="E12" s="14">
        <v>249626.38613999996</v>
      </c>
      <c r="F12" s="14">
        <v>288545.71843000001</v>
      </c>
      <c r="G12" s="20">
        <f>(+D12+E12+F12)/3</f>
        <v>231175.85462666664</v>
      </c>
      <c r="H12" s="16">
        <v>224414.21059999999</v>
      </c>
      <c r="I12" s="16">
        <v>309774.33869999996</v>
      </c>
      <c r="J12" s="16">
        <v>345323.86625000002</v>
      </c>
      <c r="K12" s="20">
        <f>(+H12+I12+J12)/3</f>
        <v>293170.80518333334</v>
      </c>
      <c r="L12" s="16">
        <f t="shared" si="0"/>
        <v>3.1498019270895981</v>
      </c>
      <c r="M12" s="16">
        <f t="shared" si="0"/>
        <v>4.8127316418869848</v>
      </c>
      <c r="N12" s="16">
        <f t="shared" si="0"/>
        <v>4.5801128011010688</v>
      </c>
      <c r="O12" s="21">
        <f t="shared" si="0"/>
        <v>4.2239352637890013</v>
      </c>
      <c r="P12" s="16">
        <f t="shared" si="0"/>
        <v>4.5377303897599655</v>
      </c>
      <c r="Q12" s="16">
        <f t="shared" si="0"/>
        <v>5.9684429625182993</v>
      </c>
      <c r="R12" s="16">
        <f t="shared" si="0"/>
        <v>5.4744203332581947</v>
      </c>
      <c r="S12" s="21">
        <f t="shared" si="0"/>
        <v>5.3486371432479585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1483656.1527399998</v>
      </c>
      <c r="E14" s="24">
        <v>1568808.0127800002</v>
      </c>
      <c r="F14" s="24">
        <v>1771712.1651400002</v>
      </c>
      <c r="G14" s="15">
        <f>(+D14+E14+F14)/3</f>
        <v>1608058.7768866669</v>
      </c>
      <c r="H14" s="25">
        <v>1483656.1527399996</v>
      </c>
      <c r="I14" s="25">
        <v>1568808.0127800002</v>
      </c>
      <c r="J14" s="25">
        <v>1771712.1651400002</v>
      </c>
      <c r="K14" s="15">
        <f>(+H14+I14+J14)/3</f>
        <v>1608058.7768866669</v>
      </c>
      <c r="L14" s="25">
        <f t="shared" ref="L14:S14" si="1">(+D14/D$54)*100</f>
        <v>30.080841895061631</v>
      </c>
      <c r="M14" s="25">
        <f t="shared" si="1"/>
        <v>30.246209464882767</v>
      </c>
      <c r="N14" s="25">
        <f t="shared" si="1"/>
        <v>28.122550601605216</v>
      </c>
      <c r="O14" s="17">
        <f t="shared" si="1"/>
        <v>29.381685145735336</v>
      </c>
      <c r="P14" s="25">
        <f t="shared" si="1"/>
        <v>30.000023591387709</v>
      </c>
      <c r="Q14" s="25">
        <f t="shared" si="1"/>
        <v>30.226329213431107</v>
      </c>
      <c r="R14" s="25">
        <f t="shared" si="1"/>
        <v>28.086958503185461</v>
      </c>
      <c r="S14" s="17">
        <f t="shared" si="1"/>
        <v>29.337583246747066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657540.98648000008</v>
      </c>
      <c r="E16" s="14">
        <v>660591.74852000002</v>
      </c>
      <c r="F16" s="14">
        <v>685092.28300000005</v>
      </c>
      <c r="G16" s="15">
        <f t="shared" ref="G16:G22" si="2">(+D16+E16+F16)/3</f>
        <v>667741.67266666668</v>
      </c>
      <c r="H16" s="14">
        <v>621838.82999999996</v>
      </c>
      <c r="I16" s="14">
        <v>671783.73</v>
      </c>
      <c r="J16" s="14">
        <v>681964.55</v>
      </c>
      <c r="K16" s="15">
        <f t="shared" ref="K16:K22" si="3">(+H16+I16+J16)/3</f>
        <v>658529.03666666674</v>
      </c>
      <c r="L16" s="14">
        <f t="shared" ref="L16:S17" si="4">(+D16/D$54)*100</f>
        <v>13.33151648196881</v>
      </c>
      <c r="M16" s="14">
        <f t="shared" si="4"/>
        <v>12.736036681188859</v>
      </c>
      <c r="N16" s="14">
        <f t="shared" si="4"/>
        <v>10.874532993859251</v>
      </c>
      <c r="O16" s="17">
        <f t="shared" si="4"/>
        <v>12.200658251412538</v>
      </c>
      <c r="P16" s="14">
        <f t="shared" si="4"/>
        <v>12.5737891057768</v>
      </c>
      <c r="Q16" s="14">
        <f t="shared" si="4"/>
        <v>12.943302187260205</v>
      </c>
      <c r="R16" s="14">
        <f t="shared" si="4"/>
        <v>10.81118614714709</v>
      </c>
      <c r="S16" s="17">
        <f t="shared" si="4"/>
        <v>12.014268826051811</v>
      </c>
      <c r="T16" s="18"/>
    </row>
    <row r="17" spans="1:20" ht="24" customHeight="1" x14ac:dyDescent="0.35">
      <c r="A17" s="50"/>
      <c r="B17" s="50"/>
      <c r="C17" s="51" t="s">
        <v>19</v>
      </c>
      <c r="D17" s="14">
        <v>657540.98648000008</v>
      </c>
      <c r="E17" s="14">
        <v>660591.74852000002</v>
      </c>
      <c r="F17" s="14">
        <v>685092.28300000005</v>
      </c>
      <c r="G17" s="20">
        <f t="shared" si="2"/>
        <v>667741.67266666668</v>
      </c>
      <c r="H17" s="14">
        <v>621838.82999999996</v>
      </c>
      <c r="I17" s="14">
        <v>671783.73</v>
      </c>
      <c r="J17" s="14">
        <v>681964.55</v>
      </c>
      <c r="K17" s="20">
        <f t="shared" si="3"/>
        <v>658529.03666666674</v>
      </c>
      <c r="L17" s="14">
        <f t="shared" si="4"/>
        <v>13.33151648196881</v>
      </c>
      <c r="M17" s="14">
        <f t="shared" si="4"/>
        <v>12.736036681188859</v>
      </c>
      <c r="N17" s="14">
        <f t="shared" si="4"/>
        <v>10.874532993859251</v>
      </c>
      <c r="O17" s="21">
        <f t="shared" si="4"/>
        <v>12.200658251412538</v>
      </c>
      <c r="P17" s="14">
        <f t="shared" si="4"/>
        <v>12.5737891057768</v>
      </c>
      <c r="Q17" s="14">
        <f t="shared" si="4"/>
        <v>12.943302187260205</v>
      </c>
      <c r="R17" s="14">
        <f t="shared" si="4"/>
        <v>10.81118614714709</v>
      </c>
      <c r="S17" s="21">
        <f t="shared" si="4"/>
        <v>12.014268826051811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194464.30578999998</v>
      </c>
      <c r="E19" s="25">
        <v>195635.96409999998</v>
      </c>
      <c r="F19" s="25">
        <v>266557.80525999999</v>
      </c>
      <c r="G19" s="15">
        <f t="shared" si="2"/>
        <v>218886.02504999997</v>
      </c>
      <c r="H19" s="25">
        <v>194464.30578999998</v>
      </c>
      <c r="I19" s="25">
        <v>195635.96409999998</v>
      </c>
      <c r="J19" s="25">
        <v>266557.80525999999</v>
      </c>
      <c r="K19" s="15">
        <f t="shared" si="3"/>
        <v>218886.02504999997</v>
      </c>
      <c r="L19" s="25">
        <f t="shared" ref="L19:N22" si="5">(+D19/D$54)*100</f>
        <v>3.9427262347133727</v>
      </c>
      <c r="M19" s="25">
        <f t="shared" si="5"/>
        <v>3.7718103814036819</v>
      </c>
      <c r="N19" s="25">
        <f t="shared" si="5"/>
        <v>4.2310966274168038</v>
      </c>
      <c r="O19" s="17">
        <f>(+G19/G$54)*100</f>
        <v>3.9993813430576481</v>
      </c>
      <c r="P19" s="25">
        <f t="shared" ref="P19:R22" si="6">(+H19/H$54)*100</f>
        <v>3.9321332982772246</v>
      </c>
      <c r="Q19" s="25">
        <f t="shared" si="6"/>
        <v>3.7693312430211559</v>
      </c>
      <c r="R19" s="25">
        <f t="shared" si="6"/>
        <v>4.2257417216787054</v>
      </c>
      <c r="S19" s="17">
        <f>(+K19/K$54)*100</f>
        <v>3.9933782730794545</v>
      </c>
      <c r="T19" s="18"/>
    </row>
    <row r="20" spans="1:20" ht="24" customHeight="1" x14ac:dyDescent="0.35">
      <c r="A20" s="26"/>
      <c r="B20" s="28"/>
      <c r="C20" s="29" t="s">
        <v>7</v>
      </c>
      <c r="D20" s="25">
        <v>113773.83194</v>
      </c>
      <c r="E20" s="25">
        <v>139879.01251999999</v>
      </c>
      <c r="F20" s="25">
        <v>194986.39979</v>
      </c>
      <c r="G20" s="20">
        <f t="shared" si="2"/>
        <v>149546.41475</v>
      </c>
      <c r="H20" s="25">
        <v>113773.83194</v>
      </c>
      <c r="I20" s="25">
        <v>139879.01251999999</v>
      </c>
      <c r="J20" s="25">
        <v>194986.39979</v>
      </c>
      <c r="K20" s="20">
        <f t="shared" si="3"/>
        <v>149546.41475</v>
      </c>
      <c r="L20" s="25">
        <f t="shared" si="5"/>
        <v>2.3067424645946302</v>
      </c>
      <c r="M20" s="25">
        <f t="shared" si="5"/>
        <v>2.6968308919608899</v>
      </c>
      <c r="N20" s="25">
        <f t="shared" si="5"/>
        <v>3.0950371073880354</v>
      </c>
      <c r="O20" s="21">
        <f>(+G20/G$54)*100</f>
        <v>2.7324409629883366</v>
      </c>
      <c r="P20" s="25">
        <f t="shared" si="6"/>
        <v>2.3005449315052466</v>
      </c>
      <c r="Q20" s="25">
        <f t="shared" si="6"/>
        <v>2.6950583169108806</v>
      </c>
      <c r="R20" s="25">
        <f t="shared" si="6"/>
        <v>3.0911200065923254</v>
      </c>
      <c r="S20" s="21">
        <f>(+K20/K$54)*100</f>
        <v>2.728339570071511</v>
      </c>
      <c r="T20" s="18"/>
    </row>
    <row r="21" spans="1:20" ht="24" customHeight="1" x14ac:dyDescent="0.35">
      <c r="A21" s="26"/>
      <c r="B21" s="28"/>
      <c r="C21" s="29" t="s">
        <v>8</v>
      </c>
      <c r="D21" s="25">
        <v>73738.429870000007</v>
      </c>
      <c r="E21" s="25">
        <v>53239.835929999994</v>
      </c>
      <c r="F21" s="25">
        <v>66484.661140000011</v>
      </c>
      <c r="G21" s="20">
        <f t="shared" si="2"/>
        <v>64487.642313333337</v>
      </c>
      <c r="H21" s="25">
        <v>73738.429870000007</v>
      </c>
      <c r="I21" s="25">
        <v>53239.835929999994</v>
      </c>
      <c r="J21" s="25">
        <v>66484.661140000011</v>
      </c>
      <c r="K21" s="20">
        <f t="shared" si="3"/>
        <v>64487.642313333337</v>
      </c>
      <c r="L21" s="25">
        <f t="shared" si="5"/>
        <v>1.4950324213687733</v>
      </c>
      <c r="M21" s="25">
        <f t="shared" si="5"/>
        <v>1.0264501559762178</v>
      </c>
      <c r="N21" s="25">
        <f t="shared" si="5"/>
        <v>1.0553171581301872</v>
      </c>
      <c r="O21" s="21">
        <f>(+G21/G$54)*100</f>
        <v>1.1782875287118304</v>
      </c>
      <c r="P21" s="25">
        <f t="shared" si="6"/>
        <v>1.4910157125062338</v>
      </c>
      <c r="Q21" s="25">
        <f t="shared" si="6"/>
        <v>1.0257754900407359</v>
      </c>
      <c r="R21" s="25">
        <f t="shared" si="6"/>
        <v>1.0539815412905795</v>
      </c>
      <c r="S21" s="21">
        <f>(+K21/K$54)*100</f>
        <v>1.1765189195489241</v>
      </c>
      <c r="T21" s="18"/>
    </row>
    <row r="22" spans="1:20" ht="24" customHeight="1" x14ac:dyDescent="0.35">
      <c r="A22" s="26"/>
      <c r="B22" s="30"/>
      <c r="C22" s="29" t="s">
        <v>9</v>
      </c>
      <c r="D22" s="25">
        <v>6952.0439799999995</v>
      </c>
      <c r="E22" s="25">
        <v>2517.1156500000002</v>
      </c>
      <c r="F22" s="25">
        <v>5086.7443299999995</v>
      </c>
      <c r="G22" s="20">
        <f t="shared" si="2"/>
        <v>4851.9679866666665</v>
      </c>
      <c r="H22" s="25">
        <v>6952.0439799999995</v>
      </c>
      <c r="I22" s="25">
        <v>2517.1156500000002</v>
      </c>
      <c r="J22" s="25">
        <v>5086.7443299999995</v>
      </c>
      <c r="K22" s="20">
        <f t="shared" si="3"/>
        <v>4851.9679866666665</v>
      </c>
      <c r="L22" s="25">
        <f t="shared" si="5"/>
        <v>0.14095134874997037</v>
      </c>
      <c r="M22" s="25">
        <f t="shared" si="5"/>
        <v>4.8529333466574405E-2</v>
      </c>
      <c r="N22" s="25">
        <f t="shared" si="5"/>
        <v>8.0742361898581569E-2</v>
      </c>
      <c r="O22" s="21">
        <f>(+G22/G$54)*100</f>
        <v>8.8652851357481618E-2</v>
      </c>
      <c r="P22" s="25">
        <f t="shared" si="6"/>
        <v>0.1405726542657447</v>
      </c>
      <c r="Q22" s="25">
        <f t="shared" si="6"/>
        <v>4.8497436069539664E-2</v>
      </c>
      <c r="R22" s="25">
        <f t="shared" si="6"/>
        <v>8.0640173795800671E-2</v>
      </c>
      <c r="S22" s="21">
        <f>(+K22/K$54)*100</f>
        <v>8.8519783459020493E-2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4361.0607909999999</v>
      </c>
      <c r="E24" s="25">
        <v>2260.84058538</v>
      </c>
      <c r="F24" s="25">
        <v>3072.9435237399998</v>
      </c>
      <c r="G24" s="20">
        <f>(+D24+E24+F24)/3</f>
        <v>3231.6149667066661</v>
      </c>
      <c r="H24" s="25">
        <v>4361.0607909999999</v>
      </c>
      <c r="I24" s="25">
        <v>2260.84058538</v>
      </c>
      <c r="J24" s="25">
        <v>3072.9435237399998</v>
      </c>
      <c r="K24" s="20">
        <f>(+H24+I24+J24)/3</f>
        <v>3231.6149667066661</v>
      </c>
      <c r="L24" s="25">
        <f t="shared" ref="L24:S25" si="7">(+D24/D$54)*100</f>
        <v>8.8419665099998795E-2</v>
      </c>
      <c r="M24" s="25">
        <f t="shared" si="7"/>
        <v>4.3588417037044476E-2</v>
      </c>
      <c r="N24" s="25">
        <f t="shared" si="7"/>
        <v>4.8777115968735463E-2</v>
      </c>
      <c r="O24" s="21">
        <f t="shared" si="7"/>
        <v>5.9046531649702985E-2</v>
      </c>
      <c r="P24" s="25">
        <f t="shared" si="7"/>
        <v>8.8182107674919824E-2</v>
      </c>
      <c r="Q24" s="25">
        <f t="shared" si="7"/>
        <v>4.3559767209300528E-2</v>
      </c>
      <c r="R24" s="25">
        <f t="shared" si="7"/>
        <v>4.8715383306688377E-2</v>
      </c>
      <c r="S24" s="21">
        <f t="shared" si="7"/>
        <v>5.8957902826628113E-2</v>
      </c>
      <c r="T24" s="18"/>
    </row>
    <row r="25" spans="1:20" ht="24" customHeight="1" x14ac:dyDescent="0.35">
      <c r="A25" s="26"/>
      <c r="B25" s="30"/>
      <c r="C25" s="29" t="s">
        <v>12</v>
      </c>
      <c r="D25" s="25">
        <v>1699.9786119999999</v>
      </c>
      <c r="E25" s="25">
        <v>119.99668</v>
      </c>
      <c r="F25" s="25">
        <v>1829.9760299999998</v>
      </c>
      <c r="G25" s="20">
        <f>(+D25+E25+F25)/3</f>
        <v>1216.6504406666666</v>
      </c>
      <c r="H25" s="25">
        <v>1699.9786119999999</v>
      </c>
      <c r="I25" s="25">
        <v>119.99668</v>
      </c>
      <c r="J25" s="25">
        <v>1829.9760299999998</v>
      </c>
      <c r="K25" s="20">
        <f>(+H25+I25+J25)/3</f>
        <v>1216.6504406666666</v>
      </c>
      <c r="L25" s="25">
        <f>(+D25/D$54)*100</f>
        <v>3.4466737968982544E-2</v>
      </c>
      <c r="M25" s="25">
        <f>(+E25/E$54)*100</f>
        <v>2.3135047047209843E-3</v>
      </c>
      <c r="N25" s="25">
        <f t="shared" si="7"/>
        <v>2.9047378302182049E-2</v>
      </c>
      <c r="O25" s="21">
        <f>(+G25/G$54)*100</f>
        <v>2.2230058188107853E-2</v>
      </c>
      <c r="P25" s="25">
        <f>(+H25/H$54)*100</f>
        <v>3.4374136062907436E-2</v>
      </c>
      <c r="Q25" s="25">
        <f>(+I25/I$54)*100</f>
        <v>2.3119840825974796E-3</v>
      </c>
      <c r="R25" s="25">
        <f t="shared" si="7"/>
        <v>2.9010615735300647E-2</v>
      </c>
      <c r="S25" s="21">
        <f>(+K25/K$54)*100</f>
        <v>2.2196690878647809E-2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175</v>
      </c>
      <c r="D27" s="14">
        <v>134708.39063000001</v>
      </c>
      <c r="E27" s="14">
        <v>145021.75590000002</v>
      </c>
      <c r="F27" s="14">
        <v>231655.57896000004</v>
      </c>
      <c r="G27" s="15">
        <f>(+D27+E27+F27)/3</f>
        <v>170461.9084966667</v>
      </c>
      <c r="H27" s="14">
        <v>136789.56993</v>
      </c>
      <c r="I27" s="14">
        <v>147653.43343999999</v>
      </c>
      <c r="J27" s="14">
        <v>234548.0822</v>
      </c>
      <c r="K27" s="15">
        <f>(+H27+I27+J27)/3</f>
        <v>172997.02852333334</v>
      </c>
      <c r="L27" s="14">
        <f t="shared" ref="L27:S27" si="8">(+D27/D$54)*100</f>
        <v>2.7311865980508903</v>
      </c>
      <c r="M27" s="14">
        <f t="shared" si="8"/>
        <v>2.7959816435050389</v>
      </c>
      <c r="N27" s="14">
        <f t="shared" si="8"/>
        <v>3.6770903703378703</v>
      </c>
      <c r="O27" s="17">
        <f t="shared" si="8"/>
        <v>3.1145989168921995</v>
      </c>
      <c r="P27" s="14">
        <f t="shared" si="8"/>
        <v>2.7659308508761473</v>
      </c>
      <c r="Q27" s="14">
        <f t="shared" si="8"/>
        <v>2.8448486062626599</v>
      </c>
      <c r="R27" s="14">
        <f t="shared" si="8"/>
        <v>3.7182914817501245</v>
      </c>
      <c r="S27" s="17">
        <f t="shared" si="8"/>
        <v>3.1561748853293734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119779.5</v>
      </c>
      <c r="E29" s="25">
        <v>132693</v>
      </c>
      <c r="F29" s="25">
        <v>177080</v>
      </c>
      <c r="G29" s="15">
        <f>(+D29+E29+F29)/3</f>
        <v>143184.16666666666</v>
      </c>
      <c r="H29" s="25">
        <v>149686.5</v>
      </c>
      <c r="I29" s="25">
        <v>121957</v>
      </c>
      <c r="J29" s="25">
        <v>182032</v>
      </c>
      <c r="K29" s="15">
        <f>(+H29+I29+J29)/3</f>
        <v>151225.16666666666</v>
      </c>
      <c r="L29" s="25">
        <f t="shared" ref="L29:S29" si="9">(+D29/D$54)*100</f>
        <v>2.4285062243805133</v>
      </c>
      <c r="M29" s="25">
        <f t="shared" si="9"/>
        <v>2.5582864441211339</v>
      </c>
      <c r="N29" s="25">
        <f t="shared" si="9"/>
        <v>2.8108071720209349</v>
      </c>
      <c r="O29" s="17">
        <f t="shared" si="9"/>
        <v>2.6161929920245655</v>
      </c>
      <c r="P29" s="25">
        <f t="shared" si="9"/>
        <v>3.0267110900454046</v>
      </c>
      <c r="Q29" s="25">
        <f t="shared" si="9"/>
        <v>2.349753699530194</v>
      </c>
      <c r="R29" s="25">
        <f t="shared" si="9"/>
        <v>2.8857538661466773</v>
      </c>
      <c r="S29" s="17">
        <f t="shared" si="9"/>
        <v>2.7589668859468657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103371.18703999999</v>
      </c>
      <c r="E31" s="14">
        <v>90023.785269999993</v>
      </c>
      <c r="F31" s="14">
        <v>100910.76792</v>
      </c>
      <c r="G31" s="15">
        <f>(+D31+E31+F31)/3</f>
        <v>98101.913409999994</v>
      </c>
      <c r="H31" s="14">
        <v>40536.931860000004</v>
      </c>
      <c r="I31" s="14">
        <v>41750.17153</v>
      </c>
      <c r="J31" s="14">
        <v>50437.449909999996</v>
      </c>
      <c r="K31" s="15">
        <f>(+H31+I31+J31)/3</f>
        <v>44241.517766666664</v>
      </c>
      <c r="L31" s="14">
        <f t="shared" ref="L31:S34" si="10">(+D31/D$54)*100</f>
        <v>2.0958308487532693</v>
      </c>
      <c r="M31" s="14">
        <f t="shared" si="10"/>
        <v>1.7356351088958184</v>
      </c>
      <c r="N31" s="14">
        <f t="shared" si="10"/>
        <v>1.6017659261558397</v>
      </c>
      <c r="O31" s="17">
        <f t="shared" si="10"/>
        <v>1.7924715025574947</v>
      </c>
      <c r="P31" s="14">
        <f t="shared" si="10"/>
        <v>0.81967031908072485</v>
      </c>
      <c r="Q31" s="14">
        <f t="shared" si="10"/>
        <v>0.8044033553517852</v>
      </c>
      <c r="R31" s="14">
        <f t="shared" si="10"/>
        <v>0.79958505139954439</v>
      </c>
      <c r="S31" s="17">
        <f t="shared" si="10"/>
        <v>0.80714662243561697</v>
      </c>
      <c r="T31" s="18"/>
    </row>
    <row r="32" spans="1:20" ht="24" customHeight="1" x14ac:dyDescent="0.35">
      <c r="A32" s="50"/>
      <c r="B32" s="54"/>
      <c r="C32" s="51" t="s">
        <v>59</v>
      </c>
      <c r="D32" s="14">
        <v>58533.345710000001</v>
      </c>
      <c r="E32" s="14">
        <v>52527.841079999998</v>
      </c>
      <c r="F32" s="14">
        <v>58091.982470000003</v>
      </c>
      <c r="G32" s="20">
        <f>(+D32+E32+F32)/3</f>
        <v>56384.389753333329</v>
      </c>
      <c r="H32" s="14">
        <v>17485.892340000006</v>
      </c>
      <c r="I32" s="14">
        <v>17127.784230000001</v>
      </c>
      <c r="J32" s="14">
        <v>22024.620140000003</v>
      </c>
      <c r="K32" s="20">
        <f>(+H32+I32+J32)/3</f>
        <v>18879.432236666671</v>
      </c>
      <c r="L32" s="14">
        <f t="shared" si="10"/>
        <v>1.1867522772306733</v>
      </c>
      <c r="M32" s="14">
        <f t="shared" si="10"/>
        <v>1.0127230809003731</v>
      </c>
      <c r="N32" s="14">
        <f t="shared" si="10"/>
        <v>0.92209939554772102</v>
      </c>
      <c r="O32" s="21">
        <f t="shared" si="10"/>
        <v>1.0302287520076292</v>
      </c>
      <c r="P32" s="14">
        <f t="shared" si="10"/>
        <v>0.35357059096724158</v>
      </c>
      <c r="Q32" s="14">
        <f t="shared" si="10"/>
        <v>0.33000216764267254</v>
      </c>
      <c r="R32" s="14">
        <f t="shared" si="10"/>
        <v>0.34915637206324707</v>
      </c>
      <c r="S32" s="21">
        <f t="shared" si="10"/>
        <v>0.34443822754220438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24351.226439999999</v>
      </c>
      <c r="E33" s="14">
        <v>19379.598609999997</v>
      </c>
      <c r="F33" s="14">
        <v>25976.732070000002</v>
      </c>
      <c r="G33" s="20">
        <f>(+D33+E33+F33)/3</f>
        <v>23235.852373333331</v>
      </c>
      <c r="H33" s="14">
        <v>11026.466249999999</v>
      </c>
      <c r="I33" s="14">
        <v>11768.338950000003</v>
      </c>
      <c r="J33" s="14">
        <v>12443.265209999998</v>
      </c>
      <c r="K33" s="20">
        <f>(+H33+I33+J33)/3</f>
        <v>11746.02347</v>
      </c>
      <c r="L33" s="14">
        <f t="shared" si="10"/>
        <v>0.49371641208085965</v>
      </c>
      <c r="M33" s="14">
        <f t="shared" si="10"/>
        <v>0.37363360852849636</v>
      </c>
      <c r="N33" s="14">
        <f t="shared" si="10"/>
        <v>0.41233106397121205</v>
      </c>
      <c r="O33" s="21">
        <f t="shared" si="10"/>
        <v>0.42455444312044771</v>
      </c>
      <c r="P33" s="14">
        <f t="shared" si="10"/>
        <v>0.22295883518477863</v>
      </c>
      <c r="Q33" s="14">
        <f t="shared" si="10"/>
        <v>0.22674137593650043</v>
      </c>
      <c r="R33" s="14">
        <f t="shared" si="10"/>
        <v>0.19726312234797147</v>
      </c>
      <c r="S33" s="21">
        <f t="shared" si="10"/>
        <v>0.21429561302264305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20486.614890000001</v>
      </c>
      <c r="E34" s="14">
        <v>18116.345580000001</v>
      </c>
      <c r="F34" s="14">
        <v>16842.053379999998</v>
      </c>
      <c r="G34" s="20">
        <f>(+D34+E34+F34)/3</f>
        <v>18481.671283333333</v>
      </c>
      <c r="H34" s="14">
        <v>12024.573270000001</v>
      </c>
      <c r="I34" s="14">
        <v>12854.048349999999</v>
      </c>
      <c r="J34" s="14">
        <v>15969.564560000003</v>
      </c>
      <c r="K34" s="20">
        <f>(+H34+I34+J34)/3</f>
        <v>13616.062060000002</v>
      </c>
      <c r="L34" s="14">
        <f t="shared" si="10"/>
        <v>0.41536215944173677</v>
      </c>
      <c r="M34" s="14">
        <f t="shared" si="10"/>
        <v>0.34927841946694871</v>
      </c>
      <c r="N34" s="14">
        <f t="shared" si="10"/>
        <v>0.2673354666369066</v>
      </c>
      <c r="O34" s="21">
        <f t="shared" si="10"/>
        <v>0.3376883074294178</v>
      </c>
      <c r="P34" s="14">
        <f t="shared" si="10"/>
        <v>0.24314089292870461</v>
      </c>
      <c r="Q34" s="14">
        <f t="shared" si="10"/>
        <v>0.24765981177261234</v>
      </c>
      <c r="R34" s="14">
        <f t="shared" si="10"/>
        <v>0.25316555698832605</v>
      </c>
      <c r="S34" s="21">
        <f t="shared" si="10"/>
        <v>0.24841278187076976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12289.836099999999</v>
      </c>
      <c r="E36" s="25">
        <v>11918.625110000001</v>
      </c>
      <c r="F36" s="25">
        <v>19899.992119999999</v>
      </c>
      <c r="G36" s="15">
        <f>(+D36+E36+F36)/3</f>
        <v>14702.817776666669</v>
      </c>
      <c r="H36" s="25">
        <v>10791.17383</v>
      </c>
      <c r="I36" s="25">
        <v>10461.449869999999</v>
      </c>
      <c r="J36" s="25">
        <v>11596.005870000001</v>
      </c>
      <c r="K36" s="15">
        <f>(+H36+I36+J36)/3</f>
        <v>10949.543189999999</v>
      </c>
      <c r="L36" s="25">
        <f t="shared" ref="L36:S36" si="11">(+D36/D$54)*100</f>
        <v>0.24917405286769712</v>
      </c>
      <c r="M36" s="25">
        <f t="shared" si="11"/>
        <v>0.22978798468249845</v>
      </c>
      <c r="N36" s="25">
        <f t="shared" si="11"/>
        <v>0.31587441028945162</v>
      </c>
      <c r="O36" s="17">
        <f t="shared" si="11"/>
        <v>0.2686428934553719</v>
      </c>
      <c r="P36" s="25">
        <f t="shared" si="11"/>
        <v>0.21820114376292282</v>
      </c>
      <c r="Q36" s="25">
        <f t="shared" si="11"/>
        <v>0.20156145636972181</v>
      </c>
      <c r="R36" s="25">
        <f t="shared" si="11"/>
        <v>0.18383151737723075</v>
      </c>
      <c r="S36" s="17">
        <f t="shared" si="11"/>
        <v>0.1997645480797729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15785.460650000001</v>
      </c>
      <c r="E40" s="14">
        <v>5843.5251600000001</v>
      </c>
      <c r="F40" s="14">
        <v>6787.6453499999998</v>
      </c>
      <c r="G40" s="15">
        <f>(+D40+E40+F40)/3</f>
        <v>9472.2103866666675</v>
      </c>
      <c r="H40" s="14">
        <v>10250.68569</v>
      </c>
      <c r="I40" s="14">
        <v>0</v>
      </c>
      <c r="J40" s="14">
        <v>9960.2999999999993</v>
      </c>
      <c r="K40" s="15">
        <f>(+H40+I40+J40)/3</f>
        <v>6736.9952300000004</v>
      </c>
      <c r="L40" s="14">
        <f t="shared" ref="L40:S41" si="12">(+D40/D$54)*100</f>
        <v>0.32004716536000455</v>
      </c>
      <c r="M40" s="14">
        <f t="shared" si="12"/>
        <v>0.11266164155387835</v>
      </c>
      <c r="N40" s="14">
        <f t="shared" si="12"/>
        <v>0.10774092066249462</v>
      </c>
      <c r="O40" s="17">
        <f t="shared" si="12"/>
        <v>0.17307172300880314</v>
      </c>
      <c r="P40" s="14">
        <f t="shared" si="12"/>
        <v>0.20727229281526879</v>
      </c>
      <c r="Q40" s="14">
        <f t="shared" si="12"/>
        <v>0</v>
      </c>
      <c r="R40" s="14">
        <f t="shared" si="12"/>
        <v>0.15790066709688819</v>
      </c>
      <c r="S40" s="17">
        <f t="shared" si="12"/>
        <v>0.12291040677985911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>
        <v>9960.2999999999993</v>
      </c>
      <c r="K41" s="20">
        <f>(+H41+I41+J41)/3</f>
        <v>3320.1</v>
      </c>
      <c r="L41" s="14"/>
      <c r="M41" s="14"/>
      <c r="N41" s="14"/>
      <c r="O41" s="21">
        <f>(+G41/G$54)*100</f>
        <v>0</v>
      </c>
      <c r="P41" s="14"/>
      <c r="Q41" s="14"/>
      <c r="R41" s="14">
        <f t="shared" si="12"/>
        <v>0.15790066709688819</v>
      </c>
      <c r="S41" s="21">
        <f>(+K41/K$54)*100</f>
        <v>6.0572232518830232E-2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15785.460650000001</v>
      </c>
      <c r="E42" s="14">
        <v>5843.5251600000001</v>
      </c>
      <c r="F42" s="14">
        <v>6787.6453499999998</v>
      </c>
      <c r="G42" s="20">
        <f>(+D42+E42+F42)/3</f>
        <v>9472.2103866666675</v>
      </c>
      <c r="H42" s="14">
        <v>10250.68569</v>
      </c>
      <c r="I42" s="14"/>
      <c r="J42" s="14"/>
      <c r="K42" s="20">
        <f>(+H42+I42+J42)/3</f>
        <v>3416.8952300000001</v>
      </c>
      <c r="L42" s="14">
        <f>(+D42/D$54)*100</f>
        <v>0.32004716536000455</v>
      </c>
      <c r="M42" s="14">
        <f>(+E42/E$54)*100</f>
        <v>0.11266164155387835</v>
      </c>
      <c r="N42" s="14">
        <f>(+F42/F$54)*100</f>
        <v>0.10774092066249462</v>
      </c>
      <c r="O42" s="21">
        <f>(+G42/G$54)*100</f>
        <v>0.17307172300880314</v>
      </c>
      <c r="P42" s="14">
        <f>(+H42/H$54)*100</f>
        <v>0.20727229281526879</v>
      </c>
      <c r="Q42" s="14"/>
      <c r="R42" s="14"/>
      <c r="S42" s="21">
        <f>(+K42/K$54)*100</f>
        <v>6.2338174261028861E-2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1635.1958199999999</v>
      </c>
      <c r="E44" s="25">
        <v>1648.4160899999997</v>
      </c>
      <c r="F44" s="25">
        <v>1925.7689199999998</v>
      </c>
      <c r="G44" s="15">
        <f>(+D44+E44+F44)/3</f>
        <v>1736.4602766666665</v>
      </c>
      <c r="H44" s="25">
        <v>1574.09736</v>
      </c>
      <c r="I44" s="25">
        <v>1539.9788899999994</v>
      </c>
      <c r="J44" s="35">
        <v>1912.3583500000002</v>
      </c>
      <c r="K44" s="15">
        <f>(+H44+I44+J44)/3</f>
        <v>1675.4781999999998</v>
      </c>
      <c r="L44" s="25">
        <f t="shared" ref="L44:S45" si="13">(+D44/D$54)*100</f>
        <v>3.3153279375444024E-2</v>
      </c>
      <c r="M44" s="25">
        <f t="shared" si="13"/>
        <v>3.1781032438170535E-2</v>
      </c>
      <c r="N44" s="35">
        <f t="shared" si="13"/>
        <v>3.0567907680093796E-2</v>
      </c>
      <c r="O44" s="17">
        <f t="shared" si="13"/>
        <v>3.1727776279344463E-2</v>
      </c>
      <c r="P44" s="25">
        <f t="shared" si="13"/>
        <v>3.1828775048673021E-2</v>
      </c>
      <c r="Q44" s="25">
        <f t="shared" si="13"/>
        <v>2.9670876571052912E-2</v>
      </c>
      <c r="R44" s="35">
        <f t="shared" si="13"/>
        <v>3.031662291229224E-2</v>
      </c>
      <c r="S44" s="17">
        <f t="shared" si="13"/>
        <v>3.0567589864953205E-2</v>
      </c>
      <c r="T44" s="32"/>
    </row>
    <row r="45" spans="1:20" ht="24" customHeight="1" x14ac:dyDescent="0.35">
      <c r="A45" s="12" t="s">
        <v>42</v>
      </c>
      <c r="B45" s="12"/>
      <c r="C45" s="13" t="s">
        <v>46</v>
      </c>
      <c r="D45" s="14">
        <v>0</v>
      </c>
      <c r="E45" s="14">
        <v>0</v>
      </c>
      <c r="F45" s="14">
        <v>0</v>
      </c>
      <c r="G45" s="15">
        <f>(+D45+E45+F45)/3</f>
        <v>0</v>
      </c>
      <c r="H45" s="16">
        <v>1503.3278499999999</v>
      </c>
      <c r="I45" s="16">
        <v>1092.0893699999999</v>
      </c>
      <c r="J45" s="16">
        <v>3844.9411799999998</v>
      </c>
      <c r="K45" s="15">
        <f>(+H45+I45+J45)/3</f>
        <v>2146.7861333333331</v>
      </c>
      <c r="L45" s="16">
        <f t="shared" si="13"/>
        <v>0</v>
      </c>
      <c r="M45" s="16">
        <f t="shared" si="13"/>
        <v>0</v>
      </c>
      <c r="N45" s="16">
        <f t="shared" si="13"/>
        <v>0</v>
      </c>
      <c r="O45" s="17">
        <f t="shared" si="13"/>
        <v>0</v>
      </c>
      <c r="P45" s="16">
        <f t="shared" si="13"/>
        <v>3.0397791888841775E-2</v>
      </c>
      <c r="Q45" s="16">
        <f t="shared" si="13"/>
        <v>2.1041359146052284E-2</v>
      </c>
      <c r="R45" s="16">
        <f t="shared" si="13"/>
        <v>6.0953864569370041E-2</v>
      </c>
      <c r="S45" s="17">
        <f t="shared" si="13"/>
        <v>3.9166178379105188E-2</v>
      </c>
      <c r="T45" s="32"/>
    </row>
    <row r="46" spans="1:20" ht="24" customHeight="1" x14ac:dyDescent="0.35">
      <c r="A46" s="12"/>
      <c r="B46" s="31"/>
      <c r="C46" s="19" t="s">
        <v>47</v>
      </c>
      <c r="D46" s="14"/>
      <c r="E46" s="14"/>
      <c r="F46" s="14"/>
      <c r="G46" s="20">
        <f>(+D46+E46+F46)/3</f>
        <v>0</v>
      </c>
      <c r="H46" s="16"/>
      <c r="I46" s="16"/>
      <c r="J46" s="16"/>
      <c r="K46" s="20">
        <f>(+H46+I46+J46)/3</f>
        <v>0</v>
      </c>
      <c r="L46" s="16"/>
      <c r="M46" s="16"/>
      <c r="N46" s="16"/>
      <c r="O46" s="21">
        <f>(+G46/G$54)*100</f>
        <v>0</v>
      </c>
      <c r="P46" s="16"/>
      <c r="Q46" s="16"/>
      <c r="R46" s="16"/>
      <c r="S46" s="21">
        <f>(+K46/K$54)*100</f>
        <v>0</v>
      </c>
      <c r="T46" s="32"/>
    </row>
    <row r="47" spans="1:20" ht="24" customHeight="1" x14ac:dyDescent="0.35">
      <c r="A47" s="12"/>
      <c r="B47" s="31"/>
      <c r="C47" s="19" t="s">
        <v>48</v>
      </c>
      <c r="D47" s="14"/>
      <c r="E47" s="14"/>
      <c r="F47" s="14"/>
      <c r="G47" s="20">
        <f>(+D47+E47+F47)/3</f>
        <v>0</v>
      </c>
      <c r="H47" s="16"/>
      <c r="I47" s="16"/>
      <c r="J47" s="16"/>
      <c r="K47" s="20">
        <f>(+H47+I47+J47)/3</f>
        <v>0</v>
      </c>
      <c r="L47" s="16"/>
      <c r="M47" s="16"/>
      <c r="N47" s="16"/>
      <c r="O47" s="21">
        <f>(+G47/G$54)*100</f>
        <v>0</v>
      </c>
      <c r="P47" s="16"/>
      <c r="Q47" s="16"/>
      <c r="R47" s="16"/>
      <c r="S47" s="21">
        <f>(+K47/K$54)*100</f>
        <v>0</v>
      </c>
      <c r="T47" s="32"/>
    </row>
    <row r="48" spans="1:20" ht="24" customHeight="1" x14ac:dyDescent="0.35">
      <c r="A48" s="12"/>
      <c r="B48" s="31"/>
      <c r="C48" s="19" t="s">
        <v>49</v>
      </c>
      <c r="D48" s="14"/>
      <c r="E48" s="14"/>
      <c r="F48" s="14"/>
      <c r="G48" s="20">
        <f>(+D48+E48+F48)/3</f>
        <v>0</v>
      </c>
      <c r="H48" s="16">
        <v>1503.3278499999999</v>
      </c>
      <c r="I48" s="16">
        <v>1092.0893699999999</v>
      </c>
      <c r="J48" s="16">
        <v>3844.9411799999998</v>
      </c>
      <c r="K48" s="20">
        <f>(+H48+I48+J48)/3</f>
        <v>2146.7861333333331</v>
      </c>
      <c r="L48" s="16"/>
      <c r="M48" s="16"/>
      <c r="N48" s="16"/>
      <c r="O48" s="21">
        <f>(+G48/G$54)*100</f>
        <v>0</v>
      </c>
      <c r="P48" s="16">
        <f>(+H48/H$54)*100</f>
        <v>3.0397791888841775E-2</v>
      </c>
      <c r="Q48" s="16">
        <f>(+I48/I$54)*100</f>
        <v>2.1041359146052284E-2</v>
      </c>
      <c r="R48" s="16">
        <f>(+J48/J$54)*100</f>
        <v>6.0953864569370041E-2</v>
      </c>
      <c r="S48" s="21">
        <f>(+K48/K$54)*100</f>
        <v>3.9166178379105188E-2</v>
      </c>
      <c r="T48" s="32"/>
    </row>
    <row r="49" spans="1:256" ht="24" customHeight="1" x14ac:dyDescent="0.35">
      <c r="A49" s="26" t="s">
        <v>45</v>
      </c>
      <c r="B49" s="26"/>
      <c r="C49" s="27" t="s">
        <v>78</v>
      </c>
      <c r="D49" s="25"/>
      <c r="E49" s="25"/>
      <c r="F49" s="25"/>
      <c r="G49" s="20"/>
      <c r="H49" s="25"/>
      <c r="I49" s="25"/>
      <c r="J49" s="25"/>
      <c r="K49" s="20"/>
      <c r="L49" s="25"/>
      <c r="M49" s="25"/>
      <c r="N49" s="25"/>
      <c r="O49" s="21"/>
      <c r="P49" s="25"/>
      <c r="Q49" s="25"/>
      <c r="R49" s="25"/>
      <c r="S49" s="21"/>
      <c r="T49" s="32"/>
    </row>
    <row r="50" spans="1:256" ht="24" customHeight="1" x14ac:dyDescent="0.35">
      <c r="A50" s="26"/>
      <c r="B50" s="26"/>
      <c r="C50" s="27" t="s">
        <v>79</v>
      </c>
      <c r="D50" s="25">
        <v>37.25</v>
      </c>
      <c r="E50" s="25">
        <v>3.7796700000000003</v>
      </c>
      <c r="F50" s="25">
        <v>1.5197399999999999</v>
      </c>
      <c r="G50" s="15">
        <f>(+D50+E50+F50)/3</f>
        <v>14.183136666666668</v>
      </c>
      <c r="H50" s="25">
        <v>220.04266999999999</v>
      </c>
      <c r="I50" s="25">
        <v>15.399000000000001</v>
      </c>
      <c r="J50" s="25">
        <v>13.27</v>
      </c>
      <c r="K50" s="15">
        <f>(+H50+I50+J50)/3</f>
        <v>82.903890000000004</v>
      </c>
      <c r="L50" s="25">
        <f t="shared" ref="L50:S50" si="14">(+D50/D$54)*100</f>
        <v>7.5523655432001399E-4</v>
      </c>
      <c r="M50" s="25">
        <f t="shared" si="14"/>
        <v>7.2871052159882791E-5</v>
      </c>
      <c r="N50" s="25">
        <f t="shared" si="14"/>
        <v>2.41229731850412E-5</v>
      </c>
      <c r="O50" s="17">
        <f t="shared" si="14"/>
        <v>2.5914752738438252E-4</v>
      </c>
      <c r="P50" s="25">
        <f t="shared" si="14"/>
        <v>4.4493363768422752E-3</v>
      </c>
      <c r="Q50" s="25">
        <f t="shared" si="14"/>
        <v>2.9669356592131209E-4</v>
      </c>
      <c r="R50" s="25"/>
      <c r="S50" s="17">
        <f t="shared" si="14"/>
        <v>1.5125067623853272E-3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7.2300000000000012E-3</v>
      </c>
      <c r="E52" s="14">
        <v>1.7717099999999999</v>
      </c>
      <c r="F52" s="14">
        <v>2.0251800000000002</v>
      </c>
      <c r="G52" s="15">
        <f t="shared" ref="G52" si="15">(+D52+E52+F52)/3</f>
        <v>1.2680400000000001</v>
      </c>
      <c r="H52" s="14">
        <v>0.36489999999999995</v>
      </c>
      <c r="I52" s="14">
        <v>1.0289640200000001</v>
      </c>
      <c r="J52" s="14">
        <v>1.5660500000000002</v>
      </c>
      <c r="K52" s="15">
        <f t="shared" ref="K52" si="16">(+H52+I52+J52)/3</f>
        <v>0.98663800666666679</v>
      </c>
      <c r="L52" s="14">
        <f t="shared" ref="L52:S53" si="17">(+D52/D$54)*100</f>
        <v>1.4658685336197859E-7</v>
      </c>
      <c r="M52" s="14">
        <f t="shared" si="17"/>
        <v>3.4158106877633744E-5</v>
      </c>
      <c r="N52" s="14">
        <f t="shared" si="17"/>
        <v>3.2145868921579835E-5</v>
      </c>
      <c r="O52" s="17">
        <f t="shared" si="17"/>
        <v>2.3169023774324423E-5</v>
      </c>
      <c r="P52" s="14">
        <f t="shared" si="17"/>
        <v>7.3784000344558006E-6</v>
      </c>
      <c r="Q52" s="14">
        <f t="shared" si="17"/>
        <v>1.9825118793332573E-5</v>
      </c>
      <c r="R52" s="14">
        <f t="shared" si="17"/>
        <v>2.4826595555061771E-5</v>
      </c>
      <c r="S52" s="17">
        <f t="shared" si="17"/>
        <v>1.800032130108386E-5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3.1259100014687462</v>
      </c>
      <c r="E53" s="38">
        <v>2613.3618699984654</v>
      </c>
      <c r="F53" s="38">
        <v>13.105770000547045</v>
      </c>
      <c r="G53" s="39">
        <f>(+D53+E53+F53)/3</f>
        <v>876.53118333349369</v>
      </c>
      <c r="H53" s="38">
        <v>17549.837099999131</v>
      </c>
      <c r="I53" s="38">
        <v>1.0313159785506407</v>
      </c>
      <c r="J53" s="38">
        <v>1.4703899991997287</v>
      </c>
      <c r="K53" s="39">
        <f>(+H53+I53+J53)/3</f>
        <v>5850.7796019922935</v>
      </c>
      <c r="L53" s="38">
        <f t="shared" si="17"/>
        <v>6.3377221439563111E-5</v>
      </c>
      <c r="M53" s="38">
        <f t="shared" si="17"/>
        <v>5.0384935494714352E-2</v>
      </c>
      <c r="N53" s="38">
        <f t="shared" si="17"/>
        <v>2.0802909595885727E-4</v>
      </c>
      <c r="O53" s="40">
        <f t="shared" si="17"/>
        <v>1.6015560885768929E-2</v>
      </c>
      <c r="P53" s="38">
        <f t="shared" si="17"/>
        <v>0.35486357539963626</v>
      </c>
      <c r="Q53" s="38">
        <f t="shared" si="17"/>
        <v>1.9870434136490488E-5</v>
      </c>
      <c r="R53" s="38">
        <f t="shared" si="17"/>
        <v>2.3310097262756147E-5</v>
      </c>
      <c r="S53" s="40">
        <f t="shared" si="17"/>
        <v>0.10674220127957178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8">+D9+D14+D27+D16+D19+D31+D38+D36+D40+D44+D50+D52+D45+D53+D29</f>
        <v>4932229.483190001</v>
      </c>
      <c r="E54" s="43">
        <f t="shared" si="18"/>
        <v>5186792.1320899995</v>
      </c>
      <c r="F54" s="43">
        <f t="shared" si="18"/>
        <v>6299969.6942099985</v>
      </c>
      <c r="G54" s="44">
        <f t="shared" si="18"/>
        <v>5472997.1031633355</v>
      </c>
      <c r="H54" s="43">
        <f t="shared" si="18"/>
        <v>4945516.6200799989</v>
      </c>
      <c r="I54" s="43">
        <f t="shared" si="18"/>
        <v>5190203.5530099981</v>
      </c>
      <c r="J54" s="43">
        <f t="shared" si="18"/>
        <v>6307953.0841299985</v>
      </c>
      <c r="K54" s="44">
        <f t="shared" si="18"/>
        <v>5481224.4190733312</v>
      </c>
      <c r="L54" s="45">
        <f t="shared" si="18"/>
        <v>100.00000000000001</v>
      </c>
      <c r="M54" s="45">
        <f t="shared" si="18"/>
        <v>100</v>
      </c>
      <c r="N54" s="45">
        <f t="shared" si="18"/>
        <v>100.00000000000003</v>
      </c>
      <c r="O54" s="44">
        <f t="shared" si="18"/>
        <v>99.999999999999972</v>
      </c>
      <c r="P54" s="45">
        <f t="shared" si="18"/>
        <v>99.999999999999986</v>
      </c>
      <c r="Q54" s="45">
        <f t="shared" si="18"/>
        <v>99.999999999999986</v>
      </c>
      <c r="R54" s="45">
        <f t="shared" si="18"/>
        <v>99.999789630648422</v>
      </c>
      <c r="S54" s="44">
        <f t="shared" si="18"/>
        <v>100.00000000000001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CBD6E-4F6E-4C13-B22A-E25BAA6E10ED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174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9" t="s">
        <v>53</v>
      </c>
      <c r="E8" s="119" t="s">
        <v>54</v>
      </c>
      <c r="F8" s="9" t="s">
        <v>55</v>
      </c>
      <c r="G8" s="10" t="s">
        <v>56</v>
      </c>
      <c r="H8" s="119" t="s">
        <v>53</v>
      </c>
      <c r="I8" s="119" t="s">
        <v>54</v>
      </c>
      <c r="J8" s="9" t="s">
        <v>55</v>
      </c>
      <c r="K8" s="10" t="s">
        <v>56</v>
      </c>
      <c r="L8" s="119" t="s">
        <v>53</v>
      </c>
      <c r="M8" s="119" t="s">
        <v>54</v>
      </c>
      <c r="N8" s="9" t="s">
        <v>55</v>
      </c>
      <c r="O8" s="10" t="s">
        <v>57</v>
      </c>
      <c r="P8" s="119" t="s">
        <v>53</v>
      </c>
      <c r="Q8" s="119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2577944.5443199999</v>
      </c>
      <c r="E9" s="14">
        <v>2206047.6778300004</v>
      </c>
      <c r="F9" s="14">
        <v>2693731.9810299999</v>
      </c>
      <c r="G9" s="15">
        <f>(+D9+E9+F9)/3</f>
        <v>2492574.7343933336</v>
      </c>
      <c r="H9" s="16">
        <v>2621228.8918499998</v>
      </c>
      <c r="I9" s="16">
        <v>2255651.3941200003</v>
      </c>
      <c r="J9" s="16">
        <v>2737422.2939300002</v>
      </c>
      <c r="K9" s="15">
        <f>(+H9+I9+J9)/3</f>
        <v>2538100.8599666669</v>
      </c>
      <c r="L9" s="16">
        <f t="shared" ref="L9:S12" si="0">(+D9/D$54)*100</f>
        <v>45.28342311904813</v>
      </c>
      <c r="M9" s="16">
        <f t="shared" si="0"/>
        <v>45.488207670981502</v>
      </c>
      <c r="N9" s="16">
        <f t="shared" si="0"/>
        <v>47.279449966029993</v>
      </c>
      <c r="O9" s="17">
        <f t="shared" si="0"/>
        <v>46.044837961816867</v>
      </c>
      <c r="P9" s="16">
        <f t="shared" si="0"/>
        <v>45.988705968362211</v>
      </c>
      <c r="Q9" s="16">
        <f t="shared" si="0"/>
        <v>46.486959000248049</v>
      </c>
      <c r="R9" s="16">
        <f t="shared" si="0"/>
        <v>48.069886390955055</v>
      </c>
      <c r="S9" s="17">
        <f t="shared" si="0"/>
        <v>46.866997934479585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2202584.8870612299</v>
      </c>
      <c r="E10" s="14">
        <v>1933286.1587600003</v>
      </c>
      <c r="F10" s="14">
        <v>2324075.90704</v>
      </c>
      <c r="G10" s="20">
        <f>(+D10+E10+F10)/3</f>
        <v>2153315.6509537431</v>
      </c>
      <c r="H10" s="16">
        <v>2202584.8870612299</v>
      </c>
      <c r="I10" s="16">
        <v>1933286.1587600003</v>
      </c>
      <c r="J10" s="16">
        <v>2324075.90704</v>
      </c>
      <c r="K10" s="20">
        <f>(+H10+I10+J10)/3</f>
        <v>2153315.6509537431</v>
      </c>
      <c r="L10" s="16">
        <f t="shared" si="0"/>
        <v>38.689964691511115</v>
      </c>
      <c r="M10" s="16">
        <f t="shared" si="0"/>
        <v>39.863926405984898</v>
      </c>
      <c r="N10" s="16">
        <f t="shared" si="0"/>
        <v>40.791374694277621</v>
      </c>
      <c r="O10" s="21">
        <f t="shared" si="0"/>
        <v>39.777772301355355</v>
      </c>
      <c r="P10" s="16">
        <f t="shared" si="0"/>
        <v>38.643717477845414</v>
      </c>
      <c r="Q10" s="16">
        <f t="shared" si="0"/>
        <v>39.843299648297496</v>
      </c>
      <c r="R10" s="16">
        <f t="shared" si="0"/>
        <v>40.811410451026816</v>
      </c>
      <c r="S10" s="21">
        <f t="shared" si="0"/>
        <v>39.761792668419417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1382.6337600000002</v>
      </c>
      <c r="E11" s="14">
        <v>1607.1474899999998</v>
      </c>
      <c r="F11" s="14">
        <v>2666.5378999999998</v>
      </c>
      <c r="G11" s="20">
        <f>(+D11+E11+F11)/3</f>
        <v>1885.4397166666665</v>
      </c>
      <c r="H11" s="16">
        <v>6.5291600000000001</v>
      </c>
      <c r="I11" s="16">
        <v>31.153159999999996</v>
      </c>
      <c r="J11" s="16">
        <v>69.250919999999994</v>
      </c>
      <c r="K11" s="20">
        <f>(+H11+I11+J11)/3</f>
        <v>35.644413333333326</v>
      </c>
      <c r="L11" s="16">
        <f t="shared" si="0"/>
        <v>2.4286941978915056E-2</v>
      </c>
      <c r="M11" s="16">
        <f t="shared" si="0"/>
        <v>3.31390203021035E-2</v>
      </c>
      <c r="N11" s="16">
        <f t="shared" si="0"/>
        <v>4.680214888244616E-2</v>
      </c>
      <c r="O11" s="21">
        <f t="shared" si="0"/>
        <v>3.482935337616682E-2</v>
      </c>
      <c r="P11" s="16">
        <f t="shared" si="0"/>
        <v>1.1455223173908717E-4</v>
      </c>
      <c r="Q11" s="16">
        <f t="shared" si="0"/>
        <v>6.4203878109150869E-4</v>
      </c>
      <c r="R11" s="16">
        <f t="shared" si="0"/>
        <v>1.2160651516028901E-3</v>
      </c>
      <c r="S11" s="21">
        <f t="shared" si="0"/>
        <v>6.5818765220031824E-4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373977.02349877002</v>
      </c>
      <c r="E12" s="14">
        <v>271154.37158000004</v>
      </c>
      <c r="F12" s="14">
        <v>366989.53608999995</v>
      </c>
      <c r="G12" s="20">
        <f>(+D12+E12+F12)/3</f>
        <v>337373.64372292336</v>
      </c>
      <c r="H12" s="16">
        <v>418637.47562876996</v>
      </c>
      <c r="I12" s="16">
        <v>322334.08219999995</v>
      </c>
      <c r="J12" s="16">
        <v>413277.13597</v>
      </c>
      <c r="K12" s="20">
        <f>(+H12+I12+J12)/3</f>
        <v>384749.56459958997</v>
      </c>
      <c r="L12" s="16">
        <f t="shared" si="0"/>
        <v>6.5691714855580976</v>
      </c>
      <c r="M12" s="16">
        <f t="shared" si="0"/>
        <v>5.5911422446945043</v>
      </c>
      <c r="N12" s="16">
        <f t="shared" si="0"/>
        <v>6.4412731228699309</v>
      </c>
      <c r="O12" s="21">
        <f t="shared" si="0"/>
        <v>6.2322363070853442</v>
      </c>
      <c r="P12" s="16">
        <f t="shared" si="0"/>
        <v>7.3448739382850654</v>
      </c>
      <c r="Q12" s="16">
        <f t="shared" si="0"/>
        <v>6.6430173131694552</v>
      </c>
      <c r="R12" s="16">
        <f t="shared" si="0"/>
        <v>7.2572598747766284</v>
      </c>
      <c r="S12" s="21">
        <f t="shared" si="0"/>
        <v>7.104547078407955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1621186.1060800005</v>
      </c>
      <c r="E14" s="24">
        <v>1461296.2502600001</v>
      </c>
      <c r="F14" s="24">
        <v>1643394.6905700001</v>
      </c>
      <c r="G14" s="15">
        <f>(+D14+E14+F14)/3</f>
        <v>1575292.3489700004</v>
      </c>
      <c r="H14" s="25">
        <v>1621239.0466619204</v>
      </c>
      <c r="I14" s="25">
        <v>1461296.2502599999</v>
      </c>
      <c r="J14" s="25">
        <v>1643394.6905699999</v>
      </c>
      <c r="K14" s="15">
        <f>(+H14+I14+J14)/3</f>
        <v>1575309.99583064</v>
      </c>
      <c r="L14" s="25">
        <f t="shared" ref="L14:S14" si="1">(+D14/D$54)*100</f>
        <v>28.477283019176529</v>
      </c>
      <c r="M14" s="25">
        <f t="shared" si="1"/>
        <v>30.13160049470871</v>
      </c>
      <c r="N14" s="25">
        <f t="shared" si="1"/>
        <v>28.844293936597971</v>
      </c>
      <c r="O14" s="17">
        <f t="shared" si="1"/>
        <v>29.100062658088195</v>
      </c>
      <c r="P14" s="25">
        <f t="shared" si="1"/>
        <v>28.444172141236095</v>
      </c>
      <c r="Q14" s="25">
        <f t="shared" si="1"/>
        <v>30.116009526177205</v>
      </c>
      <c r="R14" s="25">
        <f t="shared" si="1"/>
        <v>28.858461570350137</v>
      </c>
      <c r="S14" s="17">
        <f t="shared" si="1"/>
        <v>29.088698359185479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832467.73282000003</v>
      </c>
      <c r="E16" s="14">
        <v>630806.21445999993</v>
      </c>
      <c r="F16" s="14">
        <v>681530.49554000003</v>
      </c>
      <c r="G16" s="15">
        <f t="shared" ref="G16:G22" si="2">(+D16+E16+F16)/3</f>
        <v>714934.81427333329</v>
      </c>
      <c r="H16" s="14">
        <v>844780.17999999993</v>
      </c>
      <c r="I16" s="14">
        <v>633848.80000000005</v>
      </c>
      <c r="J16" s="14">
        <v>711172.1</v>
      </c>
      <c r="K16" s="15">
        <f t="shared" ref="K16:K22" si="3">(+H16+I16+J16)/3</f>
        <v>729933.69333333336</v>
      </c>
      <c r="L16" s="14">
        <f t="shared" ref="L16:S17" si="4">(+D16/D$54)*100</f>
        <v>14.622885764280991</v>
      </c>
      <c r="M16" s="14">
        <f t="shared" si="4"/>
        <v>13.007082472364123</v>
      </c>
      <c r="N16" s="14">
        <f t="shared" si="4"/>
        <v>11.961987009519119</v>
      </c>
      <c r="O16" s="17">
        <f t="shared" si="4"/>
        <v>13.206848814701406</v>
      </c>
      <c r="P16" s="14">
        <f t="shared" si="4"/>
        <v>14.821424953278486</v>
      </c>
      <c r="Q16" s="14">
        <f t="shared" si="4"/>
        <v>13.06305719703284</v>
      </c>
      <c r="R16" s="14">
        <f t="shared" si="4"/>
        <v>12.488377159498325</v>
      </c>
      <c r="S16" s="17">
        <f t="shared" si="4"/>
        <v>13.478503331900555</v>
      </c>
      <c r="T16" s="18"/>
    </row>
    <row r="17" spans="1:20" ht="24" customHeight="1" x14ac:dyDescent="0.35">
      <c r="A17" s="50"/>
      <c r="B17" s="50"/>
      <c r="C17" s="51" t="s">
        <v>19</v>
      </c>
      <c r="D17" s="14">
        <v>832467.73282000003</v>
      </c>
      <c r="E17" s="14">
        <v>630806.21445999993</v>
      </c>
      <c r="F17" s="14">
        <v>681530.49554000003</v>
      </c>
      <c r="G17" s="20">
        <f t="shared" si="2"/>
        <v>714934.81427333329</v>
      </c>
      <c r="H17" s="14">
        <v>844780.17999999993</v>
      </c>
      <c r="I17" s="14">
        <v>633848.80000000005</v>
      </c>
      <c r="J17" s="14">
        <v>711172.1</v>
      </c>
      <c r="K17" s="20">
        <f t="shared" si="3"/>
        <v>729933.69333333336</v>
      </c>
      <c r="L17" s="14">
        <f t="shared" si="4"/>
        <v>14.622885764280991</v>
      </c>
      <c r="M17" s="14">
        <f t="shared" si="4"/>
        <v>13.007082472364123</v>
      </c>
      <c r="N17" s="14">
        <f t="shared" si="4"/>
        <v>11.961987009519119</v>
      </c>
      <c r="O17" s="21">
        <f t="shared" si="4"/>
        <v>13.206848814701406</v>
      </c>
      <c r="P17" s="14">
        <f t="shared" si="4"/>
        <v>14.821424953278486</v>
      </c>
      <c r="Q17" s="14">
        <f t="shared" si="4"/>
        <v>13.06305719703284</v>
      </c>
      <c r="R17" s="14">
        <f t="shared" si="4"/>
        <v>12.488377159498325</v>
      </c>
      <c r="S17" s="21">
        <f t="shared" si="4"/>
        <v>13.478503331900555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292422.15946</v>
      </c>
      <c r="E19" s="25">
        <v>232988.5006</v>
      </c>
      <c r="F19" s="25">
        <v>206548.74268999998</v>
      </c>
      <c r="G19" s="15">
        <f t="shared" si="2"/>
        <v>243986.46758333335</v>
      </c>
      <c r="H19" s="25">
        <v>292422.15946</v>
      </c>
      <c r="I19" s="25">
        <v>232988.5006</v>
      </c>
      <c r="J19" s="25">
        <v>206548.74268999998</v>
      </c>
      <c r="K19" s="15">
        <f t="shared" si="3"/>
        <v>243986.46758333335</v>
      </c>
      <c r="L19" s="25">
        <f t="shared" ref="L19:N22" si="5">(+D19/D$54)*100</f>
        <v>5.1366024941804298</v>
      </c>
      <c r="M19" s="25">
        <f t="shared" si="5"/>
        <v>4.8041705565803756</v>
      </c>
      <c r="N19" s="25">
        <f t="shared" si="5"/>
        <v>3.625271932890751</v>
      </c>
      <c r="O19" s="17">
        <f>(+G19/G$54)*100</f>
        <v>4.5071135519974623</v>
      </c>
      <c r="P19" s="25">
        <f t="shared" ref="P19:R22" si="6">(+H19/H$54)*100</f>
        <v>5.1304625673296753</v>
      </c>
      <c r="Q19" s="25">
        <f t="shared" si="6"/>
        <v>4.8016847386769843</v>
      </c>
      <c r="R19" s="25">
        <f t="shared" si="6"/>
        <v>3.6270525805678999</v>
      </c>
      <c r="S19" s="17">
        <f>(+K19/K$54)*100</f>
        <v>4.5053029423027846</v>
      </c>
      <c r="T19" s="18"/>
    </row>
    <row r="20" spans="1:20" ht="24" customHeight="1" x14ac:dyDescent="0.35">
      <c r="A20" s="26"/>
      <c r="B20" s="28"/>
      <c r="C20" s="29" t="s">
        <v>7</v>
      </c>
      <c r="D20" s="25">
        <v>210671.73958000002</v>
      </c>
      <c r="E20" s="25">
        <v>157255.23730000001</v>
      </c>
      <c r="F20" s="25">
        <v>123376.38234</v>
      </c>
      <c r="G20" s="20">
        <f t="shared" si="2"/>
        <v>163767.78640666668</v>
      </c>
      <c r="H20" s="25">
        <v>210671.73958000002</v>
      </c>
      <c r="I20" s="25">
        <v>157255.23730000001</v>
      </c>
      <c r="J20" s="25">
        <v>123376.38234</v>
      </c>
      <c r="K20" s="20">
        <f t="shared" si="3"/>
        <v>163767.78640666668</v>
      </c>
      <c r="L20" s="25">
        <f t="shared" si="5"/>
        <v>3.7005984258452957</v>
      </c>
      <c r="M20" s="25">
        <f t="shared" si="5"/>
        <v>3.2425676759118129</v>
      </c>
      <c r="N20" s="25">
        <f t="shared" si="5"/>
        <v>2.1654594951957296</v>
      </c>
      <c r="O20" s="21">
        <f>(+G20/G$54)*100</f>
        <v>3.0252497886671068</v>
      </c>
      <c r="P20" s="25">
        <f t="shared" si="6"/>
        <v>3.6961749954427194</v>
      </c>
      <c r="Q20" s="25">
        <f t="shared" si="6"/>
        <v>3.2408898768647538</v>
      </c>
      <c r="R20" s="25">
        <f t="shared" si="6"/>
        <v>2.1665231175919142</v>
      </c>
      <c r="S20" s="21">
        <f>(+K20/K$54)*100</f>
        <v>3.0240344772415155</v>
      </c>
      <c r="T20" s="18"/>
    </row>
    <row r="21" spans="1:20" ht="24" customHeight="1" x14ac:dyDescent="0.35">
      <c r="A21" s="26"/>
      <c r="B21" s="28"/>
      <c r="C21" s="29" t="s">
        <v>8</v>
      </c>
      <c r="D21" s="25">
        <v>62736.844989999991</v>
      </c>
      <c r="E21" s="25">
        <v>61155.771949999995</v>
      </c>
      <c r="F21" s="25">
        <v>69805.532830000011</v>
      </c>
      <c r="G21" s="20">
        <f t="shared" si="2"/>
        <v>64566.049923333332</v>
      </c>
      <c r="H21" s="25">
        <v>62736.844989999991</v>
      </c>
      <c r="I21" s="25">
        <v>61155.771949999995</v>
      </c>
      <c r="J21" s="25">
        <v>69805.532830000011</v>
      </c>
      <c r="K21" s="20">
        <f t="shared" si="3"/>
        <v>64566.049923333332</v>
      </c>
      <c r="L21" s="25">
        <f t="shared" si="5"/>
        <v>1.1020171489319899</v>
      </c>
      <c r="M21" s="25">
        <f t="shared" si="5"/>
        <v>1.2610182829217882</v>
      </c>
      <c r="N21" s="25">
        <f t="shared" si="5"/>
        <v>1.2252025145894774</v>
      </c>
      <c r="O21" s="21">
        <f>(+G21/G$54)*100</f>
        <v>1.1927158153105659</v>
      </c>
      <c r="P21" s="25">
        <f t="shared" si="6"/>
        <v>1.1006998765344498</v>
      </c>
      <c r="Q21" s="25">
        <f t="shared" si="6"/>
        <v>1.2603657952993623</v>
      </c>
      <c r="R21" s="25">
        <f t="shared" si="6"/>
        <v>1.2258043050350016</v>
      </c>
      <c r="S21" s="21">
        <f>(+K21/K$54)*100</f>
        <v>1.1922366743274773</v>
      </c>
      <c r="T21" s="18"/>
    </row>
    <row r="22" spans="1:20" ht="24" customHeight="1" x14ac:dyDescent="0.35">
      <c r="A22" s="26"/>
      <c r="B22" s="30"/>
      <c r="C22" s="29" t="s">
        <v>9</v>
      </c>
      <c r="D22" s="25">
        <v>19013.574890000004</v>
      </c>
      <c r="E22" s="25">
        <v>14577.491349999998</v>
      </c>
      <c r="F22" s="25">
        <v>13366.827520000003</v>
      </c>
      <c r="G22" s="20">
        <f t="shared" si="2"/>
        <v>15652.631253333335</v>
      </c>
      <c r="H22" s="25">
        <v>19013.574890000004</v>
      </c>
      <c r="I22" s="25">
        <v>14577.491349999998</v>
      </c>
      <c r="J22" s="25">
        <v>13366.827520000003</v>
      </c>
      <c r="K22" s="20">
        <f t="shared" si="3"/>
        <v>15652.631253333335</v>
      </c>
      <c r="L22" s="25">
        <f t="shared" si="5"/>
        <v>0.33398691940314418</v>
      </c>
      <c r="M22" s="25">
        <f t="shared" si="5"/>
        <v>0.30058459774677437</v>
      </c>
      <c r="N22" s="25">
        <f t="shared" si="5"/>
        <v>0.23460992310554399</v>
      </c>
      <c r="O22" s="21">
        <f>(+G22/G$54)*100</f>
        <v>0.28914794801978938</v>
      </c>
      <c r="P22" s="25">
        <f t="shared" si="6"/>
        <v>0.33358769535250615</v>
      </c>
      <c r="Q22" s="25">
        <f t="shared" si="6"/>
        <v>0.30042906651286777</v>
      </c>
      <c r="R22" s="25">
        <f t="shared" si="6"/>
        <v>0.23472515794098459</v>
      </c>
      <c r="S22" s="21">
        <f>(+K22/K$54)*100</f>
        <v>0.28903179073379232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18552.567400650005</v>
      </c>
      <c r="E24" s="25">
        <v>13065.908165399998</v>
      </c>
      <c r="F24" s="25">
        <v>12940.009126950001</v>
      </c>
      <c r="G24" s="20">
        <f>(+D24+E24+F24)/3</f>
        <v>14852.828231000001</v>
      </c>
      <c r="H24" s="25">
        <v>18552.567400650005</v>
      </c>
      <c r="I24" s="25">
        <v>13065.908165399998</v>
      </c>
      <c r="J24" s="25">
        <v>12940.009126950001</v>
      </c>
      <c r="K24" s="20">
        <f>(+H24+I24+J24)/3</f>
        <v>14852.828231000001</v>
      </c>
      <c r="L24" s="25">
        <f t="shared" ref="L24:S24" si="7">(+D24/D$54)*100</f>
        <v>0.32588899609937017</v>
      </c>
      <c r="M24" s="25">
        <f t="shared" si="7"/>
        <v>0.26941609195968097</v>
      </c>
      <c r="N24" s="25">
        <f t="shared" si="7"/>
        <v>0.22711855462460373</v>
      </c>
      <c r="O24" s="21">
        <f t="shared" si="7"/>
        <v>0.27437334565518945</v>
      </c>
      <c r="P24" s="25">
        <f t="shared" si="7"/>
        <v>0.32549945172645389</v>
      </c>
      <c r="Q24" s="25">
        <f t="shared" si="7"/>
        <v>0.26927668821933332</v>
      </c>
      <c r="R24" s="25">
        <f t="shared" si="7"/>
        <v>0.22723010987734513</v>
      </c>
      <c r="S24" s="21">
        <f t="shared" si="7"/>
        <v>0.27426312366191746</v>
      </c>
      <c r="T24" s="18"/>
    </row>
    <row r="25" spans="1:20" ht="24" customHeight="1" x14ac:dyDescent="0.35">
      <c r="A25" s="26"/>
      <c r="B25" s="30"/>
      <c r="C25" s="29" t="s">
        <v>12</v>
      </c>
      <c r="D25" s="25">
        <v>99.999700000000004</v>
      </c>
      <c r="E25" s="25">
        <v>1459.9839899999999</v>
      </c>
      <c r="F25" s="25"/>
      <c r="G25" s="20">
        <f>(+D25+E25+F25)/3</f>
        <v>519.9945633333333</v>
      </c>
      <c r="H25" s="25">
        <v>99.999700000000004</v>
      </c>
      <c r="I25" s="25">
        <v>1459.9839899999999</v>
      </c>
      <c r="J25" s="25"/>
      <c r="K25" s="20">
        <f>(+H25+I25+J25)/3</f>
        <v>519.9945633333333</v>
      </c>
      <c r="L25" s="25">
        <f>(+D25/D$54)*100</f>
        <v>1.7565656083856306E-3</v>
      </c>
      <c r="M25" s="25">
        <f>(+E25/E$54)*100</f>
        <v>3.010454198286187E-2</v>
      </c>
      <c r="N25" s="25"/>
      <c r="O25" s="21">
        <f>(+G25/G$54)*100</f>
        <v>9.605756280578099E-3</v>
      </c>
      <c r="P25" s="25">
        <f>(+H25/H$54)*100</f>
        <v>1.7544659356240613E-3</v>
      </c>
      <c r="Q25" s="25">
        <f>(+I25/I$54)*100</f>
        <v>3.0088965015193245E-2</v>
      </c>
      <c r="R25" s="25"/>
      <c r="S25" s="21">
        <f>(+K25/K$54)*100</f>
        <v>9.6018974305079451E-3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175</v>
      </c>
      <c r="D27" s="14">
        <v>198711.32694</v>
      </c>
      <c r="E27" s="14">
        <v>157373.85894999997</v>
      </c>
      <c r="F27" s="14">
        <v>150103.43084000002</v>
      </c>
      <c r="G27" s="15">
        <f>(+D27+E27+F27)/3</f>
        <v>168729.53891</v>
      </c>
      <c r="H27" s="14">
        <v>201353.29229000007</v>
      </c>
      <c r="I27" s="14">
        <v>160637.35355999999</v>
      </c>
      <c r="J27" s="14">
        <v>151452.37779</v>
      </c>
      <c r="K27" s="15">
        <f>(+H27+I27+J27)/3</f>
        <v>171147.67454666671</v>
      </c>
      <c r="L27" s="14">
        <f t="shared" ref="L27:S27" si="8">(+D27/D$54)*100</f>
        <v>3.4905053005106712</v>
      </c>
      <c r="M27" s="14">
        <f t="shared" si="8"/>
        <v>3.2450136276941337</v>
      </c>
      <c r="N27" s="14">
        <f t="shared" si="8"/>
        <v>2.6345633857068531</v>
      </c>
      <c r="O27" s="17">
        <f t="shared" si="8"/>
        <v>3.1169072570953213</v>
      </c>
      <c r="P27" s="14">
        <f t="shared" si="8"/>
        <v>3.5326855215421649</v>
      </c>
      <c r="Q27" s="14">
        <f t="shared" si="8"/>
        <v>3.3105922698508956</v>
      </c>
      <c r="R27" s="14">
        <f t="shared" si="8"/>
        <v>2.6595452992944288</v>
      </c>
      <c r="S27" s="17">
        <f t="shared" si="8"/>
        <v>3.1603069192352562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50706.1</v>
      </c>
      <c r="E29" s="25">
        <v>46570.5</v>
      </c>
      <c r="F29" s="25">
        <v>196925.4</v>
      </c>
      <c r="G29" s="15">
        <f>(+D29+E29+F29)/3</f>
        <v>98067.333333333328</v>
      </c>
      <c r="H29" s="25">
        <v>47930.1</v>
      </c>
      <c r="I29" s="25">
        <v>49328.5</v>
      </c>
      <c r="J29" s="25">
        <v>164947.4</v>
      </c>
      <c r="K29" s="15">
        <f>(+H29+I29+J29)/3</f>
        <v>87402</v>
      </c>
      <c r="L29" s="25">
        <f t="shared" ref="L29:S29" si="9">(+D29/D$54)*100</f>
        <v>0.89068858601938417</v>
      </c>
      <c r="M29" s="25">
        <f t="shared" si="9"/>
        <v>0.96027325095042215</v>
      </c>
      <c r="N29" s="25">
        <f t="shared" si="9"/>
        <v>3.4563663578662291</v>
      </c>
      <c r="O29" s="17">
        <f t="shared" si="9"/>
        <v>1.8115783692960523</v>
      </c>
      <c r="P29" s="25">
        <f t="shared" si="9"/>
        <v>0.84091980016994861</v>
      </c>
      <c r="Q29" s="25">
        <f t="shared" si="9"/>
        <v>1.0166162923142466</v>
      </c>
      <c r="R29" s="25">
        <f t="shared" si="9"/>
        <v>2.8965215911572377</v>
      </c>
      <c r="S29" s="17">
        <f t="shared" si="9"/>
        <v>1.6139111798430188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98775.242160000009</v>
      </c>
      <c r="E31" s="14">
        <v>95759.471310000008</v>
      </c>
      <c r="F31" s="14">
        <v>105029.88297999999</v>
      </c>
      <c r="G31" s="15">
        <f>(+D31+E31+F31)/3</f>
        <v>99854.865483333342</v>
      </c>
      <c r="H31" s="14">
        <v>45989.578240000003</v>
      </c>
      <c r="I31" s="14">
        <v>45683.05438999999</v>
      </c>
      <c r="J31" s="14">
        <v>51047.520420000001</v>
      </c>
      <c r="K31" s="15">
        <f>(+H31+I31+J31)/3</f>
        <v>47573.38435</v>
      </c>
      <c r="L31" s="14">
        <f t="shared" ref="L31:S34" si="10">(+D31/D$54)*100</f>
        <v>1.7350571385535993</v>
      </c>
      <c r="M31" s="14">
        <f t="shared" si="10"/>
        <v>1.9745387922428876</v>
      </c>
      <c r="N31" s="14">
        <f t="shared" si="10"/>
        <v>1.8434480981259851</v>
      </c>
      <c r="O31" s="17">
        <f t="shared" si="10"/>
        <v>1.8445990956408216</v>
      </c>
      <c r="P31" s="14">
        <f t="shared" si="10"/>
        <v>0.80687390477969001</v>
      </c>
      <c r="Q31" s="14">
        <f t="shared" si="10"/>
        <v>0.94148691680371077</v>
      </c>
      <c r="R31" s="14">
        <f t="shared" si="10"/>
        <v>0.89640846155544118</v>
      </c>
      <c r="S31" s="17">
        <f t="shared" si="10"/>
        <v>0.87846064009329206</v>
      </c>
      <c r="T31" s="18"/>
    </row>
    <row r="32" spans="1:20" ht="24" customHeight="1" x14ac:dyDescent="0.35">
      <c r="A32" s="50"/>
      <c r="B32" s="54"/>
      <c r="C32" s="51" t="s">
        <v>59</v>
      </c>
      <c r="D32" s="14">
        <v>58118.564440000002</v>
      </c>
      <c r="E32" s="14">
        <v>54535.215140000008</v>
      </c>
      <c r="F32" s="14">
        <v>58951.662100000001</v>
      </c>
      <c r="G32" s="20">
        <f>(+D32+E32+F32)/3</f>
        <v>57201.813893333332</v>
      </c>
      <c r="H32" s="14">
        <v>18635.053209999998</v>
      </c>
      <c r="I32" s="14">
        <v>17958.63982</v>
      </c>
      <c r="J32" s="14">
        <v>21524.52924</v>
      </c>
      <c r="K32" s="20">
        <f>(+H32+I32+J32)/3</f>
        <v>19372.740756666666</v>
      </c>
      <c r="L32" s="14">
        <f t="shared" si="10"/>
        <v>1.0208937777218139</v>
      </c>
      <c r="M32" s="14">
        <f t="shared" si="10"/>
        <v>1.1245038883793064</v>
      </c>
      <c r="N32" s="14">
        <f t="shared" si="10"/>
        <v>1.0346991379615713</v>
      </c>
      <c r="O32" s="21">
        <f t="shared" si="10"/>
        <v>1.056677745905817</v>
      </c>
      <c r="P32" s="14">
        <f t="shared" si="10"/>
        <v>0.32694664149479258</v>
      </c>
      <c r="Q32" s="14">
        <f t="shared" si="10"/>
        <v>0.37011151421217725</v>
      </c>
      <c r="R32" s="14">
        <f t="shared" si="10"/>
        <v>0.37797663790490355</v>
      </c>
      <c r="S32" s="21">
        <f t="shared" si="10"/>
        <v>0.35772502793282579</v>
      </c>
      <c r="T32" s="18"/>
    </row>
    <row r="33" spans="1:20" ht="24" customHeight="1" x14ac:dyDescent="0.35">
      <c r="A33" s="50"/>
      <c r="B33" s="54"/>
      <c r="C33" s="51" t="s">
        <v>60</v>
      </c>
      <c r="D33" s="14">
        <v>18645.30413</v>
      </c>
      <c r="E33" s="14">
        <v>20697.429479999999</v>
      </c>
      <c r="F33" s="14">
        <v>22414.66574</v>
      </c>
      <c r="G33" s="20">
        <f>(+D33+E33+F33)/3</f>
        <v>20585.799783333332</v>
      </c>
      <c r="H33" s="14">
        <v>15315.759320000003</v>
      </c>
      <c r="I33" s="14">
        <v>15830.323069999999</v>
      </c>
      <c r="J33" s="14">
        <v>14805.412689999999</v>
      </c>
      <c r="K33" s="20">
        <f>(+H33+I33+J33)/3</f>
        <v>15317.165026666667</v>
      </c>
      <c r="L33" s="14">
        <f t="shared" si="10"/>
        <v>0.32751798248043301</v>
      </c>
      <c r="M33" s="14">
        <f t="shared" si="10"/>
        <v>0.42677634753925137</v>
      </c>
      <c r="N33" s="14">
        <f t="shared" si="10"/>
        <v>0.39341444316757895</v>
      </c>
      <c r="O33" s="21">
        <f t="shared" si="10"/>
        <v>0.38027739038632663</v>
      </c>
      <c r="P33" s="14">
        <f t="shared" si="10"/>
        <v>0.26871058618332599</v>
      </c>
      <c r="Q33" s="14">
        <f t="shared" si="10"/>
        <v>0.32624880840812265</v>
      </c>
      <c r="R33" s="14">
        <f t="shared" si="10"/>
        <v>0.25998710814828457</v>
      </c>
      <c r="S33" s="21">
        <f t="shared" si="10"/>
        <v>0.28283727923889412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22011.373590000003</v>
      </c>
      <c r="E34" s="14">
        <v>20526.826689999998</v>
      </c>
      <c r="F34" s="14">
        <v>23663.555140000004</v>
      </c>
      <c r="G34" s="20">
        <f>(+D34+E34+F34)/3</f>
        <v>22067.251806666667</v>
      </c>
      <c r="H34" s="14">
        <v>12038.76571</v>
      </c>
      <c r="I34" s="14">
        <v>11894.091499999999</v>
      </c>
      <c r="J34" s="14">
        <v>14717.57849</v>
      </c>
      <c r="K34" s="20">
        <f>(+H34+I34+J34)/3</f>
        <v>12883.478566666667</v>
      </c>
      <c r="L34" s="14">
        <f t="shared" si="10"/>
        <v>0.38664537835135254</v>
      </c>
      <c r="M34" s="14">
        <f t="shared" si="10"/>
        <v>0.42325855632432963</v>
      </c>
      <c r="N34" s="14">
        <f t="shared" si="10"/>
        <v>0.41533451699683488</v>
      </c>
      <c r="O34" s="21">
        <f t="shared" si="10"/>
        <v>0.40764395934867775</v>
      </c>
      <c r="P34" s="14">
        <f t="shared" si="10"/>
        <v>0.21121667710157144</v>
      </c>
      <c r="Q34" s="14">
        <f t="shared" si="10"/>
        <v>0.24512659418341104</v>
      </c>
      <c r="R34" s="14">
        <f t="shared" si="10"/>
        <v>0.25844471550225306</v>
      </c>
      <c r="S34" s="21">
        <f t="shared" si="10"/>
        <v>0.23789833292157209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18671.268650000002</v>
      </c>
      <c r="E36" s="25">
        <v>17124.891479999998</v>
      </c>
      <c r="F36" s="25">
        <v>17748.347290000002</v>
      </c>
      <c r="G36" s="15">
        <f>(+D36+E36+F36)/3</f>
        <v>17848.169140000002</v>
      </c>
      <c r="H36" s="25">
        <v>11338.20904</v>
      </c>
      <c r="I36" s="25">
        <v>10462.11141</v>
      </c>
      <c r="J36" s="25">
        <v>14677.273669999999</v>
      </c>
      <c r="K36" s="15">
        <f>(+H36+I36+J36)/3</f>
        <v>12159.198039999997</v>
      </c>
      <c r="L36" s="25">
        <f t="shared" ref="L36:S36" si="11">(+D36/D$54)*100</f>
        <v>0.32797406767739107</v>
      </c>
      <c r="M36" s="25">
        <f t="shared" si="11"/>
        <v>0.35311141631875942</v>
      </c>
      <c r="N36" s="25">
        <f t="shared" si="11"/>
        <v>0.31151283928270435</v>
      </c>
      <c r="O36" s="17">
        <f t="shared" si="11"/>
        <v>0.32970568329475658</v>
      </c>
      <c r="P36" s="25">
        <f t="shared" si="11"/>
        <v>0.19892561209348417</v>
      </c>
      <c r="Q36" s="25">
        <f t="shared" si="11"/>
        <v>0.2156147645157013</v>
      </c>
      <c r="R36" s="25">
        <f t="shared" si="11"/>
        <v>0.25773695180693135</v>
      </c>
      <c r="S36" s="17">
        <f t="shared" si="11"/>
        <v>0.2245242174627734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10.239840000000001</v>
      </c>
      <c r="E40" s="14">
        <v>6.9097</v>
      </c>
      <c r="F40" s="14">
        <v>4.0876000000000001</v>
      </c>
      <c r="G40" s="15">
        <f>(+D40+E40+F40)/3</f>
        <v>7.0790466666666676</v>
      </c>
      <c r="H40" s="14">
        <v>11570.462439999999</v>
      </c>
      <c r="I40" s="14">
        <v>432.65827999999999</v>
      </c>
      <c r="J40" s="14">
        <v>0</v>
      </c>
      <c r="K40" s="15">
        <f>(+H40+I40+J40)/3</f>
        <v>4001.0402399999998</v>
      </c>
      <c r="L40" s="14">
        <f t="shared" ref="L40:S40" si="12">(+D40/D$54)*100</f>
        <v>1.7987004740385734E-4</v>
      </c>
      <c r="M40" s="14">
        <f t="shared" si="12"/>
        <v>1.4247646218297274E-4</v>
      </c>
      <c r="N40" s="14">
        <f t="shared" si="12"/>
        <v>7.1744138259533809E-5</v>
      </c>
      <c r="O40" s="17">
        <f t="shared" si="12"/>
        <v>1.3076982294380041E-4</v>
      </c>
      <c r="P40" s="14">
        <f t="shared" si="12"/>
        <v>0.20300043110526989</v>
      </c>
      <c r="Q40" s="14">
        <f t="shared" si="12"/>
        <v>8.9167004156351631E-3</v>
      </c>
      <c r="R40" s="14">
        <f t="shared" si="12"/>
        <v>0</v>
      </c>
      <c r="S40" s="17">
        <f t="shared" si="12"/>
        <v>7.3880730124457047E-2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10.239840000000001</v>
      </c>
      <c r="E42" s="14">
        <v>6.9097</v>
      </c>
      <c r="F42" s="14">
        <v>4.0876000000000001</v>
      </c>
      <c r="G42" s="20">
        <f>(+D42+E42+F42)/3</f>
        <v>7.0790466666666676</v>
      </c>
      <c r="H42" s="14">
        <v>11570.462439999999</v>
      </c>
      <c r="I42" s="14">
        <v>432.65827999999999</v>
      </c>
      <c r="J42" s="14">
        <v>0</v>
      </c>
      <c r="K42" s="20">
        <f>(+H42+I42+J42)/3</f>
        <v>4001.0402399999998</v>
      </c>
      <c r="L42" s="14">
        <f>(+D42/D$54)*100</f>
        <v>1.7987004740385734E-4</v>
      </c>
      <c r="M42" s="14">
        <f>(+E42/E$54)*100</f>
        <v>1.4247646218297274E-4</v>
      </c>
      <c r="N42" s="14">
        <f>(+F42/F$54)*100</f>
        <v>7.1744138259533809E-5</v>
      </c>
      <c r="O42" s="21">
        <f>(+G42/G$54)*100</f>
        <v>1.3076982294380041E-4</v>
      </c>
      <c r="P42" s="14">
        <f>(+H42/H$54)*100</f>
        <v>0.20300043110526989</v>
      </c>
      <c r="Q42" s="14">
        <f>(+I42/I$54)*100</f>
        <v>8.9167004156351631E-3</v>
      </c>
      <c r="R42" s="14">
        <f>(+J42/J$54)*100</f>
        <v>0</v>
      </c>
      <c r="S42" s="21">
        <f>(+K42/K$54)*100</f>
        <v>7.3880730124457047E-2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1792.01053</v>
      </c>
      <c r="E44" s="25">
        <v>1720.4439899999998</v>
      </c>
      <c r="F44" s="25">
        <v>2216.4319700000005</v>
      </c>
      <c r="G44" s="15">
        <f>(+D44+E44+F44)/3</f>
        <v>1909.6288300000003</v>
      </c>
      <c r="H44" s="25">
        <v>1668.7324100000003</v>
      </c>
      <c r="I44" s="25">
        <v>1651.3326600000005</v>
      </c>
      <c r="J44" s="35">
        <v>2126.6856000000002</v>
      </c>
      <c r="K44" s="15">
        <f>(+H44+I44+J44)/3</f>
        <v>1815.5835566666672</v>
      </c>
      <c r="L44" s="25">
        <f t="shared" ref="L44:S45" si="13">(+D44/D$54)*100</f>
        <v>3.1477935102434365E-2</v>
      </c>
      <c r="M44" s="25">
        <f t="shared" si="13"/>
        <v>3.5475168687375387E-2</v>
      </c>
      <c r="N44" s="35">
        <f t="shared" si="13"/>
        <v>3.8902045625435692E-2</v>
      </c>
      <c r="O44" s="17">
        <f t="shared" si="13"/>
        <v>3.5276194062026721E-2</v>
      </c>
      <c r="P44" s="25">
        <f t="shared" si="13"/>
        <v>2.9277429522457016E-2</v>
      </c>
      <c r="Q44" s="25">
        <f t="shared" si="13"/>
        <v>3.4032490065309562E-2</v>
      </c>
      <c r="R44" s="35">
        <f t="shared" si="13"/>
        <v>3.7345182512747613E-2</v>
      </c>
      <c r="S44" s="17">
        <f t="shared" si="13"/>
        <v>3.3525441065919377E-2</v>
      </c>
      <c r="T44" s="32"/>
    </row>
    <row r="45" spans="1:20" ht="24" customHeight="1" x14ac:dyDescent="0.35">
      <c r="A45" s="12" t="s">
        <v>42</v>
      </c>
      <c r="B45" s="12"/>
      <c r="C45" s="13" t="s">
        <v>46</v>
      </c>
      <c r="D45" s="14">
        <v>0</v>
      </c>
      <c r="E45" s="14">
        <v>0</v>
      </c>
      <c r="F45" s="14">
        <v>0</v>
      </c>
      <c r="G45" s="15">
        <f>(+D45+E45+F45)/3</f>
        <v>0</v>
      </c>
      <c r="H45" s="16">
        <v>0</v>
      </c>
      <c r="I45" s="16">
        <v>236.45420999999999</v>
      </c>
      <c r="J45" s="16">
        <v>1756.98361</v>
      </c>
      <c r="K45" s="15">
        <f>(+H45+I45+J45)/3</f>
        <v>664.47927333333337</v>
      </c>
      <c r="L45" s="16">
        <f t="shared" si="13"/>
        <v>0</v>
      </c>
      <c r="M45" s="16">
        <f t="shared" si="13"/>
        <v>0</v>
      </c>
      <c r="N45" s="16">
        <f t="shared" si="13"/>
        <v>0</v>
      </c>
      <c r="O45" s="17">
        <f t="shared" si="13"/>
        <v>0</v>
      </c>
      <c r="P45" s="16">
        <f t="shared" si="13"/>
        <v>0</v>
      </c>
      <c r="Q45" s="16">
        <f t="shared" si="13"/>
        <v>4.8731099115581098E-3</v>
      </c>
      <c r="R45" s="16">
        <f t="shared" si="13"/>
        <v>3.0853114154417636E-2</v>
      </c>
      <c r="S45" s="17">
        <f t="shared" si="13"/>
        <v>1.2269862566149882E-2</v>
      </c>
      <c r="T45" s="32"/>
    </row>
    <row r="46" spans="1:20" ht="24" customHeight="1" x14ac:dyDescent="0.35">
      <c r="A46" s="12"/>
      <c r="B46" s="31"/>
      <c r="C46" s="19" t="s">
        <v>47</v>
      </c>
      <c r="D46" s="14"/>
      <c r="E46" s="14"/>
      <c r="F46" s="14"/>
      <c r="G46" s="20">
        <f>(+D46+E46+F46)/3</f>
        <v>0</v>
      </c>
      <c r="H46" s="16"/>
      <c r="I46" s="16"/>
      <c r="J46" s="16"/>
      <c r="K46" s="20">
        <f>(+H46+I46+J46)/3</f>
        <v>0</v>
      </c>
      <c r="L46" s="16"/>
      <c r="M46" s="16"/>
      <c r="N46" s="16"/>
      <c r="O46" s="21">
        <f>(+G46/G$54)*100</f>
        <v>0</v>
      </c>
      <c r="P46" s="16"/>
      <c r="Q46" s="16"/>
      <c r="R46" s="16"/>
      <c r="S46" s="21">
        <f>(+K46/K$54)*100</f>
        <v>0</v>
      </c>
      <c r="T46" s="32"/>
    </row>
    <row r="47" spans="1:20" ht="24" customHeight="1" x14ac:dyDescent="0.35">
      <c r="A47" s="12"/>
      <c r="B47" s="31"/>
      <c r="C47" s="19" t="s">
        <v>48</v>
      </c>
      <c r="D47" s="14"/>
      <c r="E47" s="14"/>
      <c r="F47" s="14"/>
      <c r="G47" s="20">
        <f>(+D47+E47+F47)/3</f>
        <v>0</v>
      </c>
      <c r="H47" s="16"/>
      <c r="I47" s="16"/>
      <c r="J47" s="16"/>
      <c r="K47" s="20">
        <f>(+H47+I47+J47)/3</f>
        <v>0</v>
      </c>
      <c r="L47" s="16"/>
      <c r="M47" s="16"/>
      <c r="N47" s="16"/>
      <c r="O47" s="21">
        <f>(+G47/G$54)*100</f>
        <v>0</v>
      </c>
      <c r="P47" s="16"/>
      <c r="Q47" s="16"/>
      <c r="R47" s="16"/>
      <c r="S47" s="21">
        <f>(+K47/K$54)*100</f>
        <v>0</v>
      </c>
      <c r="T47" s="32"/>
    </row>
    <row r="48" spans="1:20" ht="24" customHeight="1" x14ac:dyDescent="0.35">
      <c r="A48" s="12"/>
      <c r="B48" s="31"/>
      <c r="C48" s="19" t="s">
        <v>49</v>
      </c>
      <c r="D48" s="14"/>
      <c r="E48" s="14"/>
      <c r="F48" s="14"/>
      <c r="G48" s="20">
        <f>(+D48+E48+F48)/3</f>
        <v>0</v>
      </c>
      <c r="H48" s="16"/>
      <c r="I48" s="16">
        <v>236.45420999999999</v>
      </c>
      <c r="J48" s="16">
        <v>1756.98361</v>
      </c>
      <c r="K48" s="20">
        <f>(+H48+I48+J48)/3</f>
        <v>664.47927333333337</v>
      </c>
      <c r="L48" s="16"/>
      <c r="M48" s="16"/>
      <c r="N48" s="16"/>
      <c r="O48" s="21">
        <f>(+G48/G$54)*100</f>
        <v>0</v>
      </c>
      <c r="P48" s="16"/>
      <c r="Q48" s="16">
        <f>(+I48/I$54)*100</f>
        <v>4.8731099115581098E-3</v>
      </c>
      <c r="R48" s="16">
        <f>(+J48/J$54)*100</f>
        <v>3.0853114154417636E-2</v>
      </c>
      <c r="S48" s="21">
        <f>(+K48/K$54)*100</f>
        <v>1.2269862566149882E-2</v>
      </c>
      <c r="T48" s="32"/>
    </row>
    <row r="49" spans="1:256" ht="24" customHeight="1" x14ac:dyDescent="0.35">
      <c r="A49" s="26" t="s">
        <v>45</v>
      </c>
      <c r="B49" s="26"/>
      <c r="C49" s="27" t="s">
        <v>78</v>
      </c>
      <c r="D49" s="25"/>
      <c r="E49" s="25"/>
      <c r="F49" s="25"/>
      <c r="G49" s="20"/>
      <c r="H49" s="25"/>
      <c r="I49" s="25"/>
      <c r="J49" s="25"/>
      <c r="K49" s="20"/>
      <c r="L49" s="25"/>
      <c r="M49" s="25"/>
      <c r="N49" s="25"/>
      <c r="O49" s="21"/>
      <c r="P49" s="25"/>
      <c r="Q49" s="25"/>
      <c r="R49" s="25"/>
      <c r="S49" s="21"/>
      <c r="T49" s="32"/>
    </row>
    <row r="50" spans="1:256" ht="24" customHeight="1" x14ac:dyDescent="0.35">
      <c r="A50" s="26"/>
      <c r="B50" s="26"/>
      <c r="C50" s="27" t="s">
        <v>79</v>
      </c>
      <c r="D50" s="25">
        <v>20.07</v>
      </c>
      <c r="E50" s="25">
        <v>12.600999999999999</v>
      </c>
      <c r="F50" s="25">
        <v>227.803</v>
      </c>
      <c r="G50" s="15">
        <f>(+D50+E50+F50)/3</f>
        <v>86.824666666666658</v>
      </c>
      <c r="H50" s="25">
        <v>0.92100000000000004</v>
      </c>
      <c r="I50" s="25">
        <v>2.056</v>
      </c>
      <c r="J50" s="25"/>
      <c r="K50" s="15">
        <f>(+H50+I50+J50)/3</f>
        <v>0.9923333333333334</v>
      </c>
      <c r="L50" s="25">
        <f t="shared" ref="L50:S50" si="14">(+D50/D$54)*100</f>
        <v>3.525437752343217E-4</v>
      </c>
      <c r="M50" s="25">
        <f t="shared" si="14"/>
        <v>2.5982979000067143E-4</v>
      </c>
      <c r="N50" s="25">
        <f t="shared" si="14"/>
        <v>3.9983192895431501E-3</v>
      </c>
      <c r="O50" s="17">
        <f t="shared" si="14"/>
        <v>1.6038948211229693E-3</v>
      </c>
      <c r="P50" s="25">
        <f t="shared" si="14"/>
        <v>1.6158679743136835E-5</v>
      </c>
      <c r="Q50" s="25">
        <f t="shared" si="14"/>
        <v>4.2372322227476832E-5</v>
      </c>
      <c r="R50" s="25"/>
      <c r="S50" s="17">
        <f t="shared" si="14"/>
        <v>1.8323812507694972E-5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2.102370000000001</v>
      </c>
      <c r="E52" s="14">
        <v>2.0012500000000002</v>
      </c>
      <c r="F52" s="14">
        <v>4.8554100000000009</v>
      </c>
      <c r="G52" s="15">
        <f t="shared" ref="G52" si="15">(+D52+E52+F52)/3</f>
        <v>2.986343333333334</v>
      </c>
      <c r="H52" s="14">
        <v>0.35139999999999999</v>
      </c>
      <c r="I52" s="14">
        <v>1.5761599999999998</v>
      </c>
      <c r="J52" s="14">
        <v>0.98246</v>
      </c>
      <c r="K52" s="15">
        <f t="shared" ref="K52" si="16">(+H52+I52+J52)/3</f>
        <v>0.97000666666666657</v>
      </c>
      <c r="L52" s="14">
        <f t="shared" ref="L52:S53" si="17">(+D52/D$54)*100</f>
        <v>3.6929619169874502E-5</v>
      </c>
      <c r="M52" s="14">
        <f t="shared" si="17"/>
        <v>4.1265325548674219E-5</v>
      </c>
      <c r="N52" s="14">
        <f t="shared" si="17"/>
        <v>8.5220473223095001E-5</v>
      </c>
      <c r="O52" s="17">
        <f t="shared" si="17"/>
        <v>5.5166127211488746E-5</v>
      </c>
      <c r="P52" s="14">
        <f t="shared" si="17"/>
        <v>6.1652117934183307E-6</v>
      </c>
      <c r="Q52" s="14">
        <f t="shared" si="17"/>
        <v>3.2483248736410443E-5</v>
      </c>
      <c r="R52" s="14">
        <f t="shared" si="17"/>
        <v>1.7252267101199167E-5</v>
      </c>
      <c r="S52" s="17">
        <f t="shared" si="17"/>
        <v>1.7911542114088851E-5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201.14371999974543</v>
      </c>
      <c r="E53" s="38">
        <v>4.0241899993573309</v>
      </c>
      <c r="F53" s="38">
        <v>2.7999900009246002</v>
      </c>
      <c r="G53" s="39">
        <f>(+D53+E53+F53)/3</f>
        <v>69.322633333342452</v>
      </c>
      <c r="H53" s="38">
        <v>201.16298808025363</v>
      </c>
      <c r="I53" s="38">
        <v>3.9855400001470844</v>
      </c>
      <c r="J53" s="38">
        <v>10124.810280000056</v>
      </c>
      <c r="K53" s="39">
        <f>(+H53+I53+J53)/3</f>
        <v>3443.3196026934856</v>
      </c>
      <c r="L53" s="38">
        <f t="shared" si="17"/>
        <v>3.5332320086390429E-3</v>
      </c>
      <c r="M53" s="38">
        <f t="shared" si="17"/>
        <v>8.2977894012841637E-5</v>
      </c>
      <c r="N53" s="38">
        <f t="shared" si="17"/>
        <v>4.9144453897555218E-5</v>
      </c>
      <c r="O53" s="40">
        <f t="shared" si="17"/>
        <v>1.2805832358310752E-3</v>
      </c>
      <c r="P53" s="38">
        <f t="shared" si="17"/>
        <v>3.5293466889916073E-3</v>
      </c>
      <c r="Q53" s="38">
        <f t="shared" si="17"/>
        <v>8.213841689529684E-5</v>
      </c>
      <c r="R53" s="38">
        <f t="shared" si="17"/>
        <v>0.17779444588026802</v>
      </c>
      <c r="S53" s="40">
        <f t="shared" si="17"/>
        <v>6.358220638611975E-2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8">+D9+D14+D27+D16+D19+D31+D38+D36+D40+D44+D50+D52+D45+D53+D29</f>
        <v>5692910.0468899999</v>
      </c>
      <c r="E54" s="43">
        <f t="shared" si="18"/>
        <v>4849713.345019998</v>
      </c>
      <c r="F54" s="43">
        <f t="shared" si="18"/>
        <v>5697468.9489100026</v>
      </c>
      <c r="G54" s="44">
        <f t="shared" si="18"/>
        <v>5413364.1136066662</v>
      </c>
      <c r="H54" s="43">
        <f t="shared" si="18"/>
        <v>5699723.0877799997</v>
      </c>
      <c r="I54" s="43">
        <f t="shared" si="18"/>
        <v>4852224.0271900008</v>
      </c>
      <c r="J54" s="43">
        <f t="shared" si="18"/>
        <v>5694671.8610200007</v>
      </c>
      <c r="K54" s="44">
        <f t="shared" si="18"/>
        <v>5415539.6586633334</v>
      </c>
      <c r="L54" s="45">
        <f t="shared" si="18"/>
        <v>100.00000000000001</v>
      </c>
      <c r="M54" s="45">
        <f t="shared" si="18"/>
        <v>100.00000000000001</v>
      </c>
      <c r="N54" s="45">
        <f t="shared" si="18"/>
        <v>99.999999999999957</v>
      </c>
      <c r="O54" s="44">
        <f t="shared" si="18"/>
        <v>100</v>
      </c>
      <c r="P54" s="45">
        <f t="shared" si="18"/>
        <v>99.999999999999986</v>
      </c>
      <c r="Q54" s="45">
        <f t="shared" si="18"/>
        <v>100</v>
      </c>
      <c r="R54" s="45">
        <f t="shared" si="18"/>
        <v>100</v>
      </c>
      <c r="S54" s="44">
        <f t="shared" si="18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F39F8-B813-42B6-93FA-F3142F9F4BAC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173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8" t="s">
        <v>69</v>
      </c>
      <c r="E8" s="118" t="s">
        <v>70</v>
      </c>
      <c r="F8" s="9" t="s">
        <v>71</v>
      </c>
      <c r="G8" s="10" t="s">
        <v>56</v>
      </c>
      <c r="H8" s="118" t="s">
        <v>69</v>
      </c>
      <c r="I8" s="118" t="s">
        <v>70</v>
      </c>
      <c r="J8" s="9" t="s">
        <v>71</v>
      </c>
      <c r="K8" s="10" t="s">
        <v>56</v>
      </c>
      <c r="L8" s="118" t="s">
        <v>69</v>
      </c>
      <c r="M8" s="118" t="s">
        <v>70</v>
      </c>
      <c r="N8" s="9" t="s">
        <v>71</v>
      </c>
      <c r="O8" s="10" t="s">
        <v>57</v>
      </c>
      <c r="P8" s="118" t="s">
        <v>69</v>
      </c>
      <c r="Q8" s="11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2490440.1387009998</v>
      </c>
      <c r="E9" s="14">
        <v>2152473.1053800001</v>
      </c>
      <c r="F9" s="14">
        <v>2352378.9218600001</v>
      </c>
      <c r="G9" s="15">
        <f>(+D9+E9+F9)/3</f>
        <v>2331764.0553136668</v>
      </c>
      <c r="H9" s="16">
        <v>2544604.6886299998</v>
      </c>
      <c r="I9" s="16">
        <v>2202137.91934</v>
      </c>
      <c r="J9" s="16">
        <v>2406666.4496600004</v>
      </c>
      <c r="K9" s="15">
        <f>(+H9+I9+J9)/3</f>
        <v>2384469.6858766666</v>
      </c>
      <c r="L9" s="16">
        <f t="shared" ref="L9:S12" si="0">(+D9/D$54)*100</f>
        <v>44.40360226162047</v>
      </c>
      <c r="M9" s="16">
        <f t="shared" si="0"/>
        <v>43.78188777521251</v>
      </c>
      <c r="N9" s="16">
        <f t="shared" si="0"/>
        <v>45.159573380845217</v>
      </c>
      <c r="O9" s="17">
        <f t="shared" si="0"/>
        <v>44.459615373743162</v>
      </c>
      <c r="P9" s="16">
        <f t="shared" si="0"/>
        <v>45.43942956081181</v>
      </c>
      <c r="Q9" s="16">
        <f t="shared" si="0"/>
        <v>44.767096847125678</v>
      </c>
      <c r="R9" s="16">
        <f t="shared" si="0"/>
        <v>46.294023411251324</v>
      </c>
      <c r="S9" s="17">
        <f t="shared" si="0"/>
        <v>45.511670644480446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2057584.068682</v>
      </c>
      <c r="E10" s="14">
        <v>1794180.2094000001</v>
      </c>
      <c r="F10" s="14">
        <v>2054907.9317400001</v>
      </c>
      <c r="G10" s="20">
        <f>(+D10+E10+F10)/3</f>
        <v>1968890.7366073334</v>
      </c>
      <c r="H10" s="16">
        <v>2057584.0686819996</v>
      </c>
      <c r="I10" s="16">
        <v>1794180.2094000001</v>
      </c>
      <c r="J10" s="16">
        <v>2054907.9317400001</v>
      </c>
      <c r="K10" s="20">
        <f>(+H10+I10+J10)/3</f>
        <v>1968890.7366073334</v>
      </c>
      <c r="L10" s="16">
        <f t="shared" si="0"/>
        <v>36.685942852357556</v>
      </c>
      <c r="M10" s="16">
        <f t="shared" si="0"/>
        <v>36.49411292532286</v>
      </c>
      <c r="N10" s="16">
        <f t="shared" si="0"/>
        <v>39.448901991061227</v>
      </c>
      <c r="O10" s="21">
        <f t="shared" si="0"/>
        <v>37.540730016404943</v>
      </c>
      <c r="P10" s="16">
        <f t="shared" si="0"/>
        <v>36.742621269263516</v>
      </c>
      <c r="Q10" s="16">
        <f t="shared" si="0"/>
        <v>36.473755113157814</v>
      </c>
      <c r="R10" s="16">
        <f t="shared" si="0"/>
        <v>39.527686071070214</v>
      </c>
      <c r="S10" s="21">
        <f t="shared" si="0"/>
        <v>37.579637631877311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2347.9672099999998</v>
      </c>
      <c r="E11" s="14">
        <v>1916.9170299999998</v>
      </c>
      <c r="F11" s="14">
        <v>1977.3463000000002</v>
      </c>
      <c r="G11" s="20">
        <f>(+D11+E11+F11)/3</f>
        <v>2080.7435133333333</v>
      </c>
      <c r="H11" s="16">
        <v>17.471320000000002</v>
      </c>
      <c r="I11" s="16">
        <v>24.077590000000004</v>
      </c>
      <c r="J11" s="16">
        <v>19.007680000000001</v>
      </c>
      <c r="K11" s="20">
        <f>(+H11+I11+J11)/3</f>
        <v>20.185530000000004</v>
      </c>
      <c r="L11" s="16">
        <f t="shared" si="0"/>
        <v>4.1863364027913234E-2</v>
      </c>
      <c r="M11" s="16">
        <f t="shared" si="0"/>
        <v>3.8990613203056607E-2</v>
      </c>
      <c r="N11" s="16">
        <f t="shared" si="0"/>
        <v>3.7959919851512418E-2</v>
      </c>
      <c r="O11" s="21">
        <f t="shared" si="0"/>
        <v>3.9673420680535698E-2</v>
      </c>
      <c r="P11" s="16">
        <f t="shared" si="0"/>
        <v>3.1198826993509421E-4</v>
      </c>
      <c r="Q11" s="16">
        <f t="shared" si="0"/>
        <v>4.8947152397177558E-4</v>
      </c>
      <c r="R11" s="16">
        <f t="shared" si="0"/>
        <v>3.656268956746734E-4</v>
      </c>
      <c r="S11" s="21">
        <f t="shared" si="0"/>
        <v>3.8527526627226614E-4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430508.10280899995</v>
      </c>
      <c r="E12" s="14">
        <v>356375.97894999996</v>
      </c>
      <c r="F12" s="14">
        <v>295493.64382</v>
      </c>
      <c r="G12" s="20">
        <f>(+D12+E12+F12)/3</f>
        <v>360792.57519300003</v>
      </c>
      <c r="H12" s="16">
        <v>487003.14862799994</v>
      </c>
      <c r="I12" s="16">
        <v>407933.63235000003</v>
      </c>
      <c r="J12" s="16">
        <v>351739.51023999997</v>
      </c>
      <c r="K12" s="20">
        <f>(+H12+I12+J12)/3</f>
        <v>415558.76373933331</v>
      </c>
      <c r="L12" s="16">
        <f t="shared" si="0"/>
        <v>7.6757960452350034</v>
      </c>
      <c r="M12" s="16">
        <f t="shared" si="0"/>
        <v>7.248784236686598</v>
      </c>
      <c r="N12" s="16">
        <f t="shared" si="0"/>
        <v>5.6727114699324828</v>
      </c>
      <c r="O12" s="21">
        <f t="shared" si="0"/>
        <v>6.8792119366576765</v>
      </c>
      <c r="P12" s="16">
        <f t="shared" si="0"/>
        <v>8.6964963032783569</v>
      </c>
      <c r="Q12" s="16">
        <f t="shared" si="0"/>
        <v>8.2928522624438941</v>
      </c>
      <c r="R12" s="16">
        <f t="shared" si="0"/>
        <v>6.7659717132854293</v>
      </c>
      <c r="S12" s="21">
        <f t="shared" si="0"/>
        <v>7.9316477373368608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1687775.16191</v>
      </c>
      <c r="E14" s="24">
        <v>1543990.6598400001</v>
      </c>
      <c r="F14" s="24">
        <v>1615651.0998200004</v>
      </c>
      <c r="G14" s="15">
        <f>(+D14+E14+F14)/3</f>
        <v>1615805.6405233333</v>
      </c>
      <c r="H14" s="25">
        <v>1687775.1619100003</v>
      </c>
      <c r="I14" s="25">
        <v>1543990.6598400001</v>
      </c>
      <c r="J14" s="25">
        <v>1615651.0998200004</v>
      </c>
      <c r="K14" s="15">
        <f>(+H14+I14+J14)/3</f>
        <v>1615805.6405233333</v>
      </c>
      <c r="L14" s="25">
        <f t="shared" ref="L14:S14" si="1">(+D14/D$54)*100</f>
        <v>30.092390430064199</v>
      </c>
      <c r="M14" s="25">
        <f t="shared" si="1"/>
        <v>31.405189512533877</v>
      </c>
      <c r="N14" s="25">
        <f t="shared" si="1"/>
        <v>31.016310222025901</v>
      </c>
      <c r="O14" s="17">
        <f t="shared" si="1"/>
        <v>30.808476154646147</v>
      </c>
      <c r="P14" s="25">
        <f t="shared" si="1"/>
        <v>30.138882053772953</v>
      </c>
      <c r="Q14" s="25">
        <f t="shared" si="1"/>
        <v>31.387670496510328</v>
      </c>
      <c r="R14" s="25">
        <f t="shared" si="1"/>
        <v>31.078253428117403</v>
      </c>
      <c r="S14" s="17">
        <f t="shared" si="1"/>
        <v>30.840406389966311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813457.58402000007</v>
      </c>
      <c r="E16" s="14">
        <v>654092.57201</v>
      </c>
      <c r="F16" s="14">
        <v>671972.86228</v>
      </c>
      <c r="G16" s="15">
        <f t="shared" ref="G16:G22" si="2">(+D16+E16+F16)/3</f>
        <v>713174.33943666669</v>
      </c>
      <c r="H16" s="14">
        <v>795917.96</v>
      </c>
      <c r="I16" s="14">
        <v>657643.78</v>
      </c>
      <c r="J16" s="14">
        <v>658907.54999999993</v>
      </c>
      <c r="K16" s="15">
        <f t="shared" ref="K16:K22" si="3">(+H16+I16+J16)/3</f>
        <v>704156.43</v>
      </c>
      <c r="L16" s="14">
        <f t="shared" ref="L16:S17" si="4">(+D16/D$54)*100</f>
        <v>14.503639921400813</v>
      </c>
      <c r="M16" s="14">
        <f t="shared" si="4"/>
        <v>13.304420627028577</v>
      </c>
      <c r="N16" s="14">
        <f t="shared" si="4"/>
        <v>12.900135901607216</v>
      </c>
      <c r="O16" s="17">
        <f t="shared" si="4"/>
        <v>13.598055409389303</v>
      </c>
      <c r="P16" s="14">
        <f t="shared" si="4"/>
        <v>14.21283951931906</v>
      </c>
      <c r="Q16" s="14">
        <f t="shared" si="4"/>
        <v>13.369191153564749</v>
      </c>
      <c r="R16" s="14">
        <f t="shared" si="4"/>
        <v>12.674577962334416</v>
      </c>
      <c r="S16" s="17">
        <f t="shared" si="4"/>
        <v>13.440026398394211</v>
      </c>
      <c r="T16" s="18"/>
    </row>
    <row r="17" spans="1:20" ht="24" customHeight="1" x14ac:dyDescent="0.35">
      <c r="A17" s="50"/>
      <c r="B17" s="50"/>
      <c r="C17" s="51" t="s">
        <v>19</v>
      </c>
      <c r="D17" s="14">
        <v>813457.58402000007</v>
      </c>
      <c r="E17" s="14">
        <v>654092.57201</v>
      </c>
      <c r="F17" s="14">
        <v>671972.86228</v>
      </c>
      <c r="G17" s="20">
        <f t="shared" si="2"/>
        <v>713174.33943666669</v>
      </c>
      <c r="H17" s="14">
        <v>795917.96</v>
      </c>
      <c r="I17" s="14">
        <v>657643.78</v>
      </c>
      <c r="J17" s="14">
        <v>658907.54999999993</v>
      </c>
      <c r="K17" s="20">
        <f t="shared" si="3"/>
        <v>704156.43</v>
      </c>
      <c r="L17" s="14">
        <f t="shared" si="4"/>
        <v>14.503639921400813</v>
      </c>
      <c r="M17" s="14">
        <f t="shared" si="4"/>
        <v>13.304420627028577</v>
      </c>
      <c r="N17" s="14">
        <f t="shared" si="4"/>
        <v>12.900135901607216</v>
      </c>
      <c r="O17" s="21">
        <f t="shared" si="4"/>
        <v>13.598055409389303</v>
      </c>
      <c r="P17" s="14">
        <f t="shared" si="4"/>
        <v>14.21283951931906</v>
      </c>
      <c r="Q17" s="14">
        <f t="shared" si="4"/>
        <v>13.369191153564749</v>
      </c>
      <c r="R17" s="14">
        <f t="shared" si="4"/>
        <v>12.674577962334416</v>
      </c>
      <c r="S17" s="21">
        <f t="shared" si="4"/>
        <v>13.440026398394211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250427.59068999998</v>
      </c>
      <c r="E19" s="25">
        <v>241893.27170999997</v>
      </c>
      <c r="F19" s="25">
        <v>247026.96629000001</v>
      </c>
      <c r="G19" s="15">
        <f t="shared" si="2"/>
        <v>246449.27622999999</v>
      </c>
      <c r="H19" s="25">
        <v>250427.59068999998</v>
      </c>
      <c r="I19" s="25">
        <v>241893.27170999997</v>
      </c>
      <c r="J19" s="25">
        <v>247026.96629000001</v>
      </c>
      <c r="K19" s="15">
        <f t="shared" si="3"/>
        <v>246449.27622999999</v>
      </c>
      <c r="L19" s="25">
        <f t="shared" ref="L19:N22" si="5">(+D19/D$54)*100</f>
        <v>4.465028875632691</v>
      </c>
      <c r="M19" s="25">
        <f t="shared" si="5"/>
        <v>4.9201748672797185</v>
      </c>
      <c r="N19" s="25">
        <f t="shared" si="5"/>
        <v>4.7422769807851362</v>
      </c>
      <c r="O19" s="17">
        <f>(+G19/G$54)*100</f>
        <v>4.6990346237450904</v>
      </c>
      <c r="P19" s="25">
        <f t="shared" ref="P19:R22" si="6">(+H19/H$54)*100</f>
        <v>4.471927179136264</v>
      </c>
      <c r="Q19" s="25">
        <f t="shared" si="6"/>
        <v>4.9174302055318853</v>
      </c>
      <c r="R19" s="25">
        <f t="shared" si="6"/>
        <v>4.7517478636290642</v>
      </c>
      <c r="S19" s="17">
        <f>(+K19/K$54)*100</f>
        <v>4.7039047536587093</v>
      </c>
      <c r="T19" s="18"/>
    </row>
    <row r="20" spans="1:20" ht="24" customHeight="1" x14ac:dyDescent="0.35">
      <c r="A20" s="26"/>
      <c r="B20" s="28"/>
      <c r="C20" s="29" t="s">
        <v>7</v>
      </c>
      <c r="D20" s="25">
        <v>191132.82201999996</v>
      </c>
      <c r="E20" s="25">
        <v>180113.10283999998</v>
      </c>
      <c r="F20" s="25">
        <v>192971.95191999999</v>
      </c>
      <c r="G20" s="20">
        <f t="shared" si="2"/>
        <v>188072.6255933333</v>
      </c>
      <c r="H20" s="25">
        <v>191132.82201999996</v>
      </c>
      <c r="I20" s="25">
        <v>180113.10283999998</v>
      </c>
      <c r="J20" s="25">
        <v>192971.95191999999</v>
      </c>
      <c r="K20" s="20">
        <f t="shared" si="3"/>
        <v>188072.6255933333</v>
      </c>
      <c r="L20" s="25">
        <f t="shared" si="5"/>
        <v>3.4078256595012713</v>
      </c>
      <c r="M20" s="25">
        <f t="shared" si="5"/>
        <v>3.6635494472271422</v>
      </c>
      <c r="N20" s="25">
        <f t="shared" si="5"/>
        <v>3.7045609200943233</v>
      </c>
      <c r="O20" s="21">
        <f>(+G20/G$54)*100</f>
        <v>3.5859702773764575</v>
      </c>
      <c r="P20" s="25">
        <f t="shared" si="6"/>
        <v>3.4130906233662972</v>
      </c>
      <c r="Q20" s="25">
        <f t="shared" si="6"/>
        <v>3.6615057792071353</v>
      </c>
      <c r="R20" s="25">
        <f t="shared" si="6"/>
        <v>3.7119593623625775</v>
      </c>
      <c r="S20" s="21">
        <f>(+K20/K$54)*100</f>
        <v>3.5896868154562047</v>
      </c>
      <c r="T20" s="18"/>
    </row>
    <row r="21" spans="1:20" ht="24" customHeight="1" x14ac:dyDescent="0.35">
      <c r="A21" s="26"/>
      <c r="B21" s="28"/>
      <c r="C21" s="29" t="s">
        <v>8</v>
      </c>
      <c r="D21" s="25">
        <v>57532.507520000006</v>
      </c>
      <c r="E21" s="25">
        <v>59402.26412</v>
      </c>
      <c r="F21" s="25">
        <v>49464.970589999997</v>
      </c>
      <c r="G21" s="20">
        <f t="shared" si="2"/>
        <v>55466.580743333332</v>
      </c>
      <c r="H21" s="25">
        <v>57532.507520000006</v>
      </c>
      <c r="I21" s="25">
        <v>59402.26412</v>
      </c>
      <c r="J21" s="25">
        <v>49464.970589999997</v>
      </c>
      <c r="K21" s="20">
        <f t="shared" si="3"/>
        <v>55466.580743333332</v>
      </c>
      <c r="L21" s="25">
        <f t="shared" si="5"/>
        <v>1.0257827688097978</v>
      </c>
      <c r="M21" s="25">
        <f t="shared" si="5"/>
        <v>1.2082581913776036</v>
      </c>
      <c r="N21" s="25">
        <f t="shared" si="5"/>
        <v>0.94959912639167887</v>
      </c>
      <c r="O21" s="21">
        <f>(+G21/G$54)*100</f>
        <v>1.0575782057904404</v>
      </c>
      <c r="P21" s="25">
        <f t="shared" si="6"/>
        <v>1.0273675650261458</v>
      </c>
      <c r="Q21" s="25">
        <f t="shared" si="6"/>
        <v>1.2075841787400783</v>
      </c>
      <c r="R21" s="25">
        <f t="shared" si="6"/>
        <v>0.95149558712376869</v>
      </c>
      <c r="S21" s="21">
        <f>(+K21/K$54)*100</f>
        <v>1.0586742911927451</v>
      </c>
      <c r="T21" s="18"/>
    </row>
    <row r="22" spans="1:20" ht="24" customHeight="1" x14ac:dyDescent="0.35">
      <c r="A22" s="26"/>
      <c r="B22" s="30"/>
      <c r="C22" s="29" t="s">
        <v>9</v>
      </c>
      <c r="D22" s="25">
        <v>1762.26115</v>
      </c>
      <c r="E22" s="25">
        <v>2377.9047500000001</v>
      </c>
      <c r="F22" s="25">
        <v>4590.04378</v>
      </c>
      <c r="G22" s="20">
        <f t="shared" si="2"/>
        <v>2910.0698933333333</v>
      </c>
      <c r="H22" s="25">
        <v>1762.26115</v>
      </c>
      <c r="I22" s="25">
        <v>2377.9047500000001</v>
      </c>
      <c r="J22" s="25">
        <v>4590.04378</v>
      </c>
      <c r="K22" s="20">
        <f t="shared" si="3"/>
        <v>2910.0698933333333</v>
      </c>
      <c r="L22" s="25">
        <f t="shared" si="5"/>
        <v>3.1420447321621255E-2</v>
      </c>
      <c r="M22" s="25">
        <f t="shared" si="5"/>
        <v>4.8367228674973492E-2</v>
      </c>
      <c r="N22" s="25">
        <f t="shared" si="5"/>
        <v>8.8116934299132671E-2</v>
      </c>
      <c r="O22" s="21">
        <f>(+G22/G$54)*100</f>
        <v>5.5486140578192254E-2</v>
      </c>
      <c r="P22" s="25">
        <f t="shared" si="6"/>
        <v>3.1468990743820702E-2</v>
      </c>
      <c r="Q22" s="25">
        <f t="shared" si="6"/>
        <v>4.8340247584672057E-2</v>
      </c>
      <c r="R22" s="25">
        <f t="shared" si="6"/>
        <v>8.8292914142717241E-2</v>
      </c>
      <c r="S22" s="21">
        <f>(+K22/K$54)*100</f>
        <v>5.5543647009759209E-2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1385.29118868</v>
      </c>
      <c r="E24" s="25">
        <v>1754.96225665</v>
      </c>
      <c r="F24" s="25">
        <v>299.95302300000003</v>
      </c>
      <c r="G24" s="20">
        <f>(+D24+E24+F24)/3</f>
        <v>1146.7354894433333</v>
      </c>
      <c r="H24" s="25">
        <v>1385.29118868</v>
      </c>
      <c r="I24" s="25">
        <v>1754.96225665</v>
      </c>
      <c r="J24" s="25">
        <v>299.95302300000003</v>
      </c>
      <c r="K24" s="20">
        <f>(+H24+I24+J24)/3</f>
        <v>1146.7354894433333</v>
      </c>
      <c r="L24" s="25">
        <f t="shared" ref="L24:S24" si="7">(+D24/D$54)*100</f>
        <v>2.469921601518936E-2</v>
      </c>
      <c r="M24" s="25">
        <f t="shared" si="7"/>
        <v>3.5696409111146299E-2</v>
      </c>
      <c r="N24" s="25">
        <f t="shared" si="7"/>
        <v>5.7583199828471427E-3</v>
      </c>
      <c r="O24" s="21">
        <f t="shared" si="7"/>
        <v>2.1864741709132086E-2</v>
      </c>
      <c r="P24" s="25">
        <f t="shared" si="7"/>
        <v>2.4737375385065548E-2</v>
      </c>
      <c r="Q24" s="25">
        <f t="shared" si="7"/>
        <v>3.5676496288682621E-2</v>
      </c>
      <c r="R24" s="25">
        <f t="shared" si="7"/>
        <v>5.7698200226289536E-3</v>
      </c>
      <c r="S24" s="21">
        <f t="shared" si="7"/>
        <v>2.1887402562089656E-2</v>
      </c>
      <c r="T24" s="18"/>
    </row>
    <row r="25" spans="1:20" ht="24" customHeight="1" x14ac:dyDescent="0.35">
      <c r="A25" s="26"/>
      <c r="B25" s="30"/>
      <c r="C25" s="29" t="s">
        <v>12</v>
      </c>
      <c r="D25" s="25"/>
      <c r="E25" s="25">
        <v>474.99462499999998</v>
      </c>
      <c r="F25" s="25">
        <v>3659.9663249999999</v>
      </c>
      <c r="G25" s="20">
        <f>(+D25+E25+F25)/3</f>
        <v>1378.3203166666665</v>
      </c>
      <c r="H25" s="25"/>
      <c r="I25" s="25">
        <v>474.99462499999998</v>
      </c>
      <c r="J25" s="25">
        <v>3659.9663249999999</v>
      </c>
      <c r="K25" s="20">
        <f>(+H25+I25+J25)/3</f>
        <v>1378.3203166666665</v>
      </c>
      <c r="L25" s="25"/>
      <c r="M25" s="25">
        <f>(+E25/E$54)*100</f>
        <v>9.6615197251943234E-3</v>
      </c>
      <c r="N25" s="25">
        <f>(+F25/F$54)*100</f>
        <v>7.026185972393123E-2</v>
      </c>
      <c r="O25" s="21">
        <f>(+G25/G$54)*100</f>
        <v>2.6280356711550986E-2</v>
      </c>
      <c r="P25" s="25"/>
      <c r="Q25" s="25">
        <f>(+I25/I$54)*100</f>
        <v>9.6561301599184992E-3</v>
      </c>
      <c r="R25" s="25">
        <f>(+J25/J$54)*100</f>
        <v>7.040218089128146E-2</v>
      </c>
      <c r="S25" s="21">
        <f>(+K25/K$54)*100</f>
        <v>2.6307593955285001E-2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175</v>
      </c>
      <c r="D27" s="14">
        <v>198191.22399000003</v>
      </c>
      <c r="E27" s="14">
        <v>162794.31703000001</v>
      </c>
      <c r="F27" s="14">
        <v>174801.25357000003</v>
      </c>
      <c r="G27" s="15">
        <f>(+D27+E27+F27)/3</f>
        <v>178595.59819666669</v>
      </c>
      <c r="H27" s="14">
        <v>204391.29320000004</v>
      </c>
      <c r="I27" s="14">
        <v>163427.52659000002</v>
      </c>
      <c r="J27" s="14">
        <v>177179.20445999998</v>
      </c>
      <c r="K27" s="15">
        <f>(+H27+I27+J27)/3</f>
        <v>181666.00808333335</v>
      </c>
      <c r="L27" s="14">
        <f t="shared" ref="L27:S27" si="8">(+D27/D$54)*100</f>
        <v>3.5336742871426483</v>
      </c>
      <c r="M27" s="14">
        <f t="shared" si="8"/>
        <v>3.3112806384596105</v>
      </c>
      <c r="N27" s="14">
        <f t="shared" si="8"/>
        <v>3.3557306453912998</v>
      </c>
      <c r="O27" s="17">
        <f t="shared" si="8"/>
        <v>3.4052723238326346</v>
      </c>
      <c r="P27" s="14">
        <f t="shared" si="8"/>
        <v>3.649849350550765</v>
      </c>
      <c r="Q27" s="14">
        <f t="shared" si="8"/>
        <v>3.3223059491811755</v>
      </c>
      <c r="R27" s="14">
        <f t="shared" si="8"/>
        <v>3.4081740909368232</v>
      </c>
      <c r="S27" s="17">
        <f t="shared" si="8"/>
        <v>3.4674055938548998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102262.27943000001</v>
      </c>
      <c r="E29" s="25">
        <v>98549.974029999998</v>
      </c>
      <c r="F29" s="25">
        <v>97121.638099999996</v>
      </c>
      <c r="G29" s="15">
        <f>(+D29+E29+F29)/3</f>
        <v>99311.297186666678</v>
      </c>
      <c r="H29" s="25">
        <v>45407.169870000012</v>
      </c>
      <c r="I29" s="25">
        <v>44029.515429999999</v>
      </c>
      <c r="J29" s="25">
        <v>43250.721520000006</v>
      </c>
      <c r="K29" s="15">
        <f>(+H29+I29+J29)/3</f>
        <v>44229.135606666678</v>
      </c>
      <c r="L29" s="25">
        <f t="shared" ref="L29:S32" si="9">(+D29/D$54)*100</f>
        <v>1.8232976218191199</v>
      </c>
      <c r="M29" s="25">
        <f t="shared" si="9"/>
        <v>2.0045332471040771</v>
      </c>
      <c r="N29" s="25">
        <f t="shared" si="9"/>
        <v>1.8644835242686595</v>
      </c>
      <c r="O29" s="17">
        <f t="shared" si="9"/>
        <v>1.8935629722591096</v>
      </c>
      <c r="P29" s="25">
        <f t="shared" si="9"/>
        <v>0.81084339193548283</v>
      </c>
      <c r="Q29" s="25">
        <f t="shared" si="9"/>
        <v>0.89507272186547349</v>
      </c>
      <c r="R29" s="25">
        <f t="shared" si="9"/>
        <v>0.83195987332738108</v>
      </c>
      <c r="S29" s="17">
        <f t="shared" si="9"/>
        <v>0.84418848540764935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57617.537469999996</v>
      </c>
      <c r="E30" s="25">
        <v>56218.322919999999</v>
      </c>
      <c r="F30" s="25">
        <v>53733.868649999997</v>
      </c>
      <c r="G30" s="20">
        <f>(+D30+E30+F30)/3</f>
        <v>55856.576346666661</v>
      </c>
      <c r="H30" s="25">
        <v>18981.652300000005</v>
      </c>
      <c r="I30" s="25">
        <v>19856.320009999999</v>
      </c>
      <c r="J30" s="25">
        <v>19953.357070000005</v>
      </c>
      <c r="K30" s="20">
        <f>(+H30+I30+J30)/3</f>
        <v>19597.109793333337</v>
      </c>
      <c r="L30" s="25">
        <f t="shared" si="9"/>
        <v>1.0272988205395512</v>
      </c>
      <c r="M30" s="25">
        <f t="shared" si="9"/>
        <v>1.1434959623152035</v>
      </c>
      <c r="N30" s="25">
        <f t="shared" si="9"/>
        <v>1.0315508958980506</v>
      </c>
      <c r="O30" s="21">
        <f t="shared" si="9"/>
        <v>1.0650142302381704</v>
      </c>
      <c r="P30" s="25">
        <f t="shared" si="9"/>
        <v>0.33895852526234438</v>
      </c>
      <c r="Q30" s="25">
        <f t="shared" si="9"/>
        <v>0.40365764247027885</v>
      </c>
      <c r="R30" s="25">
        <f t="shared" si="9"/>
        <v>0.38381769915068009</v>
      </c>
      <c r="S30" s="21">
        <f t="shared" si="9"/>
        <v>0.37404426308317562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22352.73833</v>
      </c>
      <c r="E31" s="25">
        <v>21785.17769</v>
      </c>
      <c r="F31" s="25">
        <v>23038.883020000001</v>
      </c>
      <c r="G31" s="20">
        <f>(+D31+E31+F31)/3</f>
        <v>22392.266346666671</v>
      </c>
      <c r="H31" s="25">
        <v>14466.790119999998</v>
      </c>
      <c r="I31" s="25">
        <v>13136.379420000003</v>
      </c>
      <c r="J31" s="25">
        <v>11912.02859</v>
      </c>
      <c r="K31" s="20">
        <f>(+H31+I31+J31)/3</f>
        <v>13171.732710000002</v>
      </c>
      <c r="L31" s="25">
        <f t="shared" si="9"/>
        <v>0.39854083896234632</v>
      </c>
      <c r="M31" s="25">
        <f t="shared" si="9"/>
        <v>0.44311643309394994</v>
      </c>
      <c r="N31" s="25">
        <f t="shared" si="9"/>
        <v>0.44228679261066728</v>
      </c>
      <c r="O31" s="21">
        <f t="shared" si="9"/>
        <v>0.42695209528190986</v>
      </c>
      <c r="P31" s="25">
        <f t="shared" si="9"/>
        <v>0.25833587966180649</v>
      </c>
      <c r="Q31" s="25">
        <f t="shared" si="9"/>
        <v>0.26704847346345173</v>
      </c>
      <c r="R31" s="25">
        <f t="shared" si="9"/>
        <v>0.22913675075283552</v>
      </c>
      <c r="S31" s="21">
        <f t="shared" si="9"/>
        <v>0.2514049830305356</v>
      </c>
      <c r="T31" s="18"/>
    </row>
    <row r="32" spans="1:20" ht="24" customHeight="1" x14ac:dyDescent="0.35">
      <c r="A32" s="26"/>
      <c r="B32" s="28"/>
      <c r="C32" s="29" t="s">
        <v>61</v>
      </c>
      <c r="D32" s="25">
        <v>22292.003630000003</v>
      </c>
      <c r="E32" s="25">
        <v>20546.473419999995</v>
      </c>
      <c r="F32" s="25">
        <v>20348.886429999999</v>
      </c>
      <c r="G32" s="20">
        <f>(+D32+E32+F32)/3</f>
        <v>21062.454493333335</v>
      </c>
      <c r="H32" s="25">
        <v>11958.727450000002</v>
      </c>
      <c r="I32" s="25">
        <v>11036.815999999999</v>
      </c>
      <c r="J32" s="25">
        <v>11385.335860000003</v>
      </c>
      <c r="K32" s="20">
        <f>(+H32+I32+J32)/3</f>
        <v>11460.293103333335</v>
      </c>
      <c r="L32" s="25">
        <f t="shared" si="9"/>
        <v>0.3974579623172223</v>
      </c>
      <c r="M32" s="25">
        <f t="shared" si="9"/>
        <v>0.41792085169492355</v>
      </c>
      <c r="N32" s="25">
        <f t="shared" si="9"/>
        <v>0.39064583575994177</v>
      </c>
      <c r="O32" s="21">
        <f t="shared" si="9"/>
        <v>0.40159664673902906</v>
      </c>
      <c r="P32" s="25">
        <f t="shared" si="9"/>
        <v>0.21354898701133176</v>
      </c>
      <c r="Q32" s="25">
        <f t="shared" si="9"/>
        <v>0.22436660593174299</v>
      </c>
      <c r="R32" s="25">
        <f t="shared" si="9"/>
        <v>0.21900542342386545</v>
      </c>
      <c r="S32" s="21">
        <f t="shared" si="9"/>
        <v>0.21873923929393804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42509.3</v>
      </c>
      <c r="E34" s="14">
        <v>46077.5</v>
      </c>
      <c r="F34" s="14">
        <v>32204</v>
      </c>
      <c r="G34" s="15">
        <f>(+D34+E34+F34)/3</f>
        <v>40263.599999999999</v>
      </c>
      <c r="H34" s="14">
        <v>41946.8</v>
      </c>
      <c r="I34" s="14">
        <v>46765</v>
      </c>
      <c r="J34" s="14">
        <v>32542</v>
      </c>
      <c r="K34" s="15">
        <f>(+H34+I34+J34)/3</f>
        <v>40417.933333333334</v>
      </c>
      <c r="L34" s="14">
        <f t="shared" ref="L34:S34" si="10">(+D34/D$54)*100</f>
        <v>0.75792468178112771</v>
      </c>
      <c r="M34" s="14">
        <f t="shared" si="10"/>
        <v>0.93722886893223578</v>
      </c>
      <c r="N34" s="14">
        <f t="shared" si="10"/>
        <v>0.61823326490564934</v>
      </c>
      <c r="O34" s="17">
        <f t="shared" si="10"/>
        <v>0.76770381869594506</v>
      </c>
      <c r="P34" s="14">
        <f t="shared" si="10"/>
        <v>0.74905099107070383</v>
      </c>
      <c r="Q34" s="14">
        <f t="shared" si="10"/>
        <v>0.95068218283225536</v>
      </c>
      <c r="R34" s="14">
        <f t="shared" si="10"/>
        <v>0.62596963117251658</v>
      </c>
      <c r="S34" s="17">
        <f t="shared" si="10"/>
        <v>0.77144519005320633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15874.636210000002</v>
      </c>
      <c r="E36" s="25">
        <v>14265.195900000001</v>
      </c>
      <c r="F36" s="25">
        <v>15991.1337</v>
      </c>
      <c r="G36" s="15">
        <f>(+D36+E36+F36)/3</f>
        <v>15376.988603333333</v>
      </c>
      <c r="H36" s="25">
        <v>13155.536260000001</v>
      </c>
      <c r="I36" s="25">
        <v>12512.319389999997</v>
      </c>
      <c r="J36" s="25">
        <v>12613.647340000001</v>
      </c>
      <c r="K36" s="15">
        <f>(+H36+I36+J36)/3</f>
        <v>12760.500996666668</v>
      </c>
      <c r="L36" s="25">
        <f t="shared" ref="L36:S36" si="11">(+D36/D$54)*100</f>
        <v>0.28303873735524743</v>
      </c>
      <c r="M36" s="25">
        <f t="shared" si="11"/>
        <v>0.29015796035925928</v>
      </c>
      <c r="N36" s="25">
        <f t="shared" si="11"/>
        <v>0.30698828707284059</v>
      </c>
      <c r="O36" s="17">
        <f t="shared" si="11"/>
        <v>0.29319218526964874</v>
      </c>
      <c r="P36" s="25">
        <f t="shared" si="11"/>
        <v>0.23492060118100977</v>
      </c>
      <c r="Q36" s="25">
        <f t="shared" si="11"/>
        <v>0.25436200384859514</v>
      </c>
      <c r="R36" s="25">
        <f t="shared" si="11"/>
        <v>0.24263291048982841</v>
      </c>
      <c r="S36" s="17">
        <f t="shared" si="11"/>
        <v>0.24355592442993901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6152.4913099999994</v>
      </c>
      <c r="E40" s="14">
        <v>3.9443799999999998</v>
      </c>
      <c r="F40" s="14">
        <v>6.77658</v>
      </c>
      <c r="G40" s="15">
        <f>(+D40+E40+F40)/3</f>
        <v>2054.4040899999995</v>
      </c>
      <c r="H40" s="14">
        <v>8087.7205100000001</v>
      </c>
      <c r="I40" s="14">
        <v>4131.1799599999995</v>
      </c>
      <c r="J40" s="14">
        <v>2272.7698399999999</v>
      </c>
      <c r="K40" s="15">
        <f>(+H40+I40+J40)/3</f>
        <v>4830.5567700000001</v>
      </c>
      <c r="L40" s="14">
        <f t="shared" ref="L40:S40" si="12">(+D40/D$54)*100</f>
        <v>0.10969658447193681</v>
      </c>
      <c r="M40" s="14">
        <f t="shared" si="12"/>
        <v>8.0229760860266549E-5</v>
      </c>
      <c r="N40" s="14">
        <f t="shared" si="12"/>
        <v>1.3009275798951453E-4</v>
      </c>
      <c r="O40" s="17">
        <f t="shared" si="12"/>
        <v>3.9171208362828162E-2</v>
      </c>
      <c r="P40" s="14">
        <f t="shared" si="12"/>
        <v>0.14442377162306441</v>
      </c>
      <c r="Q40" s="14">
        <f t="shared" si="12"/>
        <v>8.3982448028347464E-2</v>
      </c>
      <c r="R40" s="14">
        <f t="shared" si="12"/>
        <v>4.3718422299945291E-2</v>
      </c>
      <c r="S40" s="17">
        <f t="shared" si="12"/>
        <v>9.2199414422363318E-2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>
        <v>837.5</v>
      </c>
      <c r="I41" s="14">
        <v>3996.7</v>
      </c>
      <c r="J41" s="14">
        <v>1025</v>
      </c>
      <c r="K41" s="20">
        <f>(+H41+I41+J41)/3</f>
        <v>1953.0666666666666</v>
      </c>
      <c r="L41" s="14"/>
      <c r="M41" s="14"/>
      <c r="N41" s="14"/>
      <c r="O41" s="21">
        <f>(+G41/G$54)*100</f>
        <v>0</v>
      </c>
      <c r="P41" s="14">
        <f t="shared" ref="P41:P42" si="13">(+H41/H$54)*100</f>
        <v>1.4955376930343064E-2</v>
      </c>
      <c r="Q41" s="14">
        <f t="shared" ref="Q41:Q42" si="14">(+I41/I$54)*100</f>
        <v>8.1248614992530208E-2</v>
      </c>
      <c r="R41" s="14">
        <f t="shared" ref="R41:R42" si="15">(+J41/J$54)*100</f>
        <v>1.9716639172510278E-2</v>
      </c>
      <c r="S41" s="21">
        <f>(+K41/K$54)*100</f>
        <v>3.7277608269264524E-2</v>
      </c>
      <c r="T41" s="18"/>
    </row>
    <row r="42" spans="1:20" ht="24" customHeight="1" x14ac:dyDescent="0.35">
      <c r="A42" s="50"/>
      <c r="B42" s="50"/>
      <c r="C42" s="51" t="s">
        <v>20</v>
      </c>
      <c r="D42" s="14">
        <v>6152.4913099999994</v>
      </c>
      <c r="E42" s="14">
        <v>3.9443799999999998</v>
      </c>
      <c r="F42" s="14">
        <v>6.77658</v>
      </c>
      <c r="G42" s="20">
        <f>(+D42+E42+F42)/3</f>
        <v>2054.4040899999995</v>
      </c>
      <c r="H42" s="14">
        <v>7250.2205100000001</v>
      </c>
      <c r="I42" s="14">
        <v>134.47996000000001</v>
      </c>
      <c r="J42" s="14">
        <v>1247.7698399999999</v>
      </c>
      <c r="K42" s="20">
        <f>(+H42+I42+J42)/3</f>
        <v>2877.4901033333335</v>
      </c>
      <c r="L42" s="14">
        <f>(+D42/D$54)*100</f>
        <v>0.10969658447193681</v>
      </c>
      <c r="M42" s="14">
        <f>(+E42/E$54)*100</f>
        <v>8.0229760860266549E-5</v>
      </c>
      <c r="N42" s="14">
        <f>(+F42/F$54)*100</f>
        <v>1.3009275798951453E-4</v>
      </c>
      <c r="O42" s="21">
        <f>(+G42/G$54)*100</f>
        <v>3.9171208362828162E-2</v>
      </c>
      <c r="P42" s="14">
        <f t="shared" si="13"/>
        <v>0.12946839469272137</v>
      </c>
      <c r="Q42" s="14">
        <f t="shared" si="14"/>
        <v>2.7338330358172651E-3</v>
      </c>
      <c r="R42" s="14">
        <f t="shared" si="15"/>
        <v>2.4001783127435009E-2</v>
      </c>
      <c r="S42" s="21">
        <f>(+K42/K$54)*100</f>
        <v>5.4921806153098794E-2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1550.12835</v>
      </c>
      <c r="E44" s="25">
        <v>1459.3513300000002</v>
      </c>
      <c r="F44" s="25">
        <v>1868.7125200000003</v>
      </c>
      <c r="G44" s="15">
        <f>(+D44+E44+F44)/3</f>
        <v>1626.0640666666668</v>
      </c>
      <c r="H44" s="25">
        <v>1444.4928299999997</v>
      </c>
      <c r="I44" s="25">
        <v>1418.4874699999998</v>
      </c>
      <c r="J44" s="35">
        <v>1787.14204</v>
      </c>
      <c r="K44" s="15">
        <f>(+H44+I44+J44)/3</f>
        <v>1550.0407799999996</v>
      </c>
      <c r="L44" s="25">
        <f t="shared" ref="L44:S45" si="16">(+D44/D$54)*100</f>
        <v>2.7638200026668391E-2</v>
      </c>
      <c r="M44" s="25">
        <f t="shared" si="16"/>
        <v>2.9683602547678455E-2</v>
      </c>
      <c r="N44" s="35">
        <f t="shared" si="16"/>
        <v>3.5874433064515709E-2</v>
      </c>
      <c r="O44" s="17">
        <f t="shared" si="16"/>
        <v>3.1004072994572224E-2</v>
      </c>
      <c r="P44" s="25">
        <f t="shared" si="16"/>
        <v>2.579454895024234E-2</v>
      </c>
      <c r="Q44" s="25">
        <f t="shared" si="16"/>
        <v>2.8836325549017494E-2</v>
      </c>
      <c r="R44" s="35">
        <f t="shared" si="16"/>
        <v>3.4377009514833107E-2</v>
      </c>
      <c r="S44" s="17">
        <f t="shared" si="16"/>
        <v>2.9585171865557695E-2</v>
      </c>
      <c r="T44" s="32"/>
    </row>
    <row r="45" spans="1:20" ht="24" customHeight="1" x14ac:dyDescent="0.35">
      <c r="A45" s="12" t="s">
        <v>42</v>
      </c>
      <c r="B45" s="12"/>
      <c r="C45" s="13" t="s">
        <v>46</v>
      </c>
      <c r="D45" s="14">
        <v>0</v>
      </c>
      <c r="E45" s="14">
        <v>0</v>
      </c>
      <c r="F45" s="14">
        <v>0</v>
      </c>
      <c r="G45" s="15">
        <f>(+D45+E45+F45)/3</f>
        <v>0</v>
      </c>
      <c r="H45" s="16">
        <v>6826.6100400000005</v>
      </c>
      <c r="I45" s="16">
        <v>394.06015000000002</v>
      </c>
      <c r="J45" s="16">
        <v>748.18835000000001</v>
      </c>
      <c r="K45" s="15">
        <f>(+H45+I45+J45)/3</f>
        <v>2656.2861800000005</v>
      </c>
      <c r="L45" s="16">
        <f t="shared" si="16"/>
        <v>0</v>
      </c>
      <c r="M45" s="16">
        <f t="shared" si="16"/>
        <v>0</v>
      </c>
      <c r="N45" s="16">
        <f t="shared" si="16"/>
        <v>0</v>
      </c>
      <c r="O45" s="17">
        <f t="shared" si="16"/>
        <v>0</v>
      </c>
      <c r="P45" s="16">
        <f t="shared" si="16"/>
        <v>0.12190391200556938</v>
      </c>
      <c r="Q45" s="16">
        <f t="shared" si="16"/>
        <v>8.0108192787171177E-3</v>
      </c>
      <c r="R45" s="16">
        <f t="shared" si="16"/>
        <v>1.4391960712220323E-2</v>
      </c>
      <c r="S45" s="17">
        <f t="shared" si="16"/>
        <v>5.069975201517328E-2</v>
      </c>
      <c r="T45" s="32"/>
    </row>
    <row r="46" spans="1:20" ht="24" customHeight="1" x14ac:dyDescent="0.35">
      <c r="A46" s="12"/>
      <c r="B46" s="31"/>
      <c r="C46" s="19" t="s">
        <v>47</v>
      </c>
      <c r="D46" s="14"/>
      <c r="E46" s="14"/>
      <c r="F46" s="14"/>
      <c r="G46" s="20">
        <f>(+D46+E46+F46)/3</f>
        <v>0</v>
      </c>
      <c r="H46" s="16"/>
      <c r="I46" s="16"/>
      <c r="J46" s="16"/>
      <c r="K46" s="20">
        <f>(+H46+I46+J46)/3</f>
        <v>0</v>
      </c>
      <c r="L46" s="16"/>
      <c r="M46" s="16"/>
      <c r="N46" s="16"/>
      <c r="O46" s="21">
        <f>(+G46/G$54)*100</f>
        <v>0</v>
      </c>
      <c r="P46" s="16"/>
      <c r="Q46" s="16"/>
      <c r="R46" s="16"/>
      <c r="S46" s="21">
        <f>(+K46/K$54)*100</f>
        <v>0</v>
      </c>
      <c r="T46" s="32"/>
    </row>
    <row r="47" spans="1:20" ht="24" customHeight="1" x14ac:dyDescent="0.35">
      <c r="A47" s="12"/>
      <c r="B47" s="31"/>
      <c r="C47" s="19" t="s">
        <v>48</v>
      </c>
      <c r="D47" s="14"/>
      <c r="E47" s="14"/>
      <c r="F47" s="14"/>
      <c r="G47" s="20">
        <f>(+D47+E47+F47)/3</f>
        <v>0</v>
      </c>
      <c r="H47" s="16"/>
      <c r="I47" s="16"/>
      <c r="J47" s="16"/>
      <c r="K47" s="20">
        <f>(+H47+I47+J47)/3</f>
        <v>0</v>
      </c>
      <c r="L47" s="16"/>
      <c r="M47" s="16"/>
      <c r="N47" s="16"/>
      <c r="O47" s="21">
        <f>(+G47/G$54)*100</f>
        <v>0</v>
      </c>
      <c r="P47" s="16"/>
      <c r="Q47" s="16"/>
      <c r="R47" s="16"/>
      <c r="S47" s="21">
        <f>(+K47/K$54)*100</f>
        <v>0</v>
      </c>
      <c r="T47" s="32"/>
    </row>
    <row r="48" spans="1:20" ht="24" customHeight="1" x14ac:dyDescent="0.35">
      <c r="A48" s="12"/>
      <c r="B48" s="31"/>
      <c r="C48" s="19" t="s">
        <v>49</v>
      </c>
      <c r="D48" s="14"/>
      <c r="E48" s="14"/>
      <c r="F48" s="14"/>
      <c r="G48" s="20">
        <f>(+D48+E48+F48)/3</f>
        <v>0</v>
      </c>
      <c r="H48" s="16">
        <v>6826.6100400000005</v>
      </c>
      <c r="I48" s="16">
        <v>394.06015000000002</v>
      </c>
      <c r="J48" s="16">
        <v>748.18835000000001</v>
      </c>
      <c r="K48" s="20">
        <f>(+H48+I48+J48)/3</f>
        <v>2656.2861800000005</v>
      </c>
      <c r="L48" s="16"/>
      <c r="M48" s="16"/>
      <c r="N48" s="16"/>
      <c r="O48" s="21">
        <f>(+G48/G$54)*100</f>
        <v>0</v>
      </c>
      <c r="P48" s="16">
        <f>(+H48/H$54)*100</f>
        <v>0.12190391200556938</v>
      </c>
      <c r="Q48" s="16">
        <f>(+I48/I$54)*100</f>
        <v>8.0108192787171177E-3</v>
      </c>
      <c r="R48" s="16">
        <f>(+J48/J$54)*100</f>
        <v>1.4391960712220323E-2</v>
      </c>
      <c r="S48" s="21">
        <f>(+K48/K$54)*100</f>
        <v>5.069975201517328E-2</v>
      </c>
      <c r="T48" s="32"/>
    </row>
    <row r="49" spans="1:256" ht="24" customHeight="1" x14ac:dyDescent="0.35">
      <c r="A49" s="26" t="s">
        <v>45</v>
      </c>
      <c r="B49" s="26"/>
      <c r="C49" s="27" t="s">
        <v>78</v>
      </c>
      <c r="D49" s="25"/>
      <c r="E49" s="25"/>
      <c r="F49" s="25"/>
      <c r="G49" s="20"/>
      <c r="H49" s="25"/>
      <c r="I49" s="25"/>
      <c r="J49" s="25"/>
      <c r="K49" s="20"/>
      <c r="L49" s="25"/>
      <c r="M49" s="25"/>
      <c r="N49" s="25"/>
      <c r="O49" s="21"/>
      <c r="P49" s="25"/>
      <c r="Q49" s="25"/>
      <c r="R49" s="25"/>
      <c r="S49" s="21"/>
      <c r="T49" s="32"/>
    </row>
    <row r="50" spans="1:256" ht="24" customHeight="1" x14ac:dyDescent="0.35">
      <c r="A50" s="26"/>
      <c r="B50" s="26"/>
      <c r="C50" s="27" t="s">
        <v>79</v>
      </c>
      <c r="D50" s="25">
        <v>0.36299999999999999</v>
      </c>
      <c r="E50" s="25">
        <v>0.48002</v>
      </c>
      <c r="F50" s="25">
        <v>5.359</v>
      </c>
      <c r="G50" s="15">
        <f>(+D50+E50+F50)/3</f>
        <v>2.0673400000000002</v>
      </c>
      <c r="H50" s="25">
        <v>5.2760000000000007</v>
      </c>
      <c r="I50" s="25">
        <v>1.7410000000000001</v>
      </c>
      <c r="J50" s="25">
        <v>2.411</v>
      </c>
      <c r="K50" s="15">
        <f>(+H50+I50+J50)/3</f>
        <v>3.1426666666666669</v>
      </c>
      <c r="L50" s="25">
        <f t="shared" ref="L50:S50" si="17">(+D50/D$54)*100</f>
        <v>6.4721521993198993E-6</v>
      </c>
      <c r="M50" s="25">
        <f t="shared" si="17"/>
        <v>9.7637372180533185E-6</v>
      </c>
      <c r="N50" s="25">
        <f t="shared" si="17"/>
        <v>1.0287889910040291E-4</v>
      </c>
      <c r="O50" s="17">
        <f t="shared" si="17"/>
        <v>3.9417856638325324E-5</v>
      </c>
      <c r="P50" s="25">
        <f t="shared" si="17"/>
        <v>9.4214410369540313E-5</v>
      </c>
      <c r="Q50" s="25">
        <f t="shared" si="17"/>
        <v>3.539265861885933E-5</v>
      </c>
      <c r="R50" s="25">
        <f t="shared" si="17"/>
        <v>4.6377382482851015E-5</v>
      </c>
      <c r="S50" s="17">
        <f t="shared" si="17"/>
        <v>5.998315312032802E-5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2.0846</v>
      </c>
      <c r="E52" s="14">
        <v>1.9565699999999997</v>
      </c>
      <c r="F52" s="14">
        <v>2.6853199999999995</v>
      </c>
      <c r="G52" s="15">
        <f t="shared" ref="G52" si="18">(+D52+E52+F52)/3</f>
        <v>2.2421633333333326</v>
      </c>
      <c r="H52" s="14">
        <v>0.89986999999999995</v>
      </c>
      <c r="I52" s="14">
        <v>0.95716999999999997</v>
      </c>
      <c r="J52" s="14">
        <v>0.94879000000000002</v>
      </c>
      <c r="K52" s="15">
        <f t="shared" ref="K52" si="19">(+H52+I52+J52)/3</f>
        <v>0.93527666666666676</v>
      </c>
      <c r="L52" s="14">
        <f t="shared" ref="L52:S53" si="20">(+D52/D$54)*100</f>
        <v>3.716762665207234E-5</v>
      </c>
      <c r="M52" s="14">
        <f t="shared" si="20"/>
        <v>3.9797165386289284E-5</v>
      </c>
      <c r="N52" s="14">
        <f t="shared" si="20"/>
        <v>5.155117845349764E-5</v>
      </c>
      <c r="O52" s="17">
        <f t="shared" si="20"/>
        <v>4.2751203398107193E-5</v>
      </c>
      <c r="P52" s="14">
        <f t="shared" si="20"/>
        <v>1.6069128403949628E-5</v>
      </c>
      <c r="Q52" s="14">
        <f t="shared" si="20"/>
        <v>1.9458237248830318E-5</v>
      </c>
      <c r="R52" s="14">
        <f t="shared" si="20"/>
        <v>1.8250683005352223E-5</v>
      </c>
      <c r="S52" s="17">
        <f t="shared" si="20"/>
        <v>1.7851350288460966E-5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1.3886390008275615</v>
      </c>
      <c r="E53" s="38">
        <v>752.84686999967334</v>
      </c>
      <c r="F53" s="38">
        <v>5.6693699990767552</v>
      </c>
      <c r="G53" s="39">
        <f>(+D53+E53+F53)/3</f>
        <v>253.30162633319253</v>
      </c>
      <c r="H53" s="38">
        <v>1.390820000505947</v>
      </c>
      <c r="I53" s="38">
        <v>752.8187399997031</v>
      </c>
      <c r="J53" s="38">
        <v>5.6565599996371558</v>
      </c>
      <c r="K53" s="39">
        <f>(+H53+I53+J53)/3</f>
        <v>253.28870666661541</v>
      </c>
      <c r="L53" s="38">
        <f t="shared" si="20"/>
        <v>2.475890623489666E-5</v>
      </c>
      <c r="M53" s="38">
        <f t="shared" si="20"/>
        <v>1.5313109878985792E-2</v>
      </c>
      <c r="N53" s="38">
        <f t="shared" si="20"/>
        <v>1.0883719800296114E-4</v>
      </c>
      <c r="O53" s="40">
        <f t="shared" si="20"/>
        <v>4.829688001517134E-3</v>
      </c>
      <c r="P53" s="38">
        <f t="shared" si="20"/>
        <v>2.4836104298300144E-5</v>
      </c>
      <c r="Q53" s="38">
        <f t="shared" si="20"/>
        <v>1.530399578787439E-2</v>
      </c>
      <c r="R53" s="38">
        <f t="shared" si="20"/>
        <v>1.0880814875170798E-4</v>
      </c>
      <c r="S53" s="40">
        <f t="shared" si="20"/>
        <v>4.8344469481226473E-3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21">+D9+D14+D27+D16+D19+D29+D38+D36+D40+D44+D50+D52+D45+D53+D34</f>
        <v>5608644.3708500005</v>
      </c>
      <c r="E54" s="43">
        <f t="shared" si="21"/>
        <v>4916355.1750699999</v>
      </c>
      <c r="F54" s="43">
        <f t="shared" si="21"/>
        <v>5209037.0784100005</v>
      </c>
      <c r="G54" s="44">
        <f t="shared" si="21"/>
        <v>5244678.874776667</v>
      </c>
      <c r="H54" s="43">
        <f t="shared" si="21"/>
        <v>5599992.5906300005</v>
      </c>
      <c r="I54" s="43">
        <f t="shared" si="21"/>
        <v>4919099.2367900014</v>
      </c>
      <c r="J54" s="43">
        <f t="shared" si="21"/>
        <v>5198654.7556700008</v>
      </c>
      <c r="K54" s="44">
        <f t="shared" si="21"/>
        <v>5239248.8610300003</v>
      </c>
      <c r="L54" s="45">
        <f t="shared" si="21"/>
        <v>100.00000000000003</v>
      </c>
      <c r="M54" s="45">
        <f t="shared" si="21"/>
        <v>99.999999999999986</v>
      </c>
      <c r="N54" s="45">
        <f t="shared" si="21"/>
        <v>100</v>
      </c>
      <c r="O54" s="44">
        <f t="shared" si="21"/>
        <v>100</v>
      </c>
      <c r="P54" s="45">
        <f t="shared" si="21"/>
        <v>100</v>
      </c>
      <c r="Q54" s="45">
        <f t="shared" si="21"/>
        <v>99.999999999999972</v>
      </c>
      <c r="R54" s="45">
        <f t="shared" si="21"/>
        <v>99.999999999999986</v>
      </c>
      <c r="S54" s="44">
        <f t="shared" si="21"/>
        <v>100.00000000000001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2FF79-8EBA-4207-9797-FD6710D468A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172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7" t="s">
        <v>66</v>
      </c>
      <c r="E8" s="117" t="s">
        <v>67</v>
      </c>
      <c r="F8" s="9" t="s">
        <v>68</v>
      </c>
      <c r="G8" s="10" t="s">
        <v>56</v>
      </c>
      <c r="H8" s="117" t="s">
        <v>66</v>
      </c>
      <c r="I8" s="117" t="s">
        <v>67</v>
      </c>
      <c r="J8" s="9" t="s">
        <v>68</v>
      </c>
      <c r="K8" s="10" t="s">
        <v>56</v>
      </c>
      <c r="L8" s="117" t="s">
        <v>66</v>
      </c>
      <c r="M8" s="117" t="s">
        <v>67</v>
      </c>
      <c r="N8" s="9" t="s">
        <v>68</v>
      </c>
      <c r="O8" s="10" t="s">
        <v>57</v>
      </c>
      <c r="P8" s="117" t="s">
        <v>66</v>
      </c>
      <c r="Q8" s="117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2526123.1693000002</v>
      </c>
      <c r="E9" s="14">
        <v>2338354.6280100001</v>
      </c>
      <c r="F9" s="14">
        <v>2546107.0353199998</v>
      </c>
      <c r="G9" s="15">
        <f>(+D9+E9+F9)/3</f>
        <v>2470194.9442099999</v>
      </c>
      <c r="H9" s="16">
        <v>2571974.6731620003</v>
      </c>
      <c r="I9" s="16">
        <v>2388446.3428100003</v>
      </c>
      <c r="J9" s="16">
        <v>2593917.0889399992</v>
      </c>
      <c r="K9" s="15">
        <f>(+H9+I9+J9)/3</f>
        <v>2518112.7016373333</v>
      </c>
      <c r="L9" s="16">
        <f t="shared" ref="L9:S12" si="0">(+D9/D$54)*100</f>
        <v>52.18879007069431</v>
      </c>
      <c r="M9" s="16">
        <f t="shared" si="0"/>
        <v>46.212593902958751</v>
      </c>
      <c r="N9" s="16">
        <f t="shared" si="0"/>
        <v>48.876756711196428</v>
      </c>
      <c r="O9" s="17">
        <f t="shared" si="0"/>
        <v>49.045574767212479</v>
      </c>
      <c r="P9" s="16">
        <f t="shared" si="0"/>
        <v>53.204384606897278</v>
      </c>
      <c r="Q9" s="16">
        <f t="shared" si="0"/>
        <v>47.393439427105207</v>
      </c>
      <c r="R9" s="16">
        <f t="shared" si="0"/>
        <v>49.598533250165481</v>
      </c>
      <c r="S9" s="17">
        <f t="shared" si="0"/>
        <v>50.01686918522843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2199629.8257300002</v>
      </c>
      <c r="E10" s="14">
        <v>1981347.32754</v>
      </c>
      <c r="F10" s="14">
        <v>2150413.8166899998</v>
      </c>
      <c r="G10" s="20">
        <f>(+D10+E10+F10)/3</f>
        <v>2110463.6566533335</v>
      </c>
      <c r="H10" s="16">
        <v>2199629.8257300002</v>
      </c>
      <c r="I10" s="16">
        <v>1981347.3275400002</v>
      </c>
      <c r="J10" s="16">
        <v>2150413.8166899993</v>
      </c>
      <c r="K10" s="20">
        <f>(+H10+I10+J10)/3</f>
        <v>2110463.6566533335</v>
      </c>
      <c r="L10" s="16">
        <f t="shared" si="0"/>
        <v>45.443555802574494</v>
      </c>
      <c r="M10" s="16">
        <f t="shared" si="0"/>
        <v>39.157105740732433</v>
      </c>
      <c r="N10" s="16">
        <f t="shared" si="0"/>
        <v>41.280767653800787</v>
      </c>
      <c r="O10" s="21">
        <f t="shared" si="0"/>
        <v>41.903131292732517</v>
      </c>
      <c r="P10" s="16">
        <f t="shared" si="0"/>
        <v>45.501984316612294</v>
      </c>
      <c r="Q10" s="16">
        <f t="shared" si="0"/>
        <v>39.315459120319758</v>
      </c>
      <c r="R10" s="16">
        <f t="shared" si="0"/>
        <v>41.11826536148061</v>
      </c>
      <c r="S10" s="21">
        <f t="shared" si="0"/>
        <v>41.91980151101734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2981.2775799999999</v>
      </c>
      <c r="E11" s="14">
        <v>1591.9348299999999</v>
      </c>
      <c r="F11" s="14">
        <v>2322.9675799999995</v>
      </c>
      <c r="G11" s="20">
        <f>(+D11+E11+F11)/3</f>
        <v>2298.7266633333334</v>
      </c>
      <c r="H11" s="16">
        <v>1313.2300599999999</v>
      </c>
      <c r="I11" s="16">
        <v>91.247370000000018</v>
      </c>
      <c r="J11" s="16">
        <v>75.479190000000003</v>
      </c>
      <c r="K11" s="20">
        <f>(+H11+I11+J11)/3</f>
        <v>493.31887333333333</v>
      </c>
      <c r="L11" s="16">
        <f t="shared" si="0"/>
        <v>6.1592115402750544E-2</v>
      </c>
      <c r="M11" s="16">
        <f t="shared" si="0"/>
        <v>3.1461197945571437E-2</v>
      </c>
      <c r="N11" s="16">
        <f t="shared" si="0"/>
        <v>4.4593223961374773E-2</v>
      </c>
      <c r="O11" s="21">
        <f t="shared" si="0"/>
        <v>4.5641082174571586E-2</v>
      </c>
      <c r="P11" s="16">
        <f t="shared" si="0"/>
        <v>2.7165740751125166E-2</v>
      </c>
      <c r="Q11" s="16">
        <f t="shared" si="0"/>
        <v>1.8106024093846149E-3</v>
      </c>
      <c r="R11" s="16">
        <f t="shared" si="0"/>
        <v>1.4432447092749593E-3</v>
      </c>
      <c r="S11" s="21">
        <f t="shared" si="0"/>
        <v>9.7987137502121534E-3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323512.06599000003</v>
      </c>
      <c r="E12" s="14">
        <v>355415.36563999997</v>
      </c>
      <c r="F12" s="14">
        <v>393370.25104999996</v>
      </c>
      <c r="G12" s="20">
        <f>(+D12+E12+F12)/3</f>
        <v>357432.56089333334</v>
      </c>
      <c r="H12" s="16">
        <v>371031.61737200001</v>
      </c>
      <c r="I12" s="16">
        <v>407007.76790000004</v>
      </c>
      <c r="J12" s="16">
        <v>443427.79306000005</v>
      </c>
      <c r="K12" s="20">
        <f>(+H12+I12+J12)/3</f>
        <v>407155.7261106667</v>
      </c>
      <c r="L12" s="16">
        <f t="shared" si="0"/>
        <v>6.6836421527170691</v>
      </c>
      <c r="M12" s="16">
        <f t="shared" si="0"/>
        <v>7.0240269642807478</v>
      </c>
      <c r="N12" s="16">
        <f t="shared" si="0"/>
        <v>7.5513958334342632</v>
      </c>
      <c r="O12" s="21">
        <f t="shared" si="0"/>
        <v>7.0968023923053902</v>
      </c>
      <c r="P12" s="16">
        <f t="shared" si="0"/>
        <v>7.675234549533859</v>
      </c>
      <c r="Q12" s="16">
        <f t="shared" si="0"/>
        <v>8.0761697043760705</v>
      </c>
      <c r="R12" s="16">
        <f t="shared" si="0"/>
        <v>8.4788246439755994</v>
      </c>
      <c r="S12" s="21">
        <f t="shared" si="0"/>
        <v>8.0872689604608876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1089919.24707</v>
      </c>
      <c r="E14" s="24">
        <v>1471041.9934799999</v>
      </c>
      <c r="F14" s="24">
        <v>1542399.9252899999</v>
      </c>
      <c r="G14" s="15">
        <f>(+D14+E14+F14)/3</f>
        <v>1367787.05528</v>
      </c>
      <c r="H14" s="25">
        <v>1089919.24707</v>
      </c>
      <c r="I14" s="25">
        <v>1471041.9934799997</v>
      </c>
      <c r="J14" s="25">
        <v>1542399.9252899999</v>
      </c>
      <c r="K14" s="15">
        <f>(+H14+I14+J14)/3</f>
        <v>1367787.05528</v>
      </c>
      <c r="L14" s="25">
        <f t="shared" ref="L14:S14" si="1">(+D14/D$54)*100</f>
        <v>22.517337028782951</v>
      </c>
      <c r="M14" s="25">
        <f t="shared" si="1"/>
        <v>29.072008772571607</v>
      </c>
      <c r="N14" s="25">
        <f t="shared" si="1"/>
        <v>29.608930360734824</v>
      </c>
      <c r="O14" s="17">
        <f t="shared" si="1"/>
        <v>27.157331223028198</v>
      </c>
      <c r="P14" s="25">
        <f t="shared" si="1"/>
        <v>22.546288428369635</v>
      </c>
      <c r="Q14" s="25">
        <f t="shared" si="1"/>
        <v>29.189577493585116</v>
      </c>
      <c r="R14" s="25">
        <f t="shared" si="1"/>
        <v>29.492374411554824</v>
      </c>
      <c r="S14" s="17">
        <f t="shared" si="1"/>
        <v>27.168135156423016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450891.40350999997</v>
      </c>
      <c r="E16" s="14">
        <v>574466.04579999996</v>
      </c>
      <c r="F16" s="14">
        <v>581474.29178000009</v>
      </c>
      <c r="G16" s="15">
        <f t="shared" ref="G16:G22" si="2">(+D16+E16+F16)/3</f>
        <v>535610.58036333334</v>
      </c>
      <c r="H16" s="14">
        <v>398036.89</v>
      </c>
      <c r="I16" s="14">
        <v>540771.26</v>
      </c>
      <c r="J16" s="14">
        <v>585829.28999999992</v>
      </c>
      <c r="K16" s="15">
        <f t="shared" ref="K16:K22" si="3">(+H16+I16+J16)/3</f>
        <v>508212.47999999998</v>
      </c>
      <c r="L16" s="14">
        <f t="shared" ref="L16:S17" si="4">(+D16/D$54)*100</f>
        <v>9.3152531469733457</v>
      </c>
      <c r="M16" s="14">
        <f t="shared" si="4"/>
        <v>11.353096646502488</v>
      </c>
      <c r="N16" s="14">
        <f t="shared" si="4"/>
        <v>11.162365563934101</v>
      </c>
      <c r="O16" s="17">
        <f t="shared" si="4"/>
        <v>10.634516448547425</v>
      </c>
      <c r="P16" s="14">
        <f t="shared" si="4"/>
        <v>8.2338710424616135</v>
      </c>
      <c r="Q16" s="14">
        <f t="shared" si="4"/>
        <v>10.730410600129666</v>
      </c>
      <c r="R16" s="14">
        <f t="shared" si="4"/>
        <v>11.20169709466683</v>
      </c>
      <c r="S16" s="17">
        <f t="shared" si="4"/>
        <v>10.09454307344242</v>
      </c>
      <c r="T16" s="18"/>
    </row>
    <row r="17" spans="1:20" ht="24" customHeight="1" x14ac:dyDescent="0.35">
      <c r="A17" s="50"/>
      <c r="B17" s="50"/>
      <c r="C17" s="51" t="s">
        <v>19</v>
      </c>
      <c r="D17" s="14">
        <v>450891.40350999997</v>
      </c>
      <c r="E17" s="14">
        <v>574466.04579999996</v>
      </c>
      <c r="F17" s="14">
        <v>581474.29178000009</v>
      </c>
      <c r="G17" s="20">
        <f t="shared" si="2"/>
        <v>535610.58036333334</v>
      </c>
      <c r="H17" s="14">
        <v>398036.89</v>
      </c>
      <c r="I17" s="14">
        <v>540771.26</v>
      </c>
      <c r="J17" s="14">
        <v>585829.28999999992</v>
      </c>
      <c r="K17" s="20">
        <f t="shared" si="3"/>
        <v>508212.47999999998</v>
      </c>
      <c r="L17" s="14">
        <f t="shared" si="4"/>
        <v>9.3152531469733457</v>
      </c>
      <c r="M17" s="14">
        <f t="shared" si="4"/>
        <v>11.353096646502488</v>
      </c>
      <c r="N17" s="14">
        <f t="shared" si="4"/>
        <v>11.162365563934101</v>
      </c>
      <c r="O17" s="21">
        <f t="shared" si="4"/>
        <v>10.634516448547425</v>
      </c>
      <c r="P17" s="14">
        <f t="shared" si="4"/>
        <v>8.2338710424616135</v>
      </c>
      <c r="Q17" s="14">
        <f t="shared" si="4"/>
        <v>10.730410600129666</v>
      </c>
      <c r="R17" s="14">
        <f t="shared" si="4"/>
        <v>11.20169709466683</v>
      </c>
      <c r="S17" s="21">
        <f t="shared" si="4"/>
        <v>10.09454307344242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293700.62378999993</v>
      </c>
      <c r="E19" s="25">
        <v>305142.68059000006</v>
      </c>
      <c r="F19" s="25">
        <v>173709.25103000001</v>
      </c>
      <c r="G19" s="15">
        <f t="shared" si="2"/>
        <v>257517.51847000001</v>
      </c>
      <c r="H19" s="25">
        <v>293700.62378999993</v>
      </c>
      <c r="I19" s="25">
        <v>305142.68059000006</v>
      </c>
      <c r="J19" s="25">
        <v>173709.25103000001</v>
      </c>
      <c r="K19" s="15">
        <f t="shared" si="3"/>
        <v>257517.51847000001</v>
      </c>
      <c r="L19" s="25">
        <f t="shared" ref="L19:N22" si="5">(+D19/D$54)*100</f>
        <v>6.0677485503827189</v>
      </c>
      <c r="M19" s="25">
        <f t="shared" si="5"/>
        <v>6.0304945245052979</v>
      </c>
      <c r="N19" s="25">
        <f t="shared" si="5"/>
        <v>3.3346378150242906</v>
      </c>
      <c r="O19" s="17">
        <f>(+G19/G$54)*100</f>
        <v>5.1129951243692924</v>
      </c>
      <c r="P19" s="25">
        <f t="shared" ref="P19:R22" si="6">(+H19/H$54)*100</f>
        <v>6.075550086268116</v>
      </c>
      <c r="Q19" s="25">
        <f t="shared" si="6"/>
        <v>6.0548821591497264</v>
      </c>
      <c r="R19" s="25">
        <f t="shared" si="6"/>
        <v>3.3215109688003182</v>
      </c>
      <c r="S19" s="17">
        <f>(+K19/K$54)*100</f>
        <v>5.1150292144762348</v>
      </c>
      <c r="T19" s="18"/>
    </row>
    <row r="20" spans="1:20" ht="24" customHeight="1" x14ac:dyDescent="0.35">
      <c r="A20" s="26"/>
      <c r="B20" s="28"/>
      <c r="C20" s="29" t="s">
        <v>7</v>
      </c>
      <c r="D20" s="25">
        <v>193733.79973999996</v>
      </c>
      <c r="E20" s="25">
        <v>193741.85503000004</v>
      </c>
      <c r="F20" s="25">
        <v>108681.32409000001</v>
      </c>
      <c r="G20" s="20">
        <f t="shared" si="2"/>
        <v>165385.65962000002</v>
      </c>
      <c r="H20" s="25">
        <v>193733.79973999996</v>
      </c>
      <c r="I20" s="25">
        <v>193741.85503000004</v>
      </c>
      <c r="J20" s="25">
        <v>108681.32409000001</v>
      </c>
      <c r="K20" s="20">
        <f t="shared" si="3"/>
        <v>165385.65962000002</v>
      </c>
      <c r="L20" s="25">
        <f t="shared" si="5"/>
        <v>4.0024701594540693</v>
      </c>
      <c r="M20" s="25">
        <f t="shared" si="5"/>
        <v>3.8288947113752365</v>
      </c>
      <c r="N20" s="25">
        <f t="shared" si="5"/>
        <v>2.0863186672472316</v>
      </c>
      <c r="O20" s="21">
        <f>(+G20/G$54)*100</f>
        <v>3.2837225067317939</v>
      </c>
      <c r="P20" s="25">
        <f t="shared" si="6"/>
        <v>4.0076162880913948</v>
      </c>
      <c r="Q20" s="25">
        <f t="shared" si="6"/>
        <v>3.8443789614534944</v>
      </c>
      <c r="R20" s="25">
        <f t="shared" si="6"/>
        <v>2.0781058459939712</v>
      </c>
      <c r="S20" s="21">
        <f>(+K20/K$54)*100</f>
        <v>3.2850288618724535</v>
      </c>
      <c r="T20" s="18"/>
    </row>
    <row r="21" spans="1:20" ht="24" customHeight="1" x14ac:dyDescent="0.35">
      <c r="A21" s="26"/>
      <c r="B21" s="28"/>
      <c r="C21" s="29" t="s">
        <v>8</v>
      </c>
      <c r="D21" s="25">
        <v>65573.559069999988</v>
      </c>
      <c r="E21" s="25">
        <v>76296.476539999989</v>
      </c>
      <c r="F21" s="25">
        <v>44824.728129999996</v>
      </c>
      <c r="G21" s="20">
        <f t="shared" si="2"/>
        <v>62231.587913333322</v>
      </c>
      <c r="H21" s="25">
        <v>65573.559069999988</v>
      </c>
      <c r="I21" s="25">
        <v>76296.476539999989</v>
      </c>
      <c r="J21" s="25">
        <v>44824.728129999996</v>
      </c>
      <c r="K21" s="20">
        <f t="shared" si="3"/>
        <v>62231.587913333322</v>
      </c>
      <c r="L21" s="25">
        <f t="shared" si="5"/>
        <v>1.354725988852242</v>
      </c>
      <c r="M21" s="25">
        <f t="shared" si="5"/>
        <v>1.5078371964350998</v>
      </c>
      <c r="N21" s="25">
        <f t="shared" si="5"/>
        <v>0.86048516463102176</v>
      </c>
      <c r="O21" s="21">
        <f>(+G21/G$54)*100</f>
        <v>1.2356045036202086</v>
      </c>
      <c r="P21" s="25">
        <f t="shared" si="6"/>
        <v>1.3564678117589024</v>
      </c>
      <c r="Q21" s="25">
        <f t="shared" si="6"/>
        <v>1.5139349687654635</v>
      </c>
      <c r="R21" s="25">
        <f t="shared" si="6"/>
        <v>0.85709785330646671</v>
      </c>
      <c r="S21" s="21">
        <f>(+K21/K$54)*100</f>
        <v>1.236096061080322</v>
      </c>
      <c r="T21" s="18"/>
    </row>
    <row r="22" spans="1:20" ht="24" customHeight="1" x14ac:dyDescent="0.35">
      <c r="A22" s="26"/>
      <c r="B22" s="30"/>
      <c r="C22" s="29" t="s">
        <v>9</v>
      </c>
      <c r="D22" s="25">
        <v>34393.264979999993</v>
      </c>
      <c r="E22" s="25">
        <v>35104.349020000001</v>
      </c>
      <c r="F22" s="25">
        <v>20203.198810000002</v>
      </c>
      <c r="G22" s="20">
        <f t="shared" si="2"/>
        <v>29900.270936666668</v>
      </c>
      <c r="H22" s="25">
        <v>34393.264979999993</v>
      </c>
      <c r="I22" s="25">
        <v>35104.349020000001</v>
      </c>
      <c r="J22" s="25">
        <v>20203.198810000002</v>
      </c>
      <c r="K22" s="20">
        <f t="shared" si="3"/>
        <v>29900.270936666668</v>
      </c>
      <c r="L22" s="25">
        <f t="shared" si="5"/>
        <v>0.71055240207640735</v>
      </c>
      <c r="M22" s="25">
        <f t="shared" si="5"/>
        <v>0.69376261669496031</v>
      </c>
      <c r="N22" s="25">
        <f t="shared" si="5"/>
        <v>0.38783398314603706</v>
      </c>
      <c r="O22" s="21">
        <f>(+G22/G$54)*100</f>
        <v>0.59366811401728992</v>
      </c>
      <c r="P22" s="25">
        <f t="shared" si="6"/>
        <v>0.71146598641781922</v>
      </c>
      <c r="Q22" s="25">
        <f t="shared" si="6"/>
        <v>0.69656822893076731</v>
      </c>
      <c r="R22" s="25">
        <f t="shared" si="6"/>
        <v>0.38630726949988009</v>
      </c>
      <c r="S22" s="21">
        <f>(+K22/K$54)*100</f>
        <v>0.59390429152345925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31671.3853533</v>
      </c>
      <c r="E24" s="25">
        <v>29711.96819372</v>
      </c>
      <c r="F24" s="25">
        <v>18273.700562309998</v>
      </c>
      <c r="G24" s="20">
        <f>(+D24+E24+F24)/3</f>
        <v>26552.351369776665</v>
      </c>
      <c r="H24" s="25">
        <v>31671.3853533</v>
      </c>
      <c r="I24" s="25">
        <v>29711.96819372</v>
      </c>
      <c r="J24" s="25">
        <v>18273.700562309998</v>
      </c>
      <c r="K24" s="20">
        <f>(+H24+I24+J24)/3</f>
        <v>26552.351369776665</v>
      </c>
      <c r="L24" s="25">
        <f t="shared" ref="L24" si="7">(+D24/D$54)*100</f>
        <v>0.65431935447132594</v>
      </c>
      <c r="M24" s="25">
        <f t="shared" ref="M24" si="8">(+E24/E$54)*100</f>
        <v>0.58719370609860178</v>
      </c>
      <c r="N24" s="25">
        <f t="shared" ref="N24" si="9">(+F24/F$54)*100</f>
        <v>0.35079405704757621</v>
      </c>
      <c r="O24" s="21">
        <f>(+G24/G$54)*100</f>
        <v>0.5271953686910984</v>
      </c>
      <c r="P24" s="25">
        <f t="shared" ref="P24" si="10">(+H24/H$54)*100</f>
        <v>0.65516063783731127</v>
      </c>
      <c r="Q24" s="25">
        <f t="shared" ref="Q24" si="11">(+I24/I$54)*100</f>
        <v>0.58956834809713921</v>
      </c>
      <c r="R24" s="25">
        <f t="shared" ref="R24" si="12">(+J24/J$54)*100</f>
        <v>0.34941315156440805</v>
      </c>
      <c r="S24" s="21">
        <f>(+K24/K$54)*100</f>
        <v>0.52740510151066811</v>
      </c>
      <c r="T24" s="18"/>
    </row>
    <row r="25" spans="1:20" ht="24" customHeight="1" x14ac:dyDescent="0.35">
      <c r="A25" s="26"/>
      <c r="B25" s="30"/>
      <c r="C25" s="29" t="s">
        <v>12</v>
      </c>
      <c r="D25" s="25">
        <v>99.998900000000006</v>
      </c>
      <c r="E25" s="25">
        <v>649.97270000000003</v>
      </c>
      <c r="F25" s="25">
        <v>559.99554000000001</v>
      </c>
      <c r="G25" s="20">
        <f>(+D25+E25+F25)/3</f>
        <v>436.65571333333338</v>
      </c>
      <c r="H25" s="25">
        <v>99.998900000000006</v>
      </c>
      <c r="I25" s="25">
        <v>649.97270000000003</v>
      </c>
      <c r="J25" s="25">
        <v>559.99554000000001</v>
      </c>
      <c r="K25" s="20">
        <f>(+H25+I25+J25)/3</f>
        <v>436.65571333333338</v>
      </c>
      <c r="L25" s="25">
        <f>(+D25/D$54)*100</f>
        <v>2.0659410684422453E-3</v>
      </c>
      <c r="M25" s="25">
        <f>(+E25/E$54)*100</f>
        <v>1.2845324688271015E-2</v>
      </c>
      <c r="N25" s="25">
        <f>(+F25/F$54)*100</f>
        <v>1.0750045221290179E-2</v>
      </c>
      <c r="O25" s="21">
        <f>(+G25/G$54)*100</f>
        <v>8.6697734063534097E-3</v>
      </c>
      <c r="P25" s="25">
        <f>(+H25/H$54)*100</f>
        <v>2.0685973277200882E-3</v>
      </c>
      <c r="Q25" s="25">
        <f>(+I25/I$54)*100</f>
        <v>1.2897271851826779E-2</v>
      </c>
      <c r="R25" s="25">
        <f>(+J25/J$54)*100</f>
        <v>1.0707727524932022E-2</v>
      </c>
      <c r="S25" s="21">
        <f>(+K25/K$54)*100</f>
        <v>8.6732224806995283E-3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175</v>
      </c>
      <c r="D27" s="14">
        <v>298714.74455999996</v>
      </c>
      <c r="E27" s="14">
        <v>204408.12664999996</v>
      </c>
      <c r="F27" s="14">
        <v>163138.82582000003</v>
      </c>
      <c r="G27" s="15">
        <f>(+D27+E27+F27)/3</f>
        <v>222087.23234333331</v>
      </c>
      <c r="H27" s="14">
        <v>302691.86050000007</v>
      </c>
      <c r="I27" s="14">
        <v>205321.94632000005</v>
      </c>
      <c r="J27" s="14">
        <v>165603.38390000002</v>
      </c>
      <c r="K27" s="15">
        <f>(+H27+I27+J27)/3</f>
        <v>224539.06357333335</v>
      </c>
      <c r="L27" s="14">
        <f t="shared" ref="L27:S27" si="13">(+D27/D$54)*100</f>
        <v>6.171338470080558</v>
      </c>
      <c r="M27" s="14">
        <f t="shared" si="13"/>
        <v>4.039690829692498</v>
      </c>
      <c r="N27" s="14">
        <f t="shared" si="13"/>
        <v>3.1317209328366831</v>
      </c>
      <c r="O27" s="17">
        <f t="shared" si="13"/>
        <v>4.4095288852685153</v>
      </c>
      <c r="P27" s="14">
        <f t="shared" si="13"/>
        <v>6.2615446145199778</v>
      </c>
      <c r="Q27" s="14">
        <f t="shared" si="13"/>
        <v>4.0741602821706593</v>
      </c>
      <c r="R27" s="14">
        <f t="shared" si="13"/>
        <v>3.1665179190675601</v>
      </c>
      <c r="S27" s="17">
        <f t="shared" si="13"/>
        <v>4.4599834480873817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90072.770710000012</v>
      </c>
      <c r="E29" s="25">
        <v>95435.427279999989</v>
      </c>
      <c r="F29" s="25">
        <v>94478.730639999994</v>
      </c>
      <c r="G29" s="15">
        <f>(+D29+E29+F29)/3</f>
        <v>93328.976209999993</v>
      </c>
      <c r="H29" s="25">
        <v>48837.93634</v>
      </c>
      <c r="I29" s="25">
        <v>53607.382920000004</v>
      </c>
      <c r="J29" s="25">
        <v>47551.581560000006</v>
      </c>
      <c r="K29" s="15">
        <f>(+H29+I29+J29)/3</f>
        <v>49998.966940000006</v>
      </c>
      <c r="L29" s="25">
        <f t="shared" ref="L29:S32" si="14">(+D29/D$54)*100</f>
        <v>1.8608708311608508</v>
      </c>
      <c r="M29" s="25">
        <f t="shared" si="14"/>
        <v>1.8860777539971709</v>
      </c>
      <c r="N29" s="25">
        <f t="shared" si="14"/>
        <v>1.813676278261241</v>
      </c>
      <c r="O29" s="17">
        <f t="shared" si="14"/>
        <v>1.853041312137756</v>
      </c>
      <c r="P29" s="25">
        <f t="shared" si="14"/>
        <v>1.0102713590278269</v>
      </c>
      <c r="Q29" s="25">
        <f t="shared" si="14"/>
        <v>1.0637200466792154</v>
      </c>
      <c r="R29" s="25">
        <f t="shared" si="14"/>
        <v>0.90923827486922848</v>
      </c>
      <c r="S29" s="17">
        <f t="shared" si="14"/>
        <v>0.99312147038076204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53616.319410000004</v>
      </c>
      <c r="E30" s="25">
        <v>50559.754329999996</v>
      </c>
      <c r="F30" s="25">
        <v>53443.854030000002</v>
      </c>
      <c r="G30" s="20">
        <f>(+D30+E30+F30)/3</f>
        <v>52539.975923333339</v>
      </c>
      <c r="H30" s="25">
        <v>21099.0262</v>
      </c>
      <c r="I30" s="25">
        <v>18040.86707</v>
      </c>
      <c r="J30" s="25">
        <v>19757.331410000003</v>
      </c>
      <c r="K30" s="20">
        <f>(+H30+I30+J30)/3</f>
        <v>19632.408226666666</v>
      </c>
      <c r="L30" s="25">
        <f t="shared" si="14"/>
        <v>1.1076937467095749</v>
      </c>
      <c r="M30" s="25">
        <f t="shared" si="14"/>
        <v>0.99920575206938134</v>
      </c>
      <c r="N30" s="25">
        <f t="shared" si="14"/>
        <v>1.0259436130911532</v>
      </c>
      <c r="O30" s="21">
        <f t="shared" si="14"/>
        <v>1.0431781197898533</v>
      </c>
      <c r="P30" s="25">
        <f t="shared" si="14"/>
        <v>0.43645869319378627</v>
      </c>
      <c r="Q30" s="25">
        <f t="shared" si="14"/>
        <v>0.35798113835313333</v>
      </c>
      <c r="R30" s="25">
        <f t="shared" si="14"/>
        <v>0.37778179690156288</v>
      </c>
      <c r="S30" s="21">
        <f t="shared" si="14"/>
        <v>0.38995537944973718</v>
      </c>
      <c r="T30" s="18"/>
    </row>
    <row r="31" spans="1:20" ht="24" customHeight="1" x14ac:dyDescent="0.35">
      <c r="A31" s="26"/>
      <c r="B31" s="28"/>
      <c r="C31" s="29" t="s">
        <v>60</v>
      </c>
      <c r="D31" s="25">
        <v>17621.94382</v>
      </c>
      <c r="E31" s="25">
        <v>26184.401099999995</v>
      </c>
      <c r="F31" s="25">
        <v>21350.028659999996</v>
      </c>
      <c r="G31" s="20">
        <f>(+D31+E31+F31)/3</f>
        <v>21718.791193333331</v>
      </c>
      <c r="H31" s="25">
        <v>16282.689679999999</v>
      </c>
      <c r="I31" s="25">
        <v>23719.046929999997</v>
      </c>
      <c r="J31" s="25">
        <v>15771.603560000001</v>
      </c>
      <c r="K31" s="20">
        <f>(+H31+I31+J31)/3</f>
        <v>18591.113389999999</v>
      </c>
      <c r="L31" s="25">
        <f t="shared" si="14"/>
        <v>0.36406297912797064</v>
      </c>
      <c r="M31" s="25">
        <f t="shared" si="14"/>
        <v>0.51747886318520864</v>
      </c>
      <c r="N31" s="25">
        <f t="shared" si="14"/>
        <v>0.40984928839047768</v>
      </c>
      <c r="O31" s="21">
        <f t="shared" si="14"/>
        <v>0.4312253167803215</v>
      </c>
      <c r="P31" s="25">
        <f t="shared" si="14"/>
        <v>0.33682698869831024</v>
      </c>
      <c r="Q31" s="25">
        <f t="shared" si="14"/>
        <v>0.47065206942145005</v>
      </c>
      <c r="R31" s="25">
        <f t="shared" si="14"/>
        <v>0.30157031884883917</v>
      </c>
      <c r="S31" s="21">
        <f t="shared" si="14"/>
        <v>0.36927230692683327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18834.50748</v>
      </c>
      <c r="E32" s="25">
        <v>18691.271850000001</v>
      </c>
      <c r="F32" s="25">
        <v>19684.847950000003</v>
      </c>
      <c r="G32" s="20">
        <f>(+D32+E32+F32)/3</f>
        <v>19070.209093333335</v>
      </c>
      <c r="H32" s="25">
        <v>11456.22046</v>
      </c>
      <c r="I32" s="25">
        <v>11847.468920000003</v>
      </c>
      <c r="J32" s="25">
        <v>12022.64659</v>
      </c>
      <c r="K32" s="20">
        <f>(+H32+I32+J32)/3</f>
        <v>11775.445323333333</v>
      </c>
      <c r="L32" s="25">
        <f t="shared" si="14"/>
        <v>0.3891141053233052</v>
      </c>
      <c r="M32" s="25">
        <f t="shared" si="14"/>
        <v>0.36939313874258112</v>
      </c>
      <c r="N32" s="25">
        <f t="shared" si="14"/>
        <v>0.37788337677961026</v>
      </c>
      <c r="O32" s="21">
        <f t="shared" si="14"/>
        <v>0.37863787556758172</v>
      </c>
      <c r="P32" s="25">
        <f t="shared" si="14"/>
        <v>0.23698567713573043</v>
      </c>
      <c r="Q32" s="25">
        <f t="shared" si="14"/>
        <v>0.23508683890463189</v>
      </c>
      <c r="R32" s="25">
        <f t="shared" si="14"/>
        <v>0.22988615911882637</v>
      </c>
      <c r="S32" s="21">
        <f t="shared" si="14"/>
        <v>0.23389378400419136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39043.081999999995</v>
      </c>
      <c r="E34" s="14">
        <v>44506.35</v>
      </c>
      <c r="F34" s="14">
        <v>90672.5</v>
      </c>
      <c r="G34" s="15">
        <f>(+D34+E34+F34)/3</f>
        <v>58073.977333333336</v>
      </c>
      <c r="H34" s="14">
        <v>56527.997000000003</v>
      </c>
      <c r="I34" s="14">
        <v>39347.65</v>
      </c>
      <c r="J34" s="14">
        <v>96362.7</v>
      </c>
      <c r="K34" s="15">
        <f>(+H34+I34+J34)/3</f>
        <v>64079.449000000001</v>
      </c>
      <c r="L34" s="14">
        <f t="shared" ref="L34:S34" si="15">(+D34/D$54)*100</f>
        <v>0.80661593819890198</v>
      </c>
      <c r="M34" s="14">
        <f t="shared" si="15"/>
        <v>0.87957312120929187</v>
      </c>
      <c r="N34" s="14">
        <f t="shared" si="15"/>
        <v>1.7406093543663466</v>
      </c>
      <c r="O34" s="17">
        <f t="shared" si="15"/>
        <v>1.1530553910360775</v>
      </c>
      <c r="P34" s="14">
        <f t="shared" si="15"/>
        <v>1.1693494982001718</v>
      </c>
      <c r="Q34" s="14">
        <f t="shared" si="15"/>
        <v>0.78076715957536669</v>
      </c>
      <c r="R34" s="14">
        <f t="shared" si="15"/>
        <v>1.8425602731885451</v>
      </c>
      <c r="S34" s="17">
        <f t="shared" si="15"/>
        <v>1.2727998298132248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26353.260549999995</v>
      </c>
      <c r="E36" s="25">
        <v>14508.272169999998</v>
      </c>
      <c r="F36" s="25">
        <v>15298.582969999998</v>
      </c>
      <c r="G36" s="15">
        <f>(+D36+E36+F36)/3</f>
        <v>18720.038563333332</v>
      </c>
      <c r="H36" s="25">
        <v>6158.2940200000003</v>
      </c>
      <c r="I36" s="25">
        <v>10791.66368</v>
      </c>
      <c r="J36" s="25">
        <v>11750.407789999999</v>
      </c>
      <c r="K36" s="15">
        <f>(+H36+I36+J36)/3</f>
        <v>9566.7884966666661</v>
      </c>
      <c r="L36" s="25">
        <f t="shared" ref="L36:S36" si="16">(+D36/D$54)*100</f>
        <v>0.54444882151307539</v>
      </c>
      <c r="M36" s="25">
        <f t="shared" si="16"/>
        <v>0.28672506812894799</v>
      </c>
      <c r="N36" s="25">
        <f t="shared" si="16"/>
        <v>0.29368172958870309</v>
      </c>
      <c r="O36" s="17">
        <f t="shared" si="16"/>
        <v>0.37168526036988436</v>
      </c>
      <c r="P36" s="25">
        <f t="shared" si="16"/>
        <v>0.12739170683964121</v>
      </c>
      <c r="Q36" s="25">
        <f t="shared" si="16"/>
        <v>0.21413671714895929</v>
      </c>
      <c r="R36" s="25">
        <f t="shared" si="16"/>
        <v>0.22468065535335985</v>
      </c>
      <c r="S36" s="17">
        <f t="shared" si="16"/>
        <v>0.19002358728796884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12" t="s">
        <v>36</v>
      </c>
      <c r="B39" s="12"/>
      <c r="C39" s="13" t="s">
        <v>46</v>
      </c>
      <c r="D39" s="14">
        <v>0</v>
      </c>
      <c r="E39" s="14">
        <v>0</v>
      </c>
      <c r="F39" s="14">
        <v>0</v>
      </c>
      <c r="G39" s="15">
        <f>(+D39+E39+F39)/3</f>
        <v>0</v>
      </c>
      <c r="H39" s="16">
        <v>47920.118320000001</v>
      </c>
      <c r="I39" s="16">
        <v>22693.047399999999</v>
      </c>
      <c r="J39" s="16">
        <v>10801.792949999999</v>
      </c>
      <c r="K39" s="15">
        <f>(+H39+I39+J39)/3</f>
        <v>27138.319556666669</v>
      </c>
      <c r="L39" s="16">
        <f t="shared" ref="L39:S39" si="17">(+D39/D$54)*100</f>
        <v>0</v>
      </c>
      <c r="M39" s="16">
        <f t="shared" si="17"/>
        <v>0</v>
      </c>
      <c r="N39" s="16">
        <f t="shared" si="17"/>
        <v>0</v>
      </c>
      <c r="O39" s="17">
        <f t="shared" si="17"/>
        <v>0</v>
      </c>
      <c r="P39" s="16">
        <f t="shared" si="17"/>
        <v>0.99128519114492686</v>
      </c>
      <c r="Q39" s="16">
        <f t="shared" si="17"/>
        <v>0.45029337611285958</v>
      </c>
      <c r="R39" s="16">
        <f t="shared" si="17"/>
        <v>0.206542101548401</v>
      </c>
      <c r="S39" s="17">
        <f t="shared" si="17"/>
        <v>0.53904409373342521</v>
      </c>
      <c r="T39" s="32"/>
    </row>
    <row r="40" spans="1:20" ht="24" customHeight="1" x14ac:dyDescent="0.35">
      <c r="A40" s="12"/>
      <c r="B40" s="31"/>
      <c r="C40" s="19" t="s">
        <v>47</v>
      </c>
      <c r="D40" s="14"/>
      <c r="E40" s="14"/>
      <c r="F40" s="14"/>
      <c r="G40" s="20">
        <f>(+D40+E40+F40)/3</f>
        <v>0</v>
      </c>
      <c r="H40" s="16"/>
      <c r="I40" s="16"/>
      <c r="J40" s="16"/>
      <c r="K40" s="20">
        <f>(+H40+I40+J40)/3</f>
        <v>0</v>
      </c>
      <c r="L40" s="16"/>
      <c r="M40" s="16"/>
      <c r="N40" s="16"/>
      <c r="O40" s="21">
        <f>(+G40/G$54)*100</f>
        <v>0</v>
      </c>
      <c r="P40" s="16"/>
      <c r="Q40" s="16"/>
      <c r="R40" s="16"/>
      <c r="S40" s="21">
        <f>(+K40/K$54)*100</f>
        <v>0</v>
      </c>
      <c r="T40" s="32"/>
    </row>
    <row r="41" spans="1:20" ht="24" customHeight="1" x14ac:dyDescent="0.35">
      <c r="A41" s="12"/>
      <c r="B41" s="31"/>
      <c r="C41" s="19" t="s">
        <v>48</v>
      </c>
      <c r="D41" s="14"/>
      <c r="E41" s="14"/>
      <c r="F41" s="14"/>
      <c r="G41" s="20">
        <f>(+D41+E41+F41)/3</f>
        <v>0</v>
      </c>
      <c r="H41" s="16"/>
      <c r="I41" s="16"/>
      <c r="J41" s="16"/>
      <c r="K41" s="20">
        <f>(+H41+I41+J41)/3</f>
        <v>0</v>
      </c>
      <c r="L41" s="16"/>
      <c r="M41" s="16"/>
      <c r="N41" s="16"/>
      <c r="O41" s="21">
        <f>(+G41/G$54)*100</f>
        <v>0</v>
      </c>
      <c r="P41" s="16"/>
      <c r="Q41" s="16"/>
      <c r="R41" s="16"/>
      <c r="S41" s="21">
        <f>(+K41/K$54)*100</f>
        <v>0</v>
      </c>
      <c r="T41" s="18"/>
    </row>
    <row r="42" spans="1:20" ht="24" customHeight="1" x14ac:dyDescent="0.35">
      <c r="A42" s="12"/>
      <c r="B42" s="31"/>
      <c r="C42" s="19" t="s">
        <v>49</v>
      </c>
      <c r="D42" s="14"/>
      <c r="E42" s="14"/>
      <c r="F42" s="14"/>
      <c r="G42" s="20">
        <f>(+D42+E42+F42)/3</f>
        <v>0</v>
      </c>
      <c r="H42" s="16">
        <v>47920.118320000001</v>
      </c>
      <c r="I42" s="16">
        <v>22693.047399999999</v>
      </c>
      <c r="J42" s="16">
        <v>10801.792949999999</v>
      </c>
      <c r="K42" s="20">
        <f>(+H42+I42+J42)/3</f>
        <v>27138.319556666669</v>
      </c>
      <c r="L42" s="16"/>
      <c r="M42" s="16"/>
      <c r="N42" s="16"/>
      <c r="O42" s="21">
        <f>(+G42/G$54)*100</f>
        <v>0</v>
      </c>
      <c r="P42" s="16">
        <f t="shared" ref="P42" si="18">(+H42/H$54)*100</f>
        <v>0.99128519114492686</v>
      </c>
      <c r="Q42" s="16">
        <f t="shared" ref="Q42" si="19">(+I42/I$54)*100</f>
        <v>0.45029337611285958</v>
      </c>
      <c r="R42" s="16">
        <f t="shared" ref="R42" si="20">(+J42/J$54)*100</f>
        <v>0.206542101548401</v>
      </c>
      <c r="S42" s="21">
        <f>(+K42/K$54)*100</f>
        <v>0.53904409373342521</v>
      </c>
      <c r="T42" s="18"/>
    </row>
    <row r="43" spans="1:20" ht="24" customHeight="1" x14ac:dyDescent="0.35">
      <c r="A43" s="26" t="s">
        <v>39</v>
      </c>
      <c r="B43" s="28"/>
      <c r="C43" s="27" t="s">
        <v>17</v>
      </c>
      <c r="D43" s="25"/>
      <c r="E43" s="25"/>
      <c r="F43" s="25"/>
      <c r="G43" s="20"/>
      <c r="H43" s="25"/>
      <c r="I43" s="25"/>
      <c r="J43" s="25"/>
      <c r="K43" s="20"/>
      <c r="L43" s="25"/>
      <c r="M43" s="25"/>
      <c r="N43" s="25"/>
      <c r="O43" s="21"/>
      <c r="P43" s="25"/>
      <c r="Q43" s="25"/>
      <c r="R43" s="25"/>
      <c r="S43" s="21"/>
      <c r="T43" s="32"/>
    </row>
    <row r="44" spans="1:20" ht="24" customHeight="1" x14ac:dyDescent="0.35">
      <c r="A44" s="26"/>
      <c r="B44" s="28"/>
      <c r="C44" s="27" t="s">
        <v>27</v>
      </c>
      <c r="D44" s="25">
        <v>23456.7336</v>
      </c>
      <c r="E44" s="25">
        <v>10739.266510000001</v>
      </c>
      <c r="F44" s="25">
        <v>1.9936100000000001</v>
      </c>
      <c r="G44" s="15">
        <f>(+D44+E44+F44)/3</f>
        <v>11399.33124</v>
      </c>
      <c r="H44" s="25">
        <v>14073.11681</v>
      </c>
      <c r="I44" s="25">
        <v>1033.2733499999999</v>
      </c>
      <c r="J44" s="25">
        <v>0</v>
      </c>
      <c r="K44" s="15">
        <f>(+H44+I44+J44)/3</f>
        <v>5035.4633866666663</v>
      </c>
      <c r="L44" s="25">
        <f t="shared" ref="L44:S45" si="21">(+D44/D$54)*100</f>
        <v>0.484607623441349</v>
      </c>
      <c r="M44" s="25">
        <f t="shared" si="21"/>
        <v>0.21223870669464293</v>
      </c>
      <c r="N44" s="25">
        <f t="shared" si="21"/>
        <v>3.8270657751339077E-5</v>
      </c>
      <c r="O44" s="17">
        <f t="shared" si="21"/>
        <v>0.22633304870860871</v>
      </c>
      <c r="P44" s="25">
        <f t="shared" si="21"/>
        <v>0.29111932057111273</v>
      </c>
      <c r="Q44" s="25">
        <f t="shared" si="21"/>
        <v>2.0503026192019692E-2</v>
      </c>
      <c r="R44" s="25">
        <f t="shared" si="21"/>
        <v>0</v>
      </c>
      <c r="S44" s="17">
        <f t="shared" si="21"/>
        <v>0.10001860255664896</v>
      </c>
      <c r="T44" s="32"/>
    </row>
    <row r="45" spans="1:20" ht="24" customHeight="1" x14ac:dyDescent="0.35">
      <c r="A45" s="26"/>
      <c r="B45" s="26"/>
      <c r="C45" s="29" t="s">
        <v>28</v>
      </c>
      <c r="D45" s="25">
        <v>17653.87516</v>
      </c>
      <c r="E45" s="25"/>
      <c r="F45" s="25"/>
      <c r="G45" s="20">
        <f>(+D45+E45+F45)/3</f>
        <v>5884.6250533333332</v>
      </c>
      <c r="H45" s="25"/>
      <c r="I45" s="25"/>
      <c r="J45" s="25"/>
      <c r="K45" s="20">
        <f>(+H45+I45+J45)/3</f>
        <v>0</v>
      </c>
      <c r="L45" s="25">
        <f t="shared" si="21"/>
        <v>0.36472266905132372</v>
      </c>
      <c r="M45" s="25"/>
      <c r="N45" s="25"/>
      <c r="O45" s="21">
        <f>(+G45/G$54)*100</f>
        <v>0.1168388829824014</v>
      </c>
      <c r="P45" s="25"/>
      <c r="Q45" s="25"/>
      <c r="R45" s="25"/>
      <c r="S45" s="21">
        <f>(+K45/K$54)*100</f>
        <v>0</v>
      </c>
      <c r="T45" s="32"/>
    </row>
    <row r="46" spans="1:20" ht="24" customHeight="1" x14ac:dyDescent="0.35">
      <c r="A46" s="26"/>
      <c r="B46" s="26"/>
      <c r="C46" s="29" t="s">
        <v>20</v>
      </c>
      <c r="D46" s="25">
        <v>5802.85844</v>
      </c>
      <c r="E46" s="25">
        <v>10739.266510000001</v>
      </c>
      <c r="F46" s="25">
        <v>1.9936100000000001</v>
      </c>
      <c r="G46" s="20">
        <f>(+D46+E46+F46)/3</f>
        <v>5514.7061866666672</v>
      </c>
      <c r="H46" s="25">
        <v>14073.11681</v>
      </c>
      <c r="I46" s="25">
        <v>1033.2733499999999</v>
      </c>
      <c r="J46" s="25"/>
      <c r="K46" s="20">
        <f>(+H46+I46+J46)/3</f>
        <v>5035.4633866666663</v>
      </c>
      <c r="L46" s="25">
        <f>(+D46/D$54)*100</f>
        <v>0.11988495439002531</v>
      </c>
      <c r="M46" s="25">
        <f>(+E46/E$54)*100</f>
        <v>0.21223870669464293</v>
      </c>
      <c r="N46" s="25">
        <f>(+F46/F$54)*100</f>
        <v>3.8270657751339077E-5</v>
      </c>
      <c r="O46" s="21">
        <f>(+G46/G$54)*100</f>
        <v>0.10949416572620735</v>
      </c>
      <c r="P46" s="25">
        <f>(+H46/H$54)*100</f>
        <v>0.29111932057111273</v>
      </c>
      <c r="Q46" s="25">
        <f t="shared" ref="Q46" si="22">(+I46/I$54)*100</f>
        <v>2.0503026192019692E-2</v>
      </c>
      <c r="R46" s="25"/>
      <c r="S46" s="21">
        <f>(+K46/K$54)*100</f>
        <v>0.10001860255664896</v>
      </c>
      <c r="T46" s="32"/>
    </row>
    <row r="47" spans="1:20" ht="24" customHeight="1" x14ac:dyDescent="0.35">
      <c r="A47" s="50" t="s">
        <v>42</v>
      </c>
      <c r="B47" s="50"/>
      <c r="C47" s="57" t="s">
        <v>81</v>
      </c>
      <c r="D47" s="14"/>
      <c r="E47" s="14"/>
      <c r="F47" s="14"/>
      <c r="G47" s="20"/>
      <c r="H47" s="14"/>
      <c r="I47" s="14"/>
      <c r="J47" s="58"/>
      <c r="K47" s="20"/>
      <c r="L47" s="14"/>
      <c r="M47" s="14"/>
      <c r="N47" s="58"/>
      <c r="O47" s="21"/>
      <c r="P47" s="14"/>
      <c r="Q47" s="14"/>
      <c r="R47" s="58"/>
      <c r="S47" s="21"/>
      <c r="T47" s="32"/>
    </row>
    <row r="48" spans="1:20" ht="24" customHeight="1" x14ac:dyDescent="0.35">
      <c r="A48" s="50"/>
      <c r="B48" s="50"/>
      <c r="C48" s="57" t="s">
        <v>82</v>
      </c>
      <c r="D48" s="14">
        <v>1533.00224</v>
      </c>
      <c r="E48" s="14">
        <v>1384.7554999999998</v>
      </c>
      <c r="F48" s="14">
        <v>1450.7719300000001</v>
      </c>
      <c r="G48" s="15">
        <f>(+D48+E48+F48)/3</f>
        <v>1456.1765566666666</v>
      </c>
      <c r="H48" s="14">
        <v>1449.8435400000001</v>
      </c>
      <c r="I48" s="14">
        <v>1336.4918700000001</v>
      </c>
      <c r="J48" s="58">
        <v>1395.2773499999998</v>
      </c>
      <c r="K48" s="15">
        <f>(+H48+I48+J48)/3</f>
        <v>1393.8709200000001</v>
      </c>
      <c r="L48" s="14">
        <f t="shared" ref="L48:S48" si="23">(+D48/D$54)*100</f>
        <v>3.1671271240283204E-2</v>
      </c>
      <c r="M48" s="14">
        <f t="shared" si="23"/>
        <v>2.736674018980962E-2</v>
      </c>
      <c r="N48" s="58">
        <f t="shared" si="23"/>
        <v>2.7849978686041735E-2</v>
      </c>
      <c r="O48" s="17">
        <f t="shared" si="23"/>
        <v>2.8912299554194793E-2</v>
      </c>
      <c r="P48" s="14">
        <f t="shared" si="23"/>
        <v>2.9991754633863298E-2</v>
      </c>
      <c r="Q48" s="14">
        <f t="shared" si="23"/>
        <v>2.6519727636478169E-2</v>
      </c>
      <c r="R48" s="58">
        <f t="shared" si="23"/>
        <v>2.6679229776560738E-2</v>
      </c>
      <c r="S48" s="17">
        <f t="shared" si="23"/>
        <v>2.76862347826618E-2</v>
      </c>
      <c r="T48" s="32"/>
    </row>
    <row r="49" spans="1:256" ht="24" customHeight="1" x14ac:dyDescent="0.35">
      <c r="A49" s="26" t="s">
        <v>45</v>
      </c>
      <c r="B49" s="26"/>
      <c r="C49" s="27" t="s">
        <v>78</v>
      </c>
      <c r="D49" s="25"/>
      <c r="E49" s="25"/>
      <c r="F49" s="25"/>
      <c r="G49" s="20"/>
      <c r="H49" s="25"/>
      <c r="I49" s="25"/>
      <c r="J49" s="25"/>
      <c r="K49" s="20"/>
      <c r="L49" s="25"/>
      <c r="M49" s="25"/>
      <c r="N49" s="25"/>
      <c r="O49" s="21"/>
      <c r="P49" s="25"/>
      <c r="Q49" s="25"/>
      <c r="R49" s="25"/>
      <c r="S49" s="21"/>
      <c r="T49" s="32"/>
    </row>
    <row r="50" spans="1:256" ht="24" customHeight="1" x14ac:dyDescent="0.35">
      <c r="A50" s="26"/>
      <c r="B50" s="26"/>
      <c r="C50" s="27" t="s">
        <v>79</v>
      </c>
      <c r="D50" s="25">
        <v>0</v>
      </c>
      <c r="E50" s="25">
        <v>0</v>
      </c>
      <c r="F50" s="25">
        <v>4.548</v>
      </c>
      <c r="G50" s="15">
        <f>(+D50+E50+F50)/3</f>
        <v>1.516</v>
      </c>
      <c r="H50" s="25">
        <v>364.76600000000002</v>
      </c>
      <c r="I50" s="25">
        <v>75.136870000000002</v>
      </c>
      <c r="J50" s="25">
        <v>1.5089999999999999</v>
      </c>
      <c r="K50" s="15">
        <f>(+H50+I50+J50)/3</f>
        <v>147.13729000000001</v>
      </c>
      <c r="L50" s="25">
        <f t="shared" ref="L50:S50" si="24">(+D50/D$54)*100</f>
        <v>0</v>
      </c>
      <c r="M50" s="25">
        <f t="shared" si="24"/>
        <v>0</v>
      </c>
      <c r="N50" s="25">
        <f t="shared" si="24"/>
        <v>8.7306419737606712E-5</v>
      </c>
      <c r="O50" s="17">
        <f t="shared" si="24"/>
        <v>3.0100090489365482E-5</v>
      </c>
      <c r="P50" s="25">
        <f t="shared" si="24"/>
        <v>7.545622730281489E-3</v>
      </c>
      <c r="Q50" s="25">
        <f t="shared" si="24"/>
        <v>1.4909251396025831E-3</v>
      </c>
      <c r="R50" s="25">
        <f t="shared" si="24"/>
        <v>2.885373129064996E-5</v>
      </c>
      <c r="S50" s="17">
        <f t="shared" si="24"/>
        <v>2.9225644195407965E-3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2.2619700000000007</v>
      </c>
      <c r="E52" s="14">
        <v>1.8671</v>
      </c>
      <c r="F52" s="14">
        <v>1.8631599999999999</v>
      </c>
      <c r="G52" s="15">
        <f t="shared" ref="G52" si="25">(+D52+E52+F52)/3</f>
        <v>1.9974100000000001</v>
      </c>
      <c r="H52" s="14">
        <v>20.094919999999998</v>
      </c>
      <c r="I52" s="14">
        <v>8.2170000000000007E-2</v>
      </c>
      <c r="J52" s="14">
        <v>3.3931800000000001</v>
      </c>
      <c r="K52" s="15">
        <f t="shared" ref="K52" si="26">(+H52+I52+J52)/3</f>
        <v>7.8567566666666666</v>
      </c>
      <c r="L52" s="14">
        <f t="shared" ref="L52:S53" si="27">(+D52/D$54)*100</f>
        <v>4.6731481232136629E-5</v>
      </c>
      <c r="M52" s="14">
        <f t="shared" si="27"/>
        <v>3.6899250884646093E-5</v>
      </c>
      <c r="N52" s="14">
        <f t="shared" si="27"/>
        <v>3.5766453165857368E-5</v>
      </c>
      <c r="O52" s="17">
        <f t="shared" si="27"/>
        <v>3.9658457615015514E-5</v>
      </c>
      <c r="P52" s="14">
        <f t="shared" si="27"/>
        <v>4.1568755069054707E-4</v>
      </c>
      <c r="Q52" s="14">
        <f t="shared" si="27"/>
        <v>1.6304820618844552E-6</v>
      </c>
      <c r="R52" s="14">
        <f t="shared" si="27"/>
        <v>6.4881314738772457E-5</v>
      </c>
      <c r="S52" s="17">
        <f t="shared" si="27"/>
        <v>1.560574989996754E-4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545.58149000082017</v>
      </c>
      <c r="E53" s="38">
        <v>4.9099300002953266</v>
      </c>
      <c r="F53" s="38">
        <v>500.60431000100982</v>
      </c>
      <c r="G53" s="39">
        <f>(+D53+E53+F53)/3</f>
        <v>350.36524333404174</v>
      </c>
      <c r="H53" s="38">
        <v>2464.9804579996976</v>
      </c>
      <c r="I53" s="38">
        <v>4.9100399997945683</v>
      </c>
      <c r="J53" s="38">
        <v>500.60346000023816</v>
      </c>
      <c r="K53" s="39">
        <f>(+H53+I53+J53)/3</f>
        <v>990.16465266657679</v>
      </c>
      <c r="L53" s="38">
        <f t="shared" si="27"/>
        <v>1.1271516050422621E-2</v>
      </c>
      <c r="M53" s="38">
        <f t="shared" si="27"/>
        <v>9.7034298595119557E-5</v>
      </c>
      <c r="N53" s="38">
        <f t="shared" si="27"/>
        <v>9.6099318406779148E-3</v>
      </c>
      <c r="O53" s="40">
        <f t="shared" si="27"/>
        <v>6.9564812194480288E-3</v>
      </c>
      <c r="P53" s="38">
        <f t="shared" si="27"/>
        <v>5.0991080784892763E-2</v>
      </c>
      <c r="Q53" s="38">
        <f t="shared" si="27"/>
        <v>9.7428893060730161E-5</v>
      </c>
      <c r="R53" s="38">
        <f t="shared" si="27"/>
        <v>9.5720859629002709E-3</v>
      </c>
      <c r="S53" s="40">
        <f t="shared" si="27"/>
        <v>1.966748186928214E-2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28">+D9+D14+D27+D16+D19+D29+D38+D36+D44+D48+D50+D52+D39+D53+D34</f>
        <v>4840355.8807900008</v>
      </c>
      <c r="E54" s="43">
        <f t="shared" si="28"/>
        <v>5059994.3230200009</v>
      </c>
      <c r="F54" s="43">
        <f t="shared" si="28"/>
        <v>5209238.9238600014</v>
      </c>
      <c r="G54" s="44">
        <f t="shared" si="28"/>
        <v>5036529.7092233347</v>
      </c>
      <c r="H54" s="43">
        <f t="shared" si="28"/>
        <v>4834140.4419299988</v>
      </c>
      <c r="I54" s="43">
        <f t="shared" si="28"/>
        <v>5039613.8614999996</v>
      </c>
      <c r="J54" s="43">
        <f t="shared" si="28"/>
        <v>5229826.2044499973</v>
      </c>
      <c r="K54" s="44">
        <f t="shared" si="28"/>
        <v>5034526.8359599998</v>
      </c>
      <c r="L54" s="45">
        <f t="shared" si="28"/>
        <v>100</v>
      </c>
      <c r="M54" s="45">
        <f t="shared" si="28"/>
        <v>99.999999999999986</v>
      </c>
      <c r="N54" s="45">
        <f t="shared" si="28"/>
        <v>99.999999999999986</v>
      </c>
      <c r="O54" s="44">
        <f t="shared" si="28"/>
        <v>99.999999999999986</v>
      </c>
      <c r="P54" s="45">
        <f t="shared" si="28"/>
        <v>100.00000000000003</v>
      </c>
      <c r="Q54" s="45">
        <f t="shared" si="28"/>
        <v>100</v>
      </c>
      <c r="R54" s="45">
        <f t="shared" si="28"/>
        <v>100.00000000000003</v>
      </c>
      <c r="S54" s="44">
        <f t="shared" si="28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69503-7E93-44ED-BB21-51D5FB7E49E4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171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5" t="s">
        <v>65</v>
      </c>
      <c r="E8" s="115" t="s">
        <v>64</v>
      </c>
      <c r="F8" s="9" t="s">
        <v>63</v>
      </c>
      <c r="G8" s="10" t="s">
        <v>56</v>
      </c>
      <c r="H8" s="116" t="s">
        <v>65</v>
      </c>
      <c r="I8" s="116" t="s">
        <v>64</v>
      </c>
      <c r="J8" s="9" t="s">
        <v>63</v>
      </c>
      <c r="K8" s="10" t="s">
        <v>56</v>
      </c>
      <c r="L8" s="116" t="s">
        <v>65</v>
      </c>
      <c r="M8" s="116" t="s">
        <v>64</v>
      </c>
      <c r="N8" s="9" t="s">
        <v>63</v>
      </c>
      <c r="O8" s="10" t="s">
        <v>57</v>
      </c>
      <c r="P8" s="116" t="s">
        <v>65</v>
      </c>
      <c r="Q8" s="116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2396102.0503500002</v>
      </c>
      <c r="E9" s="14">
        <v>2341419.06232</v>
      </c>
      <c r="F9" s="14">
        <v>2797725.188420001</v>
      </c>
      <c r="G9" s="15">
        <f>(+D9+E9+F9)/3</f>
        <v>2511748.7670300007</v>
      </c>
      <c r="H9" s="16">
        <v>2464602.39469</v>
      </c>
      <c r="I9" s="16">
        <v>2393066.89592</v>
      </c>
      <c r="J9" s="16">
        <v>2848404.0761600006</v>
      </c>
      <c r="K9" s="15">
        <f>(+H9+I9+J9)/3</f>
        <v>2568691.1222566669</v>
      </c>
      <c r="L9" s="16">
        <f t="shared" ref="L9:S12" si="0">(+D9/D$54)*100</f>
        <v>53.820084133811406</v>
      </c>
      <c r="M9" s="16">
        <f t="shared" si="0"/>
        <v>56.167003947513869</v>
      </c>
      <c r="N9" s="16">
        <f t="shared" si="0"/>
        <v>56.651337882969557</v>
      </c>
      <c r="O9" s="17">
        <f t="shared" si="0"/>
        <v>55.572815085370721</v>
      </c>
      <c r="P9" s="16">
        <f t="shared" si="0"/>
        <v>55.373017656951419</v>
      </c>
      <c r="Q9" s="16">
        <f t="shared" si="0"/>
        <v>57.72195479488169</v>
      </c>
      <c r="R9" s="16">
        <f t="shared" si="0"/>
        <v>57.446193318450725</v>
      </c>
      <c r="S9" s="17">
        <f t="shared" si="0"/>
        <v>56.849796309028676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2250852.9739600001</v>
      </c>
      <c r="E10" s="14">
        <v>2193425.4979099999</v>
      </c>
      <c r="F10" s="14">
        <v>2567371.1797200008</v>
      </c>
      <c r="G10" s="20">
        <f>(+D10+E10+F10)/3</f>
        <v>2337216.5505300001</v>
      </c>
      <c r="H10" s="16">
        <v>2250852.9739600001</v>
      </c>
      <c r="I10" s="16">
        <v>2193425.4979099999</v>
      </c>
      <c r="J10" s="16">
        <v>2567371.1797200008</v>
      </c>
      <c r="K10" s="20">
        <f>(+H10+I10+J10)/3</f>
        <v>2337216.5505300001</v>
      </c>
      <c r="L10" s="16">
        <f t="shared" si="0"/>
        <v>50.557569705210035</v>
      </c>
      <c r="M10" s="16">
        <f t="shared" si="0"/>
        <v>52.616868369397075</v>
      </c>
      <c r="N10" s="16">
        <f t="shared" si="0"/>
        <v>51.986883048886988</v>
      </c>
      <c r="O10" s="21">
        <f t="shared" si="0"/>
        <v>51.711263834182795</v>
      </c>
      <c r="P10" s="16">
        <f t="shared" si="0"/>
        <v>50.570640416003329</v>
      </c>
      <c r="Q10" s="16">
        <f t="shared" si="0"/>
        <v>52.906505727926131</v>
      </c>
      <c r="R10" s="16">
        <f t="shared" si="0"/>
        <v>51.77836331046224</v>
      </c>
      <c r="S10" s="21">
        <f t="shared" si="0"/>
        <v>51.726843946496324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1703.80918</v>
      </c>
      <c r="E11" s="14">
        <v>3056.4723700000009</v>
      </c>
      <c r="F11" s="14">
        <v>2745.1059100000002</v>
      </c>
      <c r="G11" s="20">
        <f>(+D11+E11+F11)/3</f>
        <v>2501.7958200000003</v>
      </c>
      <c r="H11" s="16">
        <v>1315.7706199999998</v>
      </c>
      <c r="I11" s="16">
        <v>730.27249999999992</v>
      </c>
      <c r="J11" s="16">
        <v>1120.5303400000003</v>
      </c>
      <c r="K11" s="20">
        <f>(+H11+I11+J11)/3</f>
        <v>1055.5244866666667</v>
      </c>
      <c r="L11" s="16">
        <f t="shared" si="0"/>
        <v>3.8270136867570255E-2</v>
      </c>
      <c r="M11" s="16">
        <f t="shared" si="0"/>
        <v>7.3320021363947857E-2</v>
      </c>
      <c r="N11" s="16">
        <f t="shared" si="0"/>
        <v>5.5585846342460894E-2</v>
      </c>
      <c r="O11" s="21">
        <f t="shared" si="0"/>
        <v>5.5352604651861981E-2</v>
      </c>
      <c r="P11" s="16">
        <f t="shared" si="0"/>
        <v>2.9561843293965509E-2</v>
      </c>
      <c r="Q11" s="16">
        <f t="shared" si="0"/>
        <v>1.7614533176992474E-2</v>
      </c>
      <c r="R11" s="16">
        <f t="shared" si="0"/>
        <v>2.2598690638586744E-2</v>
      </c>
      <c r="S11" s="21">
        <f t="shared" si="0"/>
        <v>2.3360672502139843E-2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143545.26721000002</v>
      </c>
      <c r="E12" s="14">
        <v>144937.09204000005</v>
      </c>
      <c r="F12" s="14">
        <v>227608.90279000002</v>
      </c>
      <c r="G12" s="20">
        <f>(+D12+E12+F12)/3</f>
        <v>172030.42068000004</v>
      </c>
      <c r="H12" s="16">
        <v>212433.65010999996</v>
      </c>
      <c r="I12" s="16">
        <v>198911.12551000001</v>
      </c>
      <c r="J12" s="16">
        <v>279912.36609999998</v>
      </c>
      <c r="K12" s="20">
        <f>(+H12+I12+J12)/3</f>
        <v>230419.04723999999</v>
      </c>
      <c r="L12" s="16">
        <f t="shared" si="0"/>
        <v>3.2242442917337995</v>
      </c>
      <c r="M12" s="16">
        <f t="shared" si="0"/>
        <v>3.4768155567528574</v>
      </c>
      <c r="N12" s="16">
        <f t="shared" si="0"/>
        <v>4.608868987740097</v>
      </c>
      <c r="O12" s="21">
        <f t="shared" si="0"/>
        <v>3.8061986465360484</v>
      </c>
      <c r="P12" s="16">
        <f t="shared" si="0"/>
        <v>4.772815397654127</v>
      </c>
      <c r="Q12" s="16">
        <f t="shared" si="0"/>
        <v>4.7978345337785688</v>
      </c>
      <c r="R12" s="16">
        <f t="shared" si="0"/>
        <v>5.6452313173499027</v>
      </c>
      <c r="S12" s="21">
        <f t="shared" si="0"/>
        <v>5.099591690030203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1023388.3960899999</v>
      </c>
      <c r="E14" s="24">
        <v>932275.42955999984</v>
      </c>
      <c r="F14" s="24">
        <v>1060109.0586399999</v>
      </c>
      <c r="G14" s="15">
        <f>(+D14+E14+F14)/3</f>
        <v>1005257.6280966665</v>
      </c>
      <c r="H14" s="25">
        <v>1023388.3960899999</v>
      </c>
      <c r="I14" s="25">
        <v>932805.3550199999</v>
      </c>
      <c r="J14" s="25">
        <v>1059579.1331799999</v>
      </c>
      <c r="K14" s="15">
        <f>(+H14+I14+J14)/3</f>
        <v>1005257.6280966665</v>
      </c>
      <c r="L14" s="25">
        <f t="shared" ref="L14:S14" si="1">(+D14/D$54)*100</f>
        <v>22.986854658834211</v>
      </c>
      <c r="M14" s="25">
        <f t="shared" si="1"/>
        <v>22.363838483651278</v>
      </c>
      <c r="N14" s="25">
        <f t="shared" si="1"/>
        <v>21.466224317667184</v>
      </c>
      <c r="O14" s="17">
        <f t="shared" si="1"/>
        <v>22.241474550590336</v>
      </c>
      <c r="P14" s="25">
        <f t="shared" si="1"/>
        <v>22.992797478693731</v>
      </c>
      <c r="Q14" s="25">
        <f t="shared" si="1"/>
        <v>22.499725614309774</v>
      </c>
      <c r="R14" s="25">
        <f t="shared" si="1"/>
        <v>21.369435688672844</v>
      </c>
      <c r="S14" s="17">
        <f t="shared" si="1"/>
        <v>22.248175695482637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410248.87067999999</v>
      </c>
      <c r="E16" s="14">
        <v>334790.19297999999</v>
      </c>
      <c r="F16" s="14">
        <v>276911.87729999999</v>
      </c>
      <c r="G16" s="15">
        <f>(+D16+E16+F16)/3</f>
        <v>340650.31365333335</v>
      </c>
      <c r="H16" s="14">
        <v>391852.37</v>
      </c>
      <c r="I16" s="14">
        <v>309907.48</v>
      </c>
      <c r="J16" s="14">
        <v>318334.71999999997</v>
      </c>
      <c r="K16" s="15">
        <f>(+H16+I16+J16)/3</f>
        <v>340031.52333333332</v>
      </c>
      <c r="L16" s="14">
        <f t="shared" ref="L16:S17" si="2">(+D16/D$54)*100</f>
        <v>9.2148115029464321</v>
      </c>
      <c r="M16" s="14">
        <f t="shared" si="2"/>
        <v>8.0310963523396151</v>
      </c>
      <c r="N16" s="14">
        <f t="shared" si="2"/>
        <v>5.6072084526604593</v>
      </c>
      <c r="O16" s="17">
        <f t="shared" si="2"/>
        <v>7.5369388602566865</v>
      </c>
      <c r="P16" s="14">
        <f t="shared" si="2"/>
        <v>8.8038736997403024</v>
      </c>
      <c r="Q16" s="14">
        <f t="shared" si="2"/>
        <v>7.475121394079788</v>
      </c>
      <c r="R16" s="14">
        <f t="shared" si="2"/>
        <v>6.4201276841831261</v>
      </c>
      <c r="S16" s="17">
        <f t="shared" si="2"/>
        <v>7.5255147155124478</v>
      </c>
      <c r="T16" s="18"/>
    </row>
    <row r="17" spans="1:20" ht="24" customHeight="1" x14ac:dyDescent="0.35">
      <c r="A17" s="50"/>
      <c r="B17" s="50"/>
      <c r="C17" s="51" t="s">
        <v>19</v>
      </c>
      <c r="D17" s="14">
        <v>410248.87067999999</v>
      </c>
      <c r="E17" s="14">
        <v>334790.19297999999</v>
      </c>
      <c r="F17" s="14">
        <v>276911.87729999999</v>
      </c>
      <c r="G17" s="20">
        <f>(+D17+E17+F17)/3</f>
        <v>340650.31365333335</v>
      </c>
      <c r="H17" s="14">
        <v>391852.37</v>
      </c>
      <c r="I17" s="14">
        <v>309907.48</v>
      </c>
      <c r="J17" s="14">
        <v>318334.71999999997</v>
      </c>
      <c r="K17" s="20">
        <f>(+H17+I17+J17)/3</f>
        <v>340031.52333333332</v>
      </c>
      <c r="L17" s="14">
        <f t="shared" si="2"/>
        <v>9.2148115029464321</v>
      </c>
      <c r="M17" s="14">
        <f t="shared" si="2"/>
        <v>8.0310963523396151</v>
      </c>
      <c r="N17" s="14">
        <f t="shared" si="2"/>
        <v>5.6072084526604593</v>
      </c>
      <c r="O17" s="21">
        <f t="shared" si="2"/>
        <v>7.5369388602566865</v>
      </c>
      <c r="P17" s="14">
        <f t="shared" si="2"/>
        <v>8.8038736997403024</v>
      </c>
      <c r="Q17" s="14">
        <f t="shared" si="2"/>
        <v>7.475121394079788</v>
      </c>
      <c r="R17" s="14">
        <f t="shared" si="2"/>
        <v>6.4201276841831261</v>
      </c>
      <c r="S17" s="21">
        <f t="shared" si="2"/>
        <v>7.5255147155124478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>(+D18+E18+F18)/3</f>
        <v>0</v>
      </c>
      <c r="H18" s="14"/>
      <c r="I18" s="14"/>
      <c r="J18" s="14"/>
      <c r="K18" s="20">
        <f>(+H18+I18+J18)/3</f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251788.50034</v>
      </c>
      <c r="E20" s="25">
        <v>231022.76041000005</v>
      </c>
      <c r="F20" s="25">
        <v>273878.51779000001</v>
      </c>
      <c r="G20" s="15">
        <f>(+D20+E20+F20)/3</f>
        <v>252229.92618000004</v>
      </c>
      <c r="H20" s="25">
        <v>252198.93144999997</v>
      </c>
      <c r="I20" s="25">
        <v>233315.51093000005</v>
      </c>
      <c r="J20" s="25">
        <v>275374.84935999988</v>
      </c>
      <c r="K20" s="15">
        <f>(+H20+I20+J20)/3</f>
        <v>253629.7639133333</v>
      </c>
      <c r="L20" s="25">
        <f t="shared" ref="L20:S24" si="3">(+D20/D$54)*100</f>
        <v>5.6555513861546745</v>
      </c>
      <c r="M20" s="25">
        <f t="shared" si="3"/>
        <v>5.5418769346897134</v>
      </c>
      <c r="N20" s="25">
        <f t="shared" si="3"/>
        <v>5.5457857385094043</v>
      </c>
      <c r="O20" s="17">
        <f t="shared" si="3"/>
        <v>5.5806246351510307</v>
      </c>
      <c r="P20" s="25">
        <f t="shared" si="3"/>
        <v>5.6662348110725027</v>
      </c>
      <c r="Q20" s="25">
        <f t="shared" si="3"/>
        <v>5.6276852927960954</v>
      </c>
      <c r="R20" s="25">
        <f t="shared" si="3"/>
        <v>5.5537193489415584</v>
      </c>
      <c r="S20" s="17">
        <f t="shared" si="3"/>
        <v>5.613286973839311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226899.68763000003</v>
      </c>
      <c r="E21" s="14">
        <v>212420.76195000001</v>
      </c>
      <c r="F21" s="14">
        <v>194059.28957000002</v>
      </c>
      <c r="G21" s="15">
        <f>(+D21+E21+F21)/3</f>
        <v>211126.57971666669</v>
      </c>
      <c r="H21" s="14">
        <v>226899.68763000003</v>
      </c>
      <c r="I21" s="14">
        <v>212420.76195000001</v>
      </c>
      <c r="J21" s="14">
        <v>194059.28957000002</v>
      </c>
      <c r="K21" s="15">
        <f>(+H21+I21+J21)/3</f>
        <v>211126.57971666669</v>
      </c>
      <c r="L21" s="14">
        <f t="shared" si="3"/>
        <v>5.0965109254834742</v>
      </c>
      <c r="M21" s="14">
        <f t="shared" si="3"/>
        <v>5.0956439054347076</v>
      </c>
      <c r="N21" s="14">
        <f t="shared" si="3"/>
        <v>3.9295204647915187</v>
      </c>
      <c r="O21" s="17">
        <f t="shared" si="3"/>
        <v>4.6712069806545893</v>
      </c>
      <c r="P21" s="14">
        <f t="shared" si="3"/>
        <v>5.0978285327329971</v>
      </c>
      <c r="Q21" s="14">
        <f t="shared" si="3"/>
        <v>5.1236936333359075</v>
      </c>
      <c r="R21" s="14">
        <f t="shared" si="3"/>
        <v>3.9137591317128932</v>
      </c>
      <c r="S21" s="17">
        <f t="shared" si="3"/>
        <v>4.672614370921278</v>
      </c>
      <c r="T21" s="18"/>
    </row>
    <row r="22" spans="1:20" ht="24" customHeight="1" x14ac:dyDescent="0.35">
      <c r="A22" s="50"/>
      <c r="B22" s="54"/>
      <c r="C22" s="51" t="s">
        <v>7</v>
      </c>
      <c r="D22" s="14">
        <v>159295.61578999998</v>
      </c>
      <c r="E22" s="14">
        <v>158103.55913000001</v>
      </c>
      <c r="F22" s="14">
        <v>133406.19026</v>
      </c>
      <c r="G22" s="20">
        <f>(+D22+E22+F22)/3</f>
        <v>150268.45506000001</v>
      </c>
      <c r="H22" s="14">
        <v>159295.61578999998</v>
      </c>
      <c r="I22" s="14">
        <v>158103.55913000001</v>
      </c>
      <c r="J22" s="14">
        <v>133406.19026</v>
      </c>
      <c r="K22" s="20">
        <f>(+H22+I22+J22)/3</f>
        <v>150268.45506000001</v>
      </c>
      <c r="L22" s="14">
        <f t="shared" si="3"/>
        <v>3.5780209956887217</v>
      </c>
      <c r="M22" s="14">
        <f t="shared" si="3"/>
        <v>3.7926586370966566</v>
      </c>
      <c r="N22" s="14">
        <f t="shared" si="3"/>
        <v>2.7013515092120666</v>
      </c>
      <c r="O22" s="21">
        <f t="shared" si="3"/>
        <v>3.3247119201687165</v>
      </c>
      <c r="P22" s="14">
        <f t="shared" si="3"/>
        <v>3.578946025865601</v>
      </c>
      <c r="Q22" s="14">
        <f t="shared" si="3"/>
        <v>3.8135358892687004</v>
      </c>
      <c r="R22" s="14">
        <f t="shared" si="3"/>
        <v>2.6905163700950601</v>
      </c>
      <c r="S22" s="21">
        <f t="shared" si="3"/>
        <v>3.3257136242711822</v>
      </c>
      <c r="T22" s="18"/>
    </row>
    <row r="23" spans="1:20" ht="24" customHeight="1" x14ac:dyDescent="0.35">
      <c r="A23" s="50"/>
      <c r="B23" s="54"/>
      <c r="C23" s="51" t="s">
        <v>8</v>
      </c>
      <c r="D23" s="14">
        <v>67333.108680000019</v>
      </c>
      <c r="E23" s="14">
        <v>54093.175459999999</v>
      </c>
      <c r="F23" s="14">
        <v>59282.546569999991</v>
      </c>
      <c r="G23" s="20">
        <f>(+D23+E23+F23)/3</f>
        <v>60236.276903333339</v>
      </c>
      <c r="H23" s="14">
        <v>67333.108680000019</v>
      </c>
      <c r="I23" s="14">
        <v>54093.175459999999</v>
      </c>
      <c r="J23" s="14">
        <v>59282.546569999991</v>
      </c>
      <c r="K23" s="20">
        <f>(+H23+I23+J23)/3</f>
        <v>60236.276903333339</v>
      </c>
      <c r="L23" s="14">
        <f t="shared" si="3"/>
        <v>1.512403686487112</v>
      </c>
      <c r="M23" s="14">
        <f t="shared" si="3"/>
        <v>1.2976112001859772</v>
      </c>
      <c r="N23" s="14">
        <f t="shared" si="3"/>
        <v>1.2004165349051328</v>
      </c>
      <c r="O23" s="21">
        <f t="shared" si="3"/>
        <v>1.3327365864454499</v>
      </c>
      <c r="P23" s="14">
        <f t="shared" si="3"/>
        <v>1.5127946900757745</v>
      </c>
      <c r="Q23" s="14">
        <f t="shared" si="3"/>
        <v>1.304754093559658</v>
      </c>
      <c r="R23" s="14">
        <f t="shared" si="3"/>
        <v>1.1956016560899558</v>
      </c>
      <c r="S23" s="21">
        <f t="shared" si="3"/>
        <v>1.3331381273122087</v>
      </c>
      <c r="T23" s="18"/>
    </row>
    <row r="24" spans="1:20" ht="24" customHeight="1" x14ac:dyDescent="0.35">
      <c r="A24" s="50"/>
      <c r="B24" s="55"/>
      <c r="C24" s="51" t="s">
        <v>9</v>
      </c>
      <c r="D24" s="14">
        <v>270.96315999999996</v>
      </c>
      <c r="E24" s="14">
        <v>224.02735999999999</v>
      </c>
      <c r="F24" s="14">
        <v>1370.5527399999996</v>
      </c>
      <c r="G24" s="20">
        <f>(+D24+E24+F24)/3</f>
        <v>621.84775333333312</v>
      </c>
      <c r="H24" s="14">
        <v>270.96315999999996</v>
      </c>
      <c r="I24" s="14">
        <v>224.02735999999999</v>
      </c>
      <c r="J24" s="14">
        <v>1370.5527399999996</v>
      </c>
      <c r="K24" s="20">
        <f>(+H24+I24+J24)/3</f>
        <v>621.84775333333312</v>
      </c>
      <c r="L24" s="14">
        <f t="shared" si="3"/>
        <v>6.0862433076392603E-3</v>
      </c>
      <c r="M24" s="14">
        <f t="shared" si="3"/>
        <v>5.3740681520732447E-3</v>
      </c>
      <c r="N24" s="14">
        <f t="shared" si="3"/>
        <v>2.7752420674318802E-2</v>
      </c>
      <c r="O24" s="21">
        <f t="shared" si="3"/>
        <v>1.3758474040422922E-2</v>
      </c>
      <c r="P24" s="14">
        <f t="shared" si="3"/>
        <v>6.0878167916210979E-3</v>
      </c>
      <c r="Q24" s="14">
        <f t="shared" si="3"/>
        <v>5.403650507548945E-3</v>
      </c>
      <c r="R24" s="14">
        <f t="shared" si="3"/>
        <v>2.7641105527876558E-2</v>
      </c>
      <c r="S24" s="21">
        <f t="shared" si="3"/>
        <v>1.3762619337886545E-2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174.97812500000001</v>
      </c>
      <c r="E27" s="14">
        <v>144.95766</v>
      </c>
      <c r="F27" s="14">
        <v>999.87139999999999</v>
      </c>
      <c r="G27" s="20">
        <f>(+D27+E27+F27)/3</f>
        <v>439.93572833333337</v>
      </c>
      <c r="H27" s="14">
        <v>174.97812500000001</v>
      </c>
      <c r="I27" s="14">
        <v>144.95766</v>
      </c>
      <c r="J27" s="14">
        <v>999.87139999999999</v>
      </c>
      <c r="K27" s="20">
        <f>(+H27+I27+J27)/3</f>
        <v>439.93572833333337</v>
      </c>
      <c r="L27" s="16">
        <f>(+D27/D$54)*100</f>
        <v>3.9302739245605052E-3</v>
      </c>
      <c r="M27" s="14">
        <f>(+E27/E$54)*100</f>
        <v>3.477308950143687E-3</v>
      </c>
      <c r="N27" s="14">
        <f>(+F27/F$54)*100</f>
        <v>2.0246467649993601E-2</v>
      </c>
      <c r="O27" s="21">
        <f>(+G27/G$54)*100</f>
        <v>9.7336434284489119E-3</v>
      </c>
      <c r="P27" s="14">
        <f>(+H27/H$54)*100</f>
        <v>3.9312900231211348E-3</v>
      </c>
      <c r="Q27" s="14">
        <f>(+I27/I$54)*100</f>
        <v>3.4964503131765133E-3</v>
      </c>
      <c r="R27" s="14">
        <f>(+J27/J$54)*100</f>
        <v>2.0165258931739961E-2</v>
      </c>
      <c r="S27" s="21">
        <f>(+K27/K$54)*100</f>
        <v>9.736576082702373E-3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101272.59279</v>
      </c>
      <c r="E29" s="25">
        <v>87664.632660000003</v>
      </c>
      <c r="F29" s="25">
        <v>97579.255159999986</v>
      </c>
      <c r="G29" s="15">
        <f>(+D29+E29+F29)/3</f>
        <v>95505.493536666661</v>
      </c>
      <c r="H29" s="25">
        <v>40474.536169999999</v>
      </c>
      <c r="I29" s="25">
        <v>40624.992760000001</v>
      </c>
      <c r="J29" s="25">
        <v>54428.830689999988</v>
      </c>
      <c r="K29" s="15">
        <f>(+H29+I29+J29)/3</f>
        <v>45176.119873333337</v>
      </c>
      <c r="L29" s="25">
        <f t="shared" ref="L29:S32" si="4">(+D29/D$54)*100</f>
        <v>2.2747359460799523</v>
      </c>
      <c r="M29" s="25">
        <f t="shared" si="4"/>
        <v>2.1029382770091387</v>
      </c>
      <c r="N29" s="25">
        <f t="shared" si="4"/>
        <v>1.9758893322755415</v>
      </c>
      <c r="O29" s="17">
        <f t="shared" si="4"/>
        <v>2.1130732506444385</v>
      </c>
      <c r="P29" s="25">
        <f t="shared" si="4"/>
        <v>0.90935447065498309</v>
      </c>
      <c r="Q29" s="25">
        <f t="shared" si="4"/>
        <v>0.97989487867350777</v>
      </c>
      <c r="R29" s="25">
        <f t="shared" si="4"/>
        <v>1.09771263005991</v>
      </c>
      <c r="S29" s="17">
        <f t="shared" si="4"/>
        <v>0.99982952040375339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56017.318610000002</v>
      </c>
      <c r="E30" s="25">
        <v>49818.533380000001</v>
      </c>
      <c r="F30" s="25">
        <v>55280.914979999994</v>
      </c>
      <c r="G30" s="20">
        <f>(+D30+E30+F30)/3</f>
        <v>53705.588989999997</v>
      </c>
      <c r="H30" s="25">
        <v>16222.82481</v>
      </c>
      <c r="I30" s="25">
        <v>15519.571179999999</v>
      </c>
      <c r="J30" s="25">
        <v>21288.489559999995</v>
      </c>
      <c r="K30" s="20">
        <f>(+H30+I30+J30)/3</f>
        <v>17676.961849999996</v>
      </c>
      <c r="L30" s="25">
        <f t="shared" si="4"/>
        <v>1.2582338887028361</v>
      </c>
      <c r="M30" s="25">
        <f t="shared" si="4"/>
        <v>1.195069180927079</v>
      </c>
      <c r="N30" s="25">
        <f t="shared" si="4"/>
        <v>1.1193872099998226</v>
      </c>
      <c r="O30" s="21">
        <f t="shared" si="4"/>
        <v>1.1882441449433956</v>
      </c>
      <c r="P30" s="25">
        <f t="shared" si="4"/>
        <v>0.36448344227254126</v>
      </c>
      <c r="Q30" s="25">
        <f t="shared" si="4"/>
        <v>0.37433971762979745</v>
      </c>
      <c r="R30" s="25">
        <f t="shared" si="4"/>
        <v>0.42934311776798784</v>
      </c>
      <c r="S30" s="21">
        <f t="shared" si="4"/>
        <v>0.39122324666739605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23249.502679999998</v>
      </c>
      <c r="E31" s="25">
        <v>19414.375319999999</v>
      </c>
      <c r="F31" s="25">
        <v>19946.73461</v>
      </c>
      <c r="G31" s="20">
        <f>(+D31+E31+F31)/3</f>
        <v>20870.204203333331</v>
      </c>
      <c r="H31" s="25">
        <v>12097.637560000001</v>
      </c>
      <c r="I31" s="25">
        <v>14444.134</v>
      </c>
      <c r="J31" s="25">
        <v>19270.196930000002</v>
      </c>
      <c r="K31" s="20">
        <f>(+H31+I31+J31)/3</f>
        <v>15270.656163333333</v>
      </c>
      <c r="L31" s="25">
        <f t="shared" si="4"/>
        <v>0.52221907248236643</v>
      </c>
      <c r="M31" s="25">
        <f t="shared" si="4"/>
        <v>0.46572068741786188</v>
      </c>
      <c r="N31" s="25">
        <f t="shared" si="4"/>
        <v>0.40390285891202882</v>
      </c>
      <c r="O31" s="21">
        <f t="shared" si="4"/>
        <v>0.46175637237683848</v>
      </c>
      <c r="P31" s="25">
        <f t="shared" si="4"/>
        <v>0.27180152857943535</v>
      </c>
      <c r="Q31" s="25">
        <f t="shared" si="4"/>
        <v>0.34839964199107193</v>
      </c>
      <c r="R31" s="25">
        <f t="shared" si="4"/>
        <v>0.38863848966884196</v>
      </c>
      <c r="S31" s="21">
        <f t="shared" si="4"/>
        <v>0.33796733475219615</v>
      </c>
      <c r="T31" s="18"/>
    </row>
    <row r="32" spans="1:20" ht="24" customHeight="1" x14ac:dyDescent="0.35">
      <c r="A32" s="26"/>
      <c r="B32" s="28"/>
      <c r="C32" s="29" t="s">
        <v>61</v>
      </c>
      <c r="D32" s="25">
        <v>22005.771499999999</v>
      </c>
      <c r="E32" s="25">
        <v>18431.723959999999</v>
      </c>
      <c r="F32" s="25">
        <v>22351.605569999996</v>
      </c>
      <c r="G32" s="20">
        <f>(+D32+E32+F32)/3</f>
        <v>20929.70034333333</v>
      </c>
      <c r="H32" s="25">
        <v>12154.0738</v>
      </c>
      <c r="I32" s="25">
        <v>10661.287580000002</v>
      </c>
      <c r="J32" s="25">
        <v>13870.144199999999</v>
      </c>
      <c r="K32" s="20">
        <f>(+H32+I32+J32)/3</f>
        <v>12228.501859999998</v>
      </c>
      <c r="L32" s="25">
        <f t="shared" si="4"/>
        <v>0.4942829848947502</v>
      </c>
      <c r="M32" s="25">
        <f t="shared" si="4"/>
        <v>0.44214840866419775</v>
      </c>
      <c r="N32" s="25">
        <f t="shared" si="4"/>
        <v>0.45259926336369027</v>
      </c>
      <c r="O32" s="21">
        <f t="shared" si="4"/>
        <v>0.46307273332420462</v>
      </c>
      <c r="P32" s="25">
        <f t="shared" si="4"/>
        <v>0.2730694998030066</v>
      </c>
      <c r="Q32" s="25">
        <f t="shared" si="4"/>
        <v>0.25715551905263839</v>
      </c>
      <c r="R32" s="25">
        <f t="shared" si="4"/>
        <v>0.27973102262308053</v>
      </c>
      <c r="S32" s="21">
        <f t="shared" si="4"/>
        <v>0.27063893898416103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13999.125</v>
      </c>
      <c r="E34" s="14">
        <v>11361.57</v>
      </c>
      <c r="F34" s="14">
        <v>183718.33979</v>
      </c>
      <c r="G34" s="15">
        <f>(+D34+E34+F34)/3</f>
        <v>69693.011596666664</v>
      </c>
      <c r="H34" s="14">
        <v>25998.877999999997</v>
      </c>
      <c r="I34" s="14">
        <v>8895.1610000000001</v>
      </c>
      <c r="J34" s="14">
        <v>170177.79478999999</v>
      </c>
      <c r="K34" s="15">
        <f>(+H34+I34+J34)/3</f>
        <v>68357.277929999997</v>
      </c>
      <c r="L34" s="14">
        <f t="shared" ref="L34:S34" si="5">(+D34/D$54)*100</f>
        <v>0.31444156779119153</v>
      </c>
      <c r="M34" s="14">
        <f t="shared" si="5"/>
        <v>0.27254640457554297</v>
      </c>
      <c r="N34" s="14">
        <f t="shared" si="5"/>
        <v>3.7201258314506922</v>
      </c>
      <c r="O34" s="17">
        <f t="shared" si="5"/>
        <v>1.5419682481953791</v>
      </c>
      <c r="P34" s="14">
        <f t="shared" si="5"/>
        <v>0.58412518532670032</v>
      </c>
      <c r="Q34" s="14">
        <f t="shared" si="5"/>
        <v>0.21455567414792365</v>
      </c>
      <c r="R34" s="14">
        <f t="shared" si="5"/>
        <v>3.4321206670906457</v>
      </c>
      <c r="S34" s="17">
        <f t="shared" si="5"/>
        <v>1.5128706183817524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12991.48936</v>
      </c>
      <c r="E36" s="25">
        <v>15131.183119999998</v>
      </c>
      <c r="F36" s="25">
        <v>39539.183369999999</v>
      </c>
      <c r="G36" s="15">
        <f>(+D36+E36+F36)/3</f>
        <v>22553.951949999999</v>
      </c>
      <c r="H36" s="25">
        <v>16023.945859999998</v>
      </c>
      <c r="I36" s="25">
        <v>12285.53508</v>
      </c>
      <c r="J36" s="25">
        <v>8754.3561900000004</v>
      </c>
      <c r="K36" s="15">
        <f>(+H36+I36+J36)/3</f>
        <v>12354.612376666666</v>
      </c>
      <c r="L36" s="25">
        <f t="shared" ref="L36:S36" si="6">(+D36/D$54)*100</f>
        <v>0.29180854391263622</v>
      </c>
      <c r="M36" s="25">
        <f t="shared" si="6"/>
        <v>0.36297356406994336</v>
      </c>
      <c r="N36" s="25">
        <f t="shared" si="6"/>
        <v>0.8006317582519813</v>
      </c>
      <c r="O36" s="17">
        <f t="shared" si="6"/>
        <v>0.49900954172408901</v>
      </c>
      <c r="P36" s="25">
        <f t="shared" si="6"/>
        <v>0.36001516469816552</v>
      </c>
      <c r="Q36" s="25">
        <f t="shared" si="6"/>
        <v>0.29633317051342467</v>
      </c>
      <c r="R36" s="25">
        <f t="shared" si="6"/>
        <v>0.17655656452622862</v>
      </c>
      <c r="S36" s="17">
        <f t="shared" si="6"/>
        <v>0.27342999358889997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12" t="s">
        <v>36</v>
      </c>
      <c r="B39" s="12"/>
      <c r="C39" s="13" t="s">
        <v>46</v>
      </c>
      <c r="D39" s="14">
        <v>0</v>
      </c>
      <c r="E39" s="14">
        <v>0</v>
      </c>
      <c r="F39" s="14">
        <v>7254.5239199999996</v>
      </c>
      <c r="G39" s="15">
        <f>(+D39+E39+F39)/3</f>
        <v>2418.1746399999997</v>
      </c>
      <c r="H39" s="16">
        <v>0</v>
      </c>
      <c r="I39" s="16">
        <v>0</v>
      </c>
      <c r="J39" s="16">
        <v>27439.731209999998</v>
      </c>
      <c r="K39" s="15">
        <f>(+H39+I39+J39)/3</f>
        <v>9146.5770699999994</v>
      </c>
      <c r="L39" s="16">
        <f t="shared" ref="L39:S39" si="7">(+D39/D$54)*100</f>
        <v>0</v>
      </c>
      <c r="M39" s="16">
        <f t="shared" si="7"/>
        <v>0</v>
      </c>
      <c r="N39" s="16">
        <f t="shared" si="7"/>
        <v>0.14689737486479237</v>
      </c>
      <c r="O39" s="17">
        <f t="shared" si="7"/>
        <v>5.3502473605971032E-2</v>
      </c>
      <c r="P39" s="16">
        <f t="shared" si="7"/>
        <v>0</v>
      </c>
      <c r="Q39" s="16">
        <f t="shared" si="7"/>
        <v>0</v>
      </c>
      <c r="R39" s="16">
        <f t="shared" si="7"/>
        <v>0.55340045216514477</v>
      </c>
      <c r="S39" s="17">
        <f t="shared" si="7"/>
        <v>0.20243035016896638</v>
      </c>
      <c r="T39" s="32"/>
    </row>
    <row r="40" spans="1:20" ht="24" customHeight="1" x14ac:dyDescent="0.35">
      <c r="A40" s="12"/>
      <c r="B40" s="31"/>
      <c r="C40" s="19" t="s">
        <v>47</v>
      </c>
      <c r="D40" s="14"/>
      <c r="E40" s="14"/>
      <c r="F40" s="14">
        <v>7254.5239199999996</v>
      </c>
      <c r="G40" s="20">
        <f>(+D40+E40+F40)/3</f>
        <v>2418.1746399999997</v>
      </c>
      <c r="H40" s="16"/>
      <c r="I40" s="16"/>
      <c r="J40" s="16">
        <v>7254.5239199999996</v>
      </c>
      <c r="K40" s="20">
        <f>(+H40+I40+J40)/3</f>
        <v>2418.1746399999997</v>
      </c>
      <c r="L40" s="16"/>
      <c r="M40" s="16"/>
      <c r="N40" s="16">
        <f t="shared" ref="N40" si="8">(+F40/F$54)*100</f>
        <v>0.14689737486479237</v>
      </c>
      <c r="O40" s="21">
        <f t="shared" ref="O40:O42" si="9">(+G40/G$54)*100</f>
        <v>5.3502473605971032E-2</v>
      </c>
      <c r="P40" s="16"/>
      <c r="Q40" s="16"/>
      <c r="R40" s="16">
        <f t="shared" ref="R40:R42" si="10">(+J40/J$54)*100</f>
        <v>0.14630816850377076</v>
      </c>
      <c r="S40" s="21">
        <f>(+K40/K$54)*100</f>
        <v>5.3518593392764595E-2</v>
      </c>
      <c r="T40" s="32"/>
    </row>
    <row r="41" spans="1:20" ht="24" customHeight="1" x14ac:dyDescent="0.35">
      <c r="A41" s="12"/>
      <c r="B41" s="31"/>
      <c r="C41" s="19" t="s">
        <v>48</v>
      </c>
      <c r="D41" s="14"/>
      <c r="E41" s="14"/>
      <c r="F41" s="14"/>
      <c r="G41" s="20">
        <f>(+D41+E41+F41)/3</f>
        <v>0</v>
      </c>
      <c r="H41" s="16"/>
      <c r="I41" s="16"/>
      <c r="J41" s="16"/>
      <c r="K41" s="20">
        <f>(+H41+I41+J41)/3</f>
        <v>0</v>
      </c>
      <c r="L41" s="16"/>
      <c r="M41" s="16"/>
      <c r="N41" s="16"/>
      <c r="O41" s="21">
        <f t="shared" si="9"/>
        <v>0</v>
      </c>
      <c r="P41" s="16"/>
      <c r="Q41" s="16"/>
      <c r="R41" s="16"/>
      <c r="S41" s="21">
        <f>(+K41/K$54)*100</f>
        <v>0</v>
      </c>
      <c r="T41" s="18"/>
    </row>
    <row r="42" spans="1:20" ht="24" customHeight="1" x14ac:dyDescent="0.35">
      <c r="A42" s="12"/>
      <c r="B42" s="31"/>
      <c r="C42" s="19" t="s">
        <v>49</v>
      </c>
      <c r="D42" s="14"/>
      <c r="E42" s="14"/>
      <c r="F42" s="14"/>
      <c r="G42" s="20">
        <f>(+D42+E42+F42)/3</f>
        <v>0</v>
      </c>
      <c r="H42" s="16"/>
      <c r="I42" s="16"/>
      <c r="J42" s="16">
        <v>20185.207289999998</v>
      </c>
      <c r="K42" s="20">
        <f>(+H42+I42+J42)/3</f>
        <v>6728.4024299999992</v>
      </c>
      <c r="L42" s="16"/>
      <c r="M42" s="16"/>
      <c r="N42" s="16"/>
      <c r="O42" s="21">
        <f t="shared" si="9"/>
        <v>0</v>
      </c>
      <c r="P42" s="16"/>
      <c r="Q42" s="16"/>
      <c r="R42" s="16">
        <f t="shared" si="10"/>
        <v>0.40709228366137395</v>
      </c>
      <c r="S42" s="21">
        <f>(+K42/K$54)*100</f>
        <v>0.14891175677620175</v>
      </c>
      <c r="T42" s="18"/>
    </row>
    <row r="43" spans="1:20" ht="24" customHeight="1" x14ac:dyDescent="0.35">
      <c r="A43" s="26" t="s">
        <v>39</v>
      </c>
      <c r="B43" s="28"/>
      <c r="C43" s="27" t="s">
        <v>17</v>
      </c>
      <c r="D43" s="25"/>
      <c r="E43" s="25"/>
      <c r="F43" s="25"/>
      <c r="G43" s="20"/>
      <c r="H43" s="25"/>
      <c r="I43" s="25"/>
      <c r="J43" s="25"/>
      <c r="K43" s="20"/>
      <c r="L43" s="25"/>
      <c r="M43" s="25"/>
      <c r="N43" s="25"/>
      <c r="O43" s="21"/>
      <c r="P43" s="25"/>
      <c r="Q43" s="25"/>
      <c r="R43" s="25"/>
      <c r="S43" s="21"/>
      <c r="T43" s="32"/>
    </row>
    <row r="44" spans="1:20" ht="24" customHeight="1" x14ac:dyDescent="0.35">
      <c r="A44" s="26"/>
      <c r="B44" s="28"/>
      <c r="C44" s="27" t="s">
        <v>27</v>
      </c>
      <c r="D44" s="25">
        <v>12994.92873</v>
      </c>
      <c r="E44" s="25">
        <v>5.0897100000000002</v>
      </c>
      <c r="F44" s="25">
        <v>5947.8310500000007</v>
      </c>
      <c r="G44" s="15">
        <f>(+D44+E44+F44)/3</f>
        <v>6315.9498300000005</v>
      </c>
      <c r="H44" s="25">
        <v>6954.1858000000002</v>
      </c>
      <c r="I44" s="25">
        <v>0</v>
      </c>
      <c r="J44" s="25">
        <v>0</v>
      </c>
      <c r="K44" s="15">
        <f>(+H44+I44+J44)/3</f>
        <v>2318.0619333333334</v>
      </c>
      <c r="L44" s="25">
        <f t="shared" ref="L44:S44" si="11">(+D44/D$54)*100</f>
        <v>0.2918857973763358</v>
      </c>
      <c r="M44" s="25">
        <f t="shared" si="11"/>
        <v>1.2209423176833722E-4</v>
      </c>
      <c r="N44" s="25">
        <f t="shared" si="11"/>
        <v>0.12043805727561814</v>
      </c>
      <c r="O44" s="17">
        <f t="shared" si="11"/>
        <v>0.13974132946668083</v>
      </c>
      <c r="P44" s="25">
        <f t="shared" si="11"/>
        <v>0.1562419374105801</v>
      </c>
      <c r="Q44" s="25">
        <f t="shared" si="11"/>
        <v>0</v>
      </c>
      <c r="R44" s="25">
        <f t="shared" si="11"/>
        <v>0</v>
      </c>
      <c r="S44" s="17">
        <f t="shared" si="11"/>
        <v>5.1302917505293366E-2</v>
      </c>
      <c r="T44" s="32"/>
    </row>
    <row r="45" spans="1:20" ht="24" customHeight="1" x14ac:dyDescent="0.35">
      <c r="A45" s="26"/>
      <c r="B45" s="26"/>
      <c r="C45" s="29" t="s">
        <v>28</v>
      </c>
      <c r="D45" s="25"/>
      <c r="E45" s="25"/>
      <c r="F45" s="25"/>
      <c r="G45" s="20">
        <f>(+D45+E45+F45)/3</f>
        <v>0</v>
      </c>
      <c r="H45" s="25"/>
      <c r="I45" s="25"/>
      <c r="J45" s="25"/>
      <c r="K45" s="20">
        <f>(+H45+I45+J45)/3</f>
        <v>0</v>
      </c>
      <c r="L45" s="25"/>
      <c r="M45" s="25"/>
      <c r="N45" s="25"/>
      <c r="O45" s="21">
        <f>(+G45/G$54)*100</f>
        <v>0</v>
      </c>
      <c r="P45" s="25"/>
      <c r="Q45" s="25"/>
      <c r="R45" s="25"/>
      <c r="S45" s="21">
        <f>(+K45/K$54)*100</f>
        <v>0</v>
      </c>
      <c r="T45" s="32"/>
    </row>
    <row r="46" spans="1:20" ht="24" customHeight="1" x14ac:dyDescent="0.35">
      <c r="A46" s="26"/>
      <c r="B46" s="26"/>
      <c r="C46" s="29" t="s">
        <v>20</v>
      </c>
      <c r="D46" s="25">
        <v>12994.92873</v>
      </c>
      <c r="E46" s="25">
        <v>5.0897100000000002</v>
      </c>
      <c r="F46" s="25">
        <v>5947.8310500000007</v>
      </c>
      <c r="G46" s="20">
        <f>(+D46+E46+F46)/3</f>
        <v>6315.9498300000005</v>
      </c>
      <c r="H46" s="25">
        <v>6954.1858000000002</v>
      </c>
      <c r="I46" s="25"/>
      <c r="J46" s="25"/>
      <c r="K46" s="20">
        <f>(+H46+I46+J46)/3</f>
        <v>2318.0619333333334</v>
      </c>
      <c r="L46" s="25">
        <f>(+D46/D$54)*100</f>
        <v>0.2918857973763358</v>
      </c>
      <c r="M46" s="25">
        <f>(+E46/E$54)*100</f>
        <v>1.2209423176833722E-4</v>
      </c>
      <c r="N46" s="25">
        <f>(+F46/F$54)*100</f>
        <v>0.12043805727561814</v>
      </c>
      <c r="O46" s="21">
        <f>(+G46/G$54)*100</f>
        <v>0.13974132946668083</v>
      </c>
      <c r="P46" s="25">
        <f>(+H46/H$54)*100</f>
        <v>0.1562419374105801</v>
      </c>
      <c r="Q46" s="25"/>
      <c r="R46" s="25"/>
      <c r="S46" s="21">
        <f>(+K46/K$54)*100</f>
        <v>5.1302917505293366E-2</v>
      </c>
      <c r="T46" s="32"/>
    </row>
    <row r="47" spans="1:20" ht="24" customHeight="1" x14ac:dyDescent="0.35">
      <c r="A47" s="50" t="s">
        <v>42</v>
      </c>
      <c r="B47" s="50"/>
      <c r="C47" s="57" t="s">
        <v>81</v>
      </c>
      <c r="D47" s="14"/>
      <c r="E47" s="14"/>
      <c r="F47" s="14"/>
      <c r="G47" s="20"/>
      <c r="H47" s="14"/>
      <c r="I47" s="14"/>
      <c r="J47" s="58"/>
      <c r="K47" s="20"/>
      <c r="L47" s="14"/>
      <c r="M47" s="14"/>
      <c r="N47" s="58"/>
      <c r="O47" s="21"/>
      <c r="P47" s="14"/>
      <c r="Q47" s="14"/>
      <c r="R47" s="58"/>
      <c r="S47" s="21"/>
      <c r="T47" s="32"/>
    </row>
    <row r="48" spans="1:20" ht="24" customHeight="1" x14ac:dyDescent="0.35">
      <c r="A48" s="50"/>
      <c r="B48" s="50"/>
      <c r="C48" s="57" t="s">
        <v>82</v>
      </c>
      <c r="D48" s="14">
        <v>1383.1502800000003</v>
      </c>
      <c r="E48" s="14">
        <v>1496.4991699999996</v>
      </c>
      <c r="F48" s="14">
        <v>1716.89311</v>
      </c>
      <c r="G48" s="15">
        <f>(+D48+E48+F48)/3</f>
        <v>1532.1808533333333</v>
      </c>
      <c r="H48" s="14">
        <v>1297.5918799999999</v>
      </c>
      <c r="I48" s="14">
        <v>1429.6264600000002</v>
      </c>
      <c r="J48" s="58">
        <v>1697.5499000000002</v>
      </c>
      <c r="K48" s="15">
        <f>(+H48+I48+J48)/3</f>
        <v>1474.9227466666669</v>
      </c>
      <c r="L48" s="14">
        <f t="shared" ref="L48:S48" si="12">(+D48/D$54)*100</f>
        <v>3.1067651909246159E-2</v>
      </c>
      <c r="M48" s="14">
        <f t="shared" si="12"/>
        <v>3.58986890221848E-2</v>
      </c>
      <c r="N48" s="58">
        <f t="shared" si="12"/>
        <v>3.4765491652338394E-2</v>
      </c>
      <c r="O48" s="17">
        <f t="shared" si="12"/>
        <v>3.389972928714563E-2</v>
      </c>
      <c r="P48" s="14">
        <f t="shared" si="12"/>
        <v>2.9153415673684901E-2</v>
      </c>
      <c r="Q48" s="14">
        <f t="shared" si="12"/>
        <v>3.4483295907180279E-2</v>
      </c>
      <c r="R48" s="58">
        <f t="shared" si="12"/>
        <v>3.4235936024422021E-2</v>
      </c>
      <c r="S48" s="17">
        <f t="shared" si="12"/>
        <v>3.2642717138325832E-2</v>
      </c>
      <c r="T48" s="32"/>
    </row>
    <row r="49" spans="1:256" ht="24" customHeight="1" x14ac:dyDescent="0.35">
      <c r="A49" s="26" t="s">
        <v>45</v>
      </c>
      <c r="B49" s="26"/>
      <c r="C49" s="27" t="s">
        <v>78</v>
      </c>
      <c r="D49" s="25"/>
      <c r="E49" s="25"/>
      <c r="F49" s="25"/>
      <c r="G49" s="20"/>
      <c r="H49" s="25"/>
      <c r="I49" s="25"/>
      <c r="J49" s="25"/>
      <c r="K49" s="20"/>
      <c r="L49" s="25"/>
      <c r="M49" s="25"/>
      <c r="N49" s="25"/>
      <c r="O49" s="21"/>
      <c r="P49" s="25"/>
      <c r="Q49" s="25"/>
      <c r="R49" s="25"/>
      <c r="S49" s="21"/>
      <c r="T49" s="32"/>
    </row>
    <row r="50" spans="1:256" ht="24" customHeight="1" x14ac:dyDescent="0.35">
      <c r="A50" s="26"/>
      <c r="B50" s="26"/>
      <c r="C50" s="27" t="s">
        <v>79</v>
      </c>
      <c r="D50" s="25">
        <v>988.65199999999993</v>
      </c>
      <c r="E50" s="25">
        <v>1083.4349999999999</v>
      </c>
      <c r="F50" s="25">
        <v>52.561</v>
      </c>
      <c r="G50" s="15">
        <f>(+D50+E50+F50)/3</f>
        <v>708.21600000000001</v>
      </c>
      <c r="H50" s="25">
        <v>1195.5339999999999</v>
      </c>
      <c r="I50" s="25">
        <v>1100</v>
      </c>
      <c r="J50" s="25">
        <v>91.126999999999995</v>
      </c>
      <c r="K50" s="15">
        <f>(+H50+I50+J50)/3</f>
        <v>795.55366666666657</v>
      </c>
      <c r="L50" s="25">
        <f t="shared" ref="L50:S50" si="13">(+D50/D$54)*100</f>
        <v>2.2206622548187623E-2</v>
      </c>
      <c r="M50" s="25">
        <f t="shared" si="13"/>
        <v>2.598992162538306E-2</v>
      </c>
      <c r="N50" s="25">
        <f t="shared" si="13"/>
        <v>1.0643114566046331E-3</v>
      </c>
      <c r="O50" s="17">
        <f t="shared" si="13"/>
        <v>1.5669384344931508E-2</v>
      </c>
      <c r="P50" s="25">
        <f t="shared" si="13"/>
        <v>2.6860448336054017E-2</v>
      </c>
      <c r="Q50" s="25">
        <f t="shared" si="13"/>
        <v>2.6532542981820791E-2</v>
      </c>
      <c r="R50" s="25">
        <f t="shared" si="13"/>
        <v>1.8378358963689406E-3</v>
      </c>
      <c r="S50" s="17">
        <f t="shared" si="13"/>
        <v>1.7607046449075455E-2</v>
      </c>
      <c r="T50" s="32"/>
    </row>
    <row r="51" spans="1:256" ht="24" customHeight="1" x14ac:dyDescent="0.35">
      <c r="A51" s="50" t="s">
        <v>50</v>
      </c>
      <c r="B51" s="50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0"/>
      <c r="C52" s="33" t="s">
        <v>38</v>
      </c>
      <c r="D52" s="14">
        <v>7.0400000000000003E-3</v>
      </c>
      <c r="E52" s="14">
        <v>2.0320699999999992</v>
      </c>
      <c r="F52" s="14">
        <v>3.1900600000000008</v>
      </c>
      <c r="G52" s="15">
        <f t="shared" ref="G52" si="14">(+D52+E52+F52)/3</f>
        <v>1.7430566666666667</v>
      </c>
      <c r="H52" s="14">
        <v>20.462050000000001</v>
      </c>
      <c r="I52" s="14">
        <v>0.23916999999999997</v>
      </c>
      <c r="J52" s="14">
        <v>42.380570000000006</v>
      </c>
      <c r="K52" s="15">
        <f t="shared" ref="K52" si="15">(+H52+I52+J52)/3</f>
        <v>21.027263333333337</v>
      </c>
      <c r="L52" s="14">
        <f t="shared" ref="L52:S53" si="16">(+D52/D$54)*100</f>
        <v>1.5812907144196429E-7</v>
      </c>
      <c r="M52" s="14">
        <f t="shared" si="16"/>
        <v>4.8746200775581494E-5</v>
      </c>
      <c r="N52" s="14">
        <f t="shared" si="16"/>
        <v>6.4595753605452267E-5</v>
      </c>
      <c r="O52" s="17">
        <f t="shared" si="16"/>
        <v>3.8565388024268255E-5</v>
      </c>
      <c r="P52" s="14">
        <f t="shared" si="16"/>
        <v>4.5972748317885912E-4</v>
      </c>
      <c r="Q52" s="14">
        <f t="shared" si="16"/>
        <v>5.768898459056434E-6</v>
      </c>
      <c r="R52" s="14">
        <f t="shared" si="16"/>
        <v>8.5472508537070939E-4</v>
      </c>
      <c r="S52" s="17">
        <f t="shared" si="16"/>
        <v>4.6537149876787017E-4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1.8300200006905989</v>
      </c>
      <c r="E53" s="38">
        <v>0.9454399999128551</v>
      </c>
      <c r="F53" s="38">
        <v>2.2909900010034949</v>
      </c>
      <c r="G53" s="39">
        <f>(+D53+E53+F53)/3</f>
        <v>1.6888166672023164</v>
      </c>
      <c r="H53" s="38">
        <v>1.6678099995134268</v>
      </c>
      <c r="I53" s="38">
        <v>0.57790999927243691</v>
      </c>
      <c r="J53" s="38">
        <v>2.2817099998856349</v>
      </c>
      <c r="K53" s="39">
        <f>(+H53+I53+J53)/3</f>
        <v>1.5091433328904997</v>
      </c>
      <c r="L53" s="38">
        <f t="shared" si="16"/>
        <v>4.1105023214407278E-5</v>
      </c>
      <c r="M53" s="38">
        <f t="shared" si="16"/>
        <v>2.2679636064219149E-5</v>
      </c>
      <c r="N53" s="38">
        <f t="shared" si="16"/>
        <v>4.6390420749884506E-5</v>
      </c>
      <c r="O53" s="40">
        <f t="shared" si="16"/>
        <v>3.736531996808796E-5</v>
      </c>
      <c r="P53" s="38">
        <f t="shared" si="16"/>
        <v>3.7471225683489279E-5</v>
      </c>
      <c r="Q53" s="38">
        <f t="shared" si="16"/>
        <v>1.3939474450290866E-5</v>
      </c>
      <c r="R53" s="38">
        <f t="shared" si="16"/>
        <v>4.6017190765566643E-5</v>
      </c>
      <c r="S53" s="40">
        <f t="shared" si="16"/>
        <v>3.3400080816482404E-5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7">+D9+D14+D20+D16+D21+D29+D38+D36+D44+D48+D50+D52+D39+D53+D34</f>
        <v>4452059.2803099994</v>
      </c>
      <c r="E54" s="43">
        <f t="shared" si="17"/>
        <v>4168673.5943900002</v>
      </c>
      <c r="F54" s="43">
        <f t="shared" si="17"/>
        <v>4938498.0001699999</v>
      </c>
      <c r="G54" s="44">
        <f t="shared" si="17"/>
        <v>4519743.6249566684</v>
      </c>
      <c r="H54" s="43">
        <f t="shared" si="17"/>
        <v>4450908.5814300003</v>
      </c>
      <c r="I54" s="43">
        <f t="shared" si="17"/>
        <v>4145852.1361999982</v>
      </c>
      <c r="J54" s="43">
        <f t="shared" si="17"/>
        <v>4958386.1203300003</v>
      </c>
      <c r="K54" s="44">
        <f t="shared" si="17"/>
        <v>4518382.2793199997</v>
      </c>
      <c r="L54" s="45">
        <f t="shared" si="17"/>
        <v>100.00000000000001</v>
      </c>
      <c r="M54" s="45">
        <f t="shared" si="17"/>
        <v>100</v>
      </c>
      <c r="N54" s="45">
        <f t="shared" si="17"/>
        <v>100.00000000000004</v>
      </c>
      <c r="O54" s="44">
        <f t="shared" si="17"/>
        <v>99.999999999999986</v>
      </c>
      <c r="P54" s="45">
        <f t="shared" si="17"/>
        <v>99.999999999999986</v>
      </c>
      <c r="Q54" s="45">
        <f t="shared" si="17"/>
        <v>100.00000000000003</v>
      </c>
      <c r="R54" s="45">
        <f t="shared" si="17"/>
        <v>100</v>
      </c>
      <c r="S54" s="44">
        <f t="shared" si="17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6DF4F-A0BD-4196-846A-EF8DF21892D1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170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4" t="s">
        <v>53</v>
      </c>
      <c r="E8" s="114" t="s">
        <v>54</v>
      </c>
      <c r="F8" s="9" t="s">
        <v>55</v>
      </c>
      <c r="G8" s="10" t="s">
        <v>56</v>
      </c>
      <c r="H8" s="114" t="s">
        <v>53</v>
      </c>
      <c r="I8" s="114" t="s">
        <v>54</v>
      </c>
      <c r="J8" s="9" t="s">
        <v>55</v>
      </c>
      <c r="K8" s="10" t="s">
        <v>56</v>
      </c>
      <c r="L8" s="114" t="s">
        <v>53</v>
      </c>
      <c r="M8" s="114" t="s">
        <v>54</v>
      </c>
      <c r="N8" s="9" t="s">
        <v>55</v>
      </c>
      <c r="O8" s="10" t="s">
        <v>57</v>
      </c>
      <c r="P8" s="114" t="s">
        <v>53</v>
      </c>
      <c r="Q8" s="114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2639972.0104190004</v>
      </c>
      <c r="E9" s="14">
        <v>2217961.4795500003</v>
      </c>
      <c r="F9" s="14">
        <v>2475341.5293699997</v>
      </c>
      <c r="G9" s="15">
        <f>(+D9+E9+F9)/3</f>
        <v>2444425.0064463331</v>
      </c>
      <c r="H9" s="16">
        <v>2673082.7889400003</v>
      </c>
      <c r="I9" s="16">
        <v>2266849.1782099996</v>
      </c>
      <c r="J9" s="16">
        <v>2521120.5548399999</v>
      </c>
      <c r="K9" s="15">
        <f>(+H9+I9+J9)/3</f>
        <v>2487017.5073299999</v>
      </c>
      <c r="L9" s="16">
        <f t="shared" ref="L9:S12" si="0">(+D9/D$54)*100</f>
        <v>55.38629592102771</v>
      </c>
      <c r="M9" s="16">
        <f t="shared" si="0"/>
        <v>55.756887995134399</v>
      </c>
      <c r="N9" s="16">
        <f t="shared" si="0"/>
        <v>56.801187495951552</v>
      </c>
      <c r="O9" s="17">
        <f t="shared" si="0"/>
        <v>55.96941121100496</v>
      </c>
      <c r="P9" s="16">
        <f t="shared" si="0"/>
        <v>56.125204870742216</v>
      </c>
      <c r="Q9" s="16">
        <f t="shared" si="0"/>
        <v>57.319740110067045</v>
      </c>
      <c r="R9" s="16">
        <f t="shared" si="0"/>
        <v>57.520706694864145</v>
      </c>
      <c r="S9" s="17">
        <f t="shared" si="0"/>
        <v>56.952699155132805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2349208.0073000002</v>
      </c>
      <c r="E10" s="14">
        <v>2023638.73807</v>
      </c>
      <c r="F10" s="14">
        <v>2249297.4481199998</v>
      </c>
      <c r="G10" s="20">
        <f>(+D10+E10+F10)/3</f>
        <v>2207381.3978300001</v>
      </c>
      <c r="H10" s="16">
        <v>2349208.0073000002</v>
      </c>
      <c r="I10" s="16">
        <v>2023638.7380699995</v>
      </c>
      <c r="J10" s="16">
        <v>2249297.4481200003</v>
      </c>
      <c r="K10" s="20">
        <f>(+H10+I10+J10)/3</f>
        <v>2207381.3978300001</v>
      </c>
      <c r="L10" s="16">
        <f t="shared" si="0"/>
        <v>49.286102033981308</v>
      </c>
      <c r="M10" s="16">
        <f t="shared" si="0"/>
        <v>50.871847640959224</v>
      </c>
      <c r="N10" s="16">
        <f t="shared" si="0"/>
        <v>51.614197301229147</v>
      </c>
      <c r="O10" s="21">
        <f t="shared" si="0"/>
        <v>50.541880740403336</v>
      </c>
      <c r="P10" s="16">
        <f t="shared" si="0"/>
        <v>49.324989573549672</v>
      </c>
      <c r="Q10" s="16">
        <f t="shared" si="0"/>
        <v>51.169900343537876</v>
      </c>
      <c r="R10" s="16">
        <f t="shared" si="0"/>
        <v>51.318917905148723</v>
      </c>
      <c r="S10" s="21">
        <f t="shared" si="0"/>
        <v>50.549032445780583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4312.0077099999999</v>
      </c>
      <c r="E11" s="14">
        <v>3242.6791000000003</v>
      </c>
      <c r="F11" s="14">
        <v>2436.2095200000003</v>
      </c>
      <c r="G11" s="20">
        <f>(+D11+E11+F11)/3</f>
        <v>3330.2987766666665</v>
      </c>
      <c r="H11" s="16">
        <v>861.0113399999999</v>
      </c>
      <c r="I11" s="16">
        <v>692.50292000000013</v>
      </c>
      <c r="J11" s="16">
        <v>804.83364000000006</v>
      </c>
      <c r="K11" s="20">
        <f>(+H11+I11+J11)/3</f>
        <v>786.11596666666662</v>
      </c>
      <c r="L11" s="16">
        <f t="shared" si="0"/>
        <v>9.0465404215368167E-2</v>
      </c>
      <c r="M11" s="16">
        <f t="shared" si="0"/>
        <v>8.1517058366381498E-2</v>
      </c>
      <c r="N11" s="16">
        <f t="shared" si="0"/>
        <v>5.5903232779422246E-2</v>
      </c>
      <c r="O11" s="21">
        <f t="shared" si="0"/>
        <v>7.6253049774573117E-2</v>
      </c>
      <c r="P11" s="16">
        <f t="shared" si="0"/>
        <v>1.8078167295632146E-2</v>
      </c>
      <c r="Q11" s="16">
        <f t="shared" si="0"/>
        <v>1.7510687425268713E-2</v>
      </c>
      <c r="R11" s="16">
        <f t="shared" si="0"/>
        <v>1.8362707668113838E-2</v>
      </c>
      <c r="S11" s="21">
        <f t="shared" si="0"/>
        <v>1.8002055079490997E-2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286451.99540900002</v>
      </c>
      <c r="E12" s="14">
        <v>191080.06238000002</v>
      </c>
      <c r="F12" s="14">
        <v>223607.87172999998</v>
      </c>
      <c r="G12" s="20">
        <f>(+D12+E12+F12)/3</f>
        <v>233713.30983966668</v>
      </c>
      <c r="H12" s="16">
        <v>323013.77029999997</v>
      </c>
      <c r="I12" s="16">
        <v>242517.93721999999</v>
      </c>
      <c r="J12" s="16">
        <v>271018.2730799999</v>
      </c>
      <c r="K12" s="20">
        <f>(+H12+I12+J12)/3</f>
        <v>278849.9935333333</v>
      </c>
      <c r="L12" s="16">
        <f t="shared" si="0"/>
        <v>6.0097284828310231</v>
      </c>
      <c r="M12" s="16">
        <f t="shared" si="0"/>
        <v>4.8035232958087883</v>
      </c>
      <c r="N12" s="16">
        <f t="shared" si="0"/>
        <v>5.1310869619429846</v>
      </c>
      <c r="O12" s="21">
        <f t="shared" si="0"/>
        <v>5.3512774208270653</v>
      </c>
      <c r="P12" s="16">
        <f t="shared" si="0"/>
        <v>6.7821371298969115</v>
      </c>
      <c r="Q12" s="16">
        <f t="shared" si="0"/>
        <v>6.132329079103898</v>
      </c>
      <c r="R12" s="16">
        <f t="shared" si="0"/>
        <v>6.1834260820473208</v>
      </c>
      <c r="S12" s="21">
        <f t="shared" si="0"/>
        <v>6.3856646542727322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1076835.3425400001</v>
      </c>
      <c r="E14" s="24">
        <v>903797.55625999987</v>
      </c>
      <c r="F14" s="24">
        <v>998815.86667000002</v>
      </c>
      <c r="G14" s="15">
        <f>(+D14+E14+F14)/3</f>
        <v>993149.58848999999</v>
      </c>
      <c r="H14" s="25">
        <v>1076835.3425400001</v>
      </c>
      <c r="I14" s="25">
        <v>903797.55625999987</v>
      </c>
      <c r="J14" s="25">
        <v>998815.8666699999</v>
      </c>
      <c r="K14" s="15">
        <f>(+H14+I14+J14)/3</f>
        <v>993149.58848999999</v>
      </c>
      <c r="L14" s="25">
        <f t="shared" ref="L14:S14" si="1">(+D14/D$54)*100</f>
        <v>22.591876241398364</v>
      </c>
      <c r="M14" s="25">
        <f t="shared" si="1"/>
        <v>22.720385173185765</v>
      </c>
      <c r="N14" s="25">
        <f t="shared" si="1"/>
        <v>22.919636197067884</v>
      </c>
      <c r="O14" s="17">
        <f t="shared" si="1"/>
        <v>22.73990716248122</v>
      </c>
      <c r="P14" s="25">
        <f t="shared" si="1"/>
        <v>22.609701600779694</v>
      </c>
      <c r="Q14" s="25">
        <f t="shared" si="1"/>
        <v>22.853501474608322</v>
      </c>
      <c r="R14" s="25">
        <f t="shared" si="1"/>
        <v>22.788515368138658</v>
      </c>
      <c r="S14" s="17">
        <f t="shared" si="1"/>
        <v>22.743124872506044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393570.27558000002</v>
      </c>
      <c r="E16" s="14">
        <v>316187.37015999999</v>
      </c>
      <c r="F16" s="14">
        <v>314424.23892000003</v>
      </c>
      <c r="G16" s="15">
        <f>(+D16+E16+F16)/3</f>
        <v>341393.96155333339</v>
      </c>
      <c r="H16" s="14">
        <v>394981.19</v>
      </c>
      <c r="I16" s="14">
        <v>290572.52999999997</v>
      </c>
      <c r="J16" s="14">
        <v>355669.38</v>
      </c>
      <c r="K16" s="15">
        <f>(+H16+I16+J16)/3</f>
        <v>347074.36666666664</v>
      </c>
      <c r="L16" s="14">
        <f t="shared" ref="L16:S17" si="2">(+D16/D$54)*100</f>
        <v>8.2570571441530536</v>
      </c>
      <c r="M16" s="14">
        <f t="shared" si="2"/>
        <v>7.9485707691659604</v>
      </c>
      <c r="N16" s="14">
        <f t="shared" si="2"/>
        <v>7.2150327283169933</v>
      </c>
      <c r="O16" s="17">
        <f t="shared" si="2"/>
        <v>7.8168153936990254</v>
      </c>
      <c r="P16" s="14">
        <f t="shared" si="2"/>
        <v>8.2931962678306501</v>
      </c>
      <c r="Q16" s="14">
        <f t="shared" si="2"/>
        <v>7.3474415778629707</v>
      </c>
      <c r="R16" s="14">
        <f t="shared" si="2"/>
        <v>8.1147861208178309</v>
      </c>
      <c r="S16" s="17">
        <f t="shared" si="2"/>
        <v>7.9480027506706561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393570.27558000002</v>
      </c>
      <c r="E17" s="14">
        <v>316187.37015999999</v>
      </c>
      <c r="F17" s="14">
        <v>314424.23892000003</v>
      </c>
      <c r="G17" s="20">
        <f>(+D17+E17+F17)/3</f>
        <v>341393.96155333339</v>
      </c>
      <c r="H17" s="14">
        <v>394981.19</v>
      </c>
      <c r="I17" s="14">
        <v>290572.52999999997</v>
      </c>
      <c r="J17" s="14">
        <v>355669.38</v>
      </c>
      <c r="K17" s="20">
        <f>(+H17+I17+J17)/3</f>
        <v>347074.36666666664</v>
      </c>
      <c r="L17" s="14">
        <f t="shared" si="2"/>
        <v>8.2570571441530536</v>
      </c>
      <c r="M17" s="14">
        <f t="shared" si="2"/>
        <v>7.9485707691659604</v>
      </c>
      <c r="N17" s="14">
        <f t="shared" si="2"/>
        <v>7.2150327283169933</v>
      </c>
      <c r="O17" s="21">
        <f t="shared" si="2"/>
        <v>7.8168153936990254</v>
      </c>
      <c r="P17" s="14">
        <f t="shared" si="2"/>
        <v>8.2931962678306501</v>
      </c>
      <c r="Q17" s="14">
        <f t="shared" si="2"/>
        <v>7.3474415778629707</v>
      </c>
      <c r="R17" s="14">
        <f t="shared" si="2"/>
        <v>8.1147861208178309</v>
      </c>
      <c r="S17" s="21">
        <f t="shared" si="2"/>
        <v>7.9480027506706561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>(+D18+E18+F18)/3</f>
        <v>0</v>
      </c>
      <c r="H18" s="14"/>
      <c r="I18" s="14"/>
      <c r="J18" s="14"/>
      <c r="K18" s="20">
        <f>(+H18+I18+J18)/3</f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30</v>
      </c>
      <c r="D20" s="25">
        <v>281061.6637700001</v>
      </c>
      <c r="E20" s="25">
        <v>229807.92456999992</v>
      </c>
      <c r="F20" s="25">
        <v>171792.40508000003</v>
      </c>
      <c r="G20" s="15">
        <f>(+D20+E20+F20)/3</f>
        <v>227553.99780666668</v>
      </c>
      <c r="H20" s="25">
        <v>284540.68987</v>
      </c>
      <c r="I20" s="25">
        <v>232415.39919</v>
      </c>
      <c r="J20" s="25">
        <v>173418.96275000004</v>
      </c>
      <c r="K20" s="15">
        <f>(+H20+I20+J20)/3</f>
        <v>230125.01727000004</v>
      </c>
      <c r="L20" s="25">
        <f t="shared" ref="L20:S24" si="3">(+D20/D$54)*100</f>
        <v>5.8966399720089919</v>
      </c>
      <c r="M20" s="25">
        <f t="shared" si="3"/>
        <v>5.777095242088456</v>
      </c>
      <c r="N20" s="25">
        <f t="shared" si="3"/>
        <v>3.9420873829127965</v>
      </c>
      <c r="O20" s="17">
        <f t="shared" si="3"/>
        <v>5.2102491352209412</v>
      </c>
      <c r="P20" s="25">
        <f t="shared" si="3"/>
        <v>5.9743396572273291</v>
      </c>
      <c r="Q20" s="25">
        <f t="shared" si="3"/>
        <v>5.8768754477383869</v>
      </c>
      <c r="R20" s="25">
        <f t="shared" si="3"/>
        <v>3.9566458940331741</v>
      </c>
      <c r="S20" s="17">
        <f t="shared" si="3"/>
        <v>5.2698627323772191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251068.15736999997</v>
      </c>
      <c r="E21" s="14">
        <v>190461.80197999999</v>
      </c>
      <c r="F21" s="14">
        <v>212600.20032</v>
      </c>
      <c r="G21" s="15">
        <f>(+D21+E21+F21)/3</f>
        <v>218043.38655666666</v>
      </c>
      <c r="H21" s="14">
        <v>251068.15736999997</v>
      </c>
      <c r="I21" s="14">
        <v>190461.80197999996</v>
      </c>
      <c r="J21" s="14">
        <v>212600.20032</v>
      </c>
      <c r="K21" s="15">
        <f>(+H21+I21+J21)/3</f>
        <v>218043.38655666666</v>
      </c>
      <c r="L21" s="14">
        <f t="shared" si="3"/>
        <v>5.2673798076499061</v>
      </c>
      <c r="M21" s="14">
        <f t="shared" si="3"/>
        <v>4.7879809718358661</v>
      </c>
      <c r="N21" s="14">
        <f t="shared" si="3"/>
        <v>4.8784960365152656</v>
      </c>
      <c r="O21" s="17">
        <f t="shared" si="3"/>
        <v>4.9924869578109181</v>
      </c>
      <c r="P21" s="14">
        <f t="shared" si="3"/>
        <v>5.2715358563581276</v>
      </c>
      <c r="Q21" s="14">
        <f t="shared" si="3"/>
        <v>4.8160332391453373</v>
      </c>
      <c r="R21" s="14">
        <f t="shared" si="3"/>
        <v>4.8505866736119554</v>
      </c>
      <c r="S21" s="17">
        <f t="shared" si="3"/>
        <v>4.993193397604986</v>
      </c>
      <c r="T21" s="18"/>
    </row>
    <row r="22" spans="1:20" ht="24" customHeight="1" x14ac:dyDescent="0.35">
      <c r="A22" s="50"/>
      <c r="B22" s="54"/>
      <c r="C22" s="51" t="s">
        <v>7</v>
      </c>
      <c r="D22" s="14">
        <v>251068.15736999997</v>
      </c>
      <c r="E22" s="14">
        <v>190461.80197999999</v>
      </c>
      <c r="F22" s="14">
        <v>148119.61622999999</v>
      </c>
      <c r="G22" s="20">
        <f>(+D22+E22+F22)/3</f>
        <v>196549.85852666665</v>
      </c>
      <c r="H22" s="14">
        <v>251068.15736999997</v>
      </c>
      <c r="I22" s="14">
        <v>190461.80197999996</v>
      </c>
      <c r="J22" s="14">
        <v>148119.61622999999</v>
      </c>
      <c r="K22" s="20">
        <f>(+H22+I22+J22)/3</f>
        <v>196549.85852666665</v>
      </c>
      <c r="L22" s="14">
        <f t="shared" si="3"/>
        <v>5.2673798076499061</v>
      </c>
      <c r="M22" s="14">
        <f t="shared" si="3"/>
        <v>4.7879809718358661</v>
      </c>
      <c r="N22" s="14">
        <f t="shared" si="3"/>
        <v>3.3988724357765321</v>
      </c>
      <c r="O22" s="21">
        <f t="shared" si="3"/>
        <v>4.5003548181404911</v>
      </c>
      <c r="P22" s="14">
        <f t="shared" si="3"/>
        <v>5.2715358563581276</v>
      </c>
      <c r="Q22" s="14">
        <f t="shared" si="3"/>
        <v>4.8160332391453373</v>
      </c>
      <c r="R22" s="14">
        <f t="shared" si="3"/>
        <v>3.3794278439264787</v>
      </c>
      <c r="S22" s="21">
        <f t="shared" si="3"/>
        <v>4.50099162095196</v>
      </c>
      <c r="T22" s="18"/>
    </row>
    <row r="23" spans="1:20" ht="24" customHeight="1" x14ac:dyDescent="0.35">
      <c r="A23" s="50"/>
      <c r="B23" s="54"/>
      <c r="C23" s="51" t="s">
        <v>8</v>
      </c>
      <c r="D23" s="14">
        <v>180833.82041999997</v>
      </c>
      <c r="E23" s="14">
        <v>138826.42507999999</v>
      </c>
      <c r="F23" s="14">
        <v>63582.993080000007</v>
      </c>
      <c r="G23" s="20">
        <f>(+D23+E23+F23)/3</f>
        <v>127747.74619333331</v>
      </c>
      <c r="H23" s="14">
        <v>180833.82041999997</v>
      </c>
      <c r="I23" s="14">
        <v>138826.42507999996</v>
      </c>
      <c r="J23" s="14">
        <v>63582.993080000007</v>
      </c>
      <c r="K23" s="20">
        <f>(+H23+I23+J23)/3</f>
        <v>127747.74619333331</v>
      </c>
      <c r="L23" s="14">
        <f t="shared" si="3"/>
        <v>3.793871848180113</v>
      </c>
      <c r="M23" s="14">
        <f t="shared" si="3"/>
        <v>3.4899296066769128</v>
      </c>
      <c r="N23" s="14">
        <f t="shared" si="3"/>
        <v>1.4590267519205957</v>
      </c>
      <c r="O23" s="21">
        <f t="shared" si="3"/>
        <v>2.9250094067595369</v>
      </c>
      <c r="P23" s="14">
        <f t="shared" si="3"/>
        <v>3.7968652750393046</v>
      </c>
      <c r="Q23" s="14">
        <f t="shared" si="3"/>
        <v>3.5103767301708473</v>
      </c>
      <c r="R23" s="14">
        <f t="shared" si="3"/>
        <v>1.4506798132738901</v>
      </c>
      <c r="S23" s="21">
        <f t="shared" si="3"/>
        <v>2.9254232972835217</v>
      </c>
      <c r="T23" s="18"/>
    </row>
    <row r="24" spans="1:20" ht="24" customHeight="1" x14ac:dyDescent="0.35">
      <c r="A24" s="50"/>
      <c r="B24" s="55"/>
      <c r="C24" s="51" t="s">
        <v>9</v>
      </c>
      <c r="D24" s="14">
        <v>69727.652799999996</v>
      </c>
      <c r="E24" s="14">
        <v>51590.599900000001</v>
      </c>
      <c r="F24" s="14">
        <v>897.5910100000001</v>
      </c>
      <c r="G24" s="20">
        <f>(+D24+E24+F24)/3</f>
        <v>40738.614569999998</v>
      </c>
      <c r="H24" s="14">
        <v>69727.652799999996</v>
      </c>
      <c r="I24" s="14">
        <v>51590.599900000001</v>
      </c>
      <c r="J24" s="14">
        <v>897.5910100000001</v>
      </c>
      <c r="K24" s="20">
        <f>(+H24+I24+J24)/3</f>
        <v>40738.614569999998</v>
      </c>
      <c r="L24" s="14">
        <f t="shared" si="3"/>
        <v>1.4628777868165843</v>
      </c>
      <c r="M24" s="14">
        <f t="shared" si="3"/>
        <v>1.2969257251526785</v>
      </c>
      <c r="N24" s="14">
        <f t="shared" si="3"/>
        <v>2.059684881813725E-2</v>
      </c>
      <c r="O24" s="21">
        <f t="shared" si="3"/>
        <v>0.93278225554964578</v>
      </c>
      <c r="P24" s="14">
        <f t="shared" si="3"/>
        <v>1.4640320212857514</v>
      </c>
      <c r="Q24" s="14">
        <f t="shared" si="3"/>
        <v>1.304524273964071</v>
      </c>
      <c r="R24" s="14">
        <f t="shared" si="3"/>
        <v>2.0479016411586681E-2</v>
      </c>
      <c r="S24" s="21">
        <f t="shared" si="3"/>
        <v>0.93291424477867901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399.95209999999997</v>
      </c>
      <c r="E27" s="14"/>
      <c r="F27" s="14">
        <v>499.9375</v>
      </c>
      <c r="G27" s="20">
        <f>(+D27+E27+F27)/3</f>
        <v>299.96319999999997</v>
      </c>
      <c r="H27" s="14">
        <v>399.95209999999997</v>
      </c>
      <c r="I27" s="14"/>
      <c r="J27" s="14">
        <v>499.9375</v>
      </c>
      <c r="K27" s="20">
        <f>(+H27+I27+J27)/3</f>
        <v>299.96319999999997</v>
      </c>
      <c r="L27" s="16">
        <f>(+D27/D$54)*100</f>
        <v>8.3909470545184515E-3</v>
      </c>
      <c r="M27" s="14"/>
      <c r="N27" s="14">
        <f>(+F27/F$54)*100</f>
        <v>1.1471969963265886E-2</v>
      </c>
      <c r="O27" s="21">
        <f>(+G27/G$54)*100</f>
        <v>6.8681852152118854E-3</v>
      </c>
      <c r="P27" s="16">
        <f>(+H27/H$54)*100</f>
        <v>8.3975676488063419E-3</v>
      </c>
      <c r="Q27" s="14"/>
      <c r="R27" s="14">
        <f>(+J27/J$54)*100</f>
        <v>1.1406340029260782E-2</v>
      </c>
      <c r="S27" s="21">
        <f>(+K27/K$54)*100</f>
        <v>6.8691570673949853E-3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95313.648959999991</v>
      </c>
      <c r="E29" s="25">
        <v>90723.040129999994</v>
      </c>
      <c r="F29" s="25">
        <v>95558.269140000019</v>
      </c>
      <c r="G29" s="15">
        <f>(+D29+E29+F29)/3</f>
        <v>93864.986076666668</v>
      </c>
      <c r="H29" s="25">
        <v>43902.748359999998</v>
      </c>
      <c r="I29" s="25">
        <v>43980.887159999998</v>
      </c>
      <c r="J29" s="25">
        <v>44800.54105</v>
      </c>
      <c r="K29" s="15">
        <f>(+H29+I29+J29)/3</f>
        <v>44228.05885666667</v>
      </c>
      <c r="L29" s="25">
        <f t="shared" ref="L29:S32" si="4">(+D29/D$54)*100</f>
        <v>1.9996689153434062</v>
      </c>
      <c r="M29" s="25">
        <f t="shared" si="4"/>
        <v>2.2806682774909115</v>
      </c>
      <c r="N29" s="25">
        <f t="shared" si="4"/>
        <v>2.1927572812916769</v>
      </c>
      <c r="O29" s="17">
        <f t="shared" si="4"/>
        <v>2.1492040010168969</v>
      </c>
      <c r="P29" s="25">
        <f t="shared" si="4"/>
        <v>0.92180113398984942</v>
      </c>
      <c r="Q29" s="25">
        <f t="shared" si="4"/>
        <v>1.1121044337903645</v>
      </c>
      <c r="R29" s="25">
        <f t="shared" si="4"/>
        <v>1.0221481779445549</v>
      </c>
      <c r="S29" s="17">
        <f t="shared" si="4"/>
        <v>1.0128225164701312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53540.796109999988</v>
      </c>
      <c r="E30" s="25">
        <v>51556.520689999998</v>
      </c>
      <c r="F30" s="25">
        <v>52764.580290000005</v>
      </c>
      <c r="G30" s="20">
        <f>(+D30+E30+F30)/3</f>
        <v>52620.63236333333</v>
      </c>
      <c r="H30" s="25">
        <v>16991.548019999998</v>
      </c>
      <c r="I30" s="25">
        <v>16995.154269999999</v>
      </c>
      <c r="J30" s="25">
        <v>18570.152320000001</v>
      </c>
      <c r="K30" s="20">
        <f>(+H30+I30+J30)/3</f>
        <v>17518.951536666667</v>
      </c>
      <c r="L30" s="25">
        <f t="shared" si="4"/>
        <v>1.1232794762567251</v>
      </c>
      <c r="M30" s="25">
        <f t="shared" si="4"/>
        <v>1.2960690147397824</v>
      </c>
      <c r="N30" s="25">
        <f t="shared" si="4"/>
        <v>1.2107787077608927</v>
      </c>
      <c r="O30" s="21">
        <f t="shared" si="4"/>
        <v>1.2048419579900003</v>
      </c>
      <c r="P30" s="25">
        <f t="shared" si="4"/>
        <v>0.35676190712810718</v>
      </c>
      <c r="Q30" s="25">
        <f t="shared" si="4"/>
        <v>0.42974090876929555</v>
      </c>
      <c r="R30" s="25">
        <f t="shared" si="4"/>
        <v>0.42368790450223476</v>
      </c>
      <c r="S30" s="21">
        <f t="shared" si="4"/>
        <v>0.40118397777275372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22436.940839999999</v>
      </c>
      <c r="E31" s="25">
        <v>21253.768349999995</v>
      </c>
      <c r="F31" s="25">
        <v>24433.165840000001</v>
      </c>
      <c r="G31" s="20">
        <f>(+D31+E31+F31)/3</f>
        <v>22707.958343333332</v>
      </c>
      <c r="H31" s="25">
        <v>14631.418610000001</v>
      </c>
      <c r="I31" s="25">
        <v>15013.139400000002</v>
      </c>
      <c r="J31" s="25">
        <v>13187.557729999999</v>
      </c>
      <c r="K31" s="20">
        <f>(+H31+I31+J31)/3</f>
        <v>14277.371913333334</v>
      </c>
      <c r="L31" s="25">
        <f t="shared" si="4"/>
        <v>0.47072432587253005</v>
      </c>
      <c r="M31" s="25">
        <f t="shared" si="4"/>
        <v>0.53429421218168061</v>
      </c>
      <c r="N31" s="25">
        <f t="shared" si="4"/>
        <v>0.56066317214446637</v>
      </c>
      <c r="O31" s="21">
        <f t="shared" si="4"/>
        <v>0.51993865834652175</v>
      </c>
      <c r="P31" s="25">
        <f t="shared" si="4"/>
        <v>0.30720760704964184</v>
      </c>
      <c r="Q31" s="25">
        <f t="shared" si="4"/>
        <v>0.37962351307541958</v>
      </c>
      <c r="R31" s="25">
        <f t="shared" si="4"/>
        <v>0.30088114539094674</v>
      </c>
      <c r="S31" s="21">
        <f t="shared" si="4"/>
        <v>0.32695180669595592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19335.912010000004</v>
      </c>
      <c r="E32" s="25">
        <v>17912.751090000002</v>
      </c>
      <c r="F32" s="25">
        <v>18360.523010000001</v>
      </c>
      <c r="G32" s="20">
        <f>(+D32+E32+F32)/3</f>
        <v>18536.395370000002</v>
      </c>
      <c r="H32" s="25">
        <v>12279.781730000001</v>
      </c>
      <c r="I32" s="25">
        <v>11972.593490000003</v>
      </c>
      <c r="J32" s="25">
        <v>13042.831</v>
      </c>
      <c r="K32" s="20">
        <f>(+H32+I32+J32)/3</f>
        <v>12431.735406666667</v>
      </c>
      <c r="L32" s="25">
        <f t="shared" si="4"/>
        <v>0.40566511321415111</v>
      </c>
      <c r="M32" s="25">
        <f t="shared" si="4"/>
        <v>0.45030505056944853</v>
      </c>
      <c r="N32" s="25">
        <f t="shared" si="4"/>
        <v>0.42131540138631762</v>
      </c>
      <c r="O32" s="21">
        <f t="shared" si="4"/>
        <v>0.42442338468037433</v>
      </c>
      <c r="P32" s="25">
        <f t="shared" si="4"/>
        <v>0.25783161981210045</v>
      </c>
      <c r="Q32" s="25">
        <f t="shared" si="4"/>
        <v>0.30274001194564937</v>
      </c>
      <c r="R32" s="25">
        <f t="shared" si="4"/>
        <v>0.29757912805137332</v>
      </c>
      <c r="S32" s="21">
        <f t="shared" si="4"/>
        <v>0.28468673200142153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8652.7040000000015</v>
      </c>
      <c r="E34" s="14">
        <v>12159.743999999999</v>
      </c>
      <c r="F34" s="14">
        <v>67900.241299999994</v>
      </c>
      <c r="G34" s="15">
        <f>(+D34+E34+F34)/3</f>
        <v>29570.896433333332</v>
      </c>
      <c r="H34" s="14">
        <v>8818.8470000000016</v>
      </c>
      <c r="I34" s="14">
        <v>10038.98</v>
      </c>
      <c r="J34" s="14">
        <v>57571.671300000002</v>
      </c>
      <c r="K34" s="15">
        <f>(+H34+I34+J34)/3</f>
        <v>25476.499433333334</v>
      </c>
      <c r="L34" s="14">
        <f t="shared" ref="L34:S34" si="5">(+D34/D$54)*100</f>
        <v>0.18153269139584474</v>
      </c>
      <c r="M34" s="14">
        <f t="shared" si="5"/>
        <v>0.30568136124485984</v>
      </c>
      <c r="N34" s="14">
        <f t="shared" si="5"/>
        <v>1.5580938191116005</v>
      </c>
      <c r="O34" s="17">
        <f t="shared" si="5"/>
        <v>0.67707770047786497</v>
      </c>
      <c r="P34" s="14">
        <f t="shared" si="5"/>
        <v>0.18516433409644023</v>
      </c>
      <c r="Q34" s="14">
        <f t="shared" si="5"/>
        <v>0.25384649764151762</v>
      </c>
      <c r="R34" s="14">
        <f t="shared" si="5"/>
        <v>1.3135283088398735</v>
      </c>
      <c r="S34" s="17">
        <f t="shared" si="5"/>
        <v>0.58341181896634664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17921.674220000001</v>
      </c>
      <c r="E36" s="25">
        <v>15089.89193</v>
      </c>
      <c r="F36" s="25">
        <v>19354.105659999997</v>
      </c>
      <c r="G36" s="15">
        <f>(+D36+E36+F36)/3</f>
        <v>17455.223936666665</v>
      </c>
      <c r="H36" s="25">
        <v>16368.168889999999</v>
      </c>
      <c r="I36" s="25">
        <v>13926.060530000001</v>
      </c>
      <c r="J36" s="25">
        <v>17030.85745</v>
      </c>
      <c r="K36" s="15">
        <f>(+H36+I36+J36)/3</f>
        <v>15775.028956666667</v>
      </c>
      <c r="L36" s="25">
        <f t="shared" ref="L36:S36" si="6">(+D36/D$54)*100</f>
        <v>0.37599457412112169</v>
      </c>
      <c r="M36" s="25">
        <f t="shared" si="6"/>
        <v>0.37934176132328323</v>
      </c>
      <c r="N36" s="25">
        <f t="shared" si="6"/>
        <v>0.44411495196378398</v>
      </c>
      <c r="O36" s="17">
        <f t="shared" si="6"/>
        <v>0.39966806251575732</v>
      </c>
      <c r="P36" s="25">
        <f t="shared" si="6"/>
        <v>0.34367316871410952</v>
      </c>
      <c r="Q36" s="25">
        <f t="shared" si="6"/>
        <v>0.35213554479481751</v>
      </c>
      <c r="R36" s="25">
        <f t="shared" si="6"/>
        <v>0.38856807313828068</v>
      </c>
      <c r="S36" s="17">
        <f t="shared" si="6"/>
        <v>0.36124815192679433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20"/>
      <c r="H38" s="14"/>
      <c r="I38" s="14"/>
      <c r="J38" s="14"/>
      <c r="K38" s="20"/>
      <c r="L38" s="14"/>
      <c r="M38" s="14"/>
      <c r="N38" s="14"/>
      <c r="O38" s="21"/>
      <c r="P38" s="14"/>
      <c r="Q38" s="14"/>
      <c r="R38" s="14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2.20777</v>
      </c>
      <c r="E40" s="14">
        <v>5.7258899999999997</v>
      </c>
      <c r="F40" s="14">
        <v>0.87895000000000001</v>
      </c>
      <c r="G40" s="15">
        <f>(+D40+E40+F40)/3</f>
        <v>2.9375366666666665</v>
      </c>
      <c r="H40" s="14">
        <v>11148.739519999999</v>
      </c>
      <c r="I40" s="14">
        <v>953.39130999999998</v>
      </c>
      <c r="J40" s="14">
        <v>0</v>
      </c>
      <c r="K40" s="15">
        <f>(+H40+I40+J40)/3</f>
        <v>4034.0436099999993</v>
      </c>
      <c r="L40" s="14">
        <f t="shared" ref="L40:S40" si="7">(+D40/D$54)*100</f>
        <v>4.6318749616652096E-5</v>
      </c>
      <c r="M40" s="14">
        <f t="shared" si="7"/>
        <v>1.4394199824752319E-4</v>
      </c>
      <c r="N40" s="14">
        <f t="shared" si="7"/>
        <v>2.0169097135567049E-5</v>
      </c>
      <c r="O40" s="17">
        <f t="shared" si="7"/>
        <v>6.7260070245759503E-5</v>
      </c>
      <c r="P40" s="14">
        <f t="shared" si="7"/>
        <v>0.23408376732643918</v>
      </c>
      <c r="Q40" s="14">
        <f t="shared" si="7"/>
        <v>2.4107533327624758E-2</v>
      </c>
      <c r="R40" s="14">
        <f t="shared" si="7"/>
        <v>0</v>
      </c>
      <c r="S40" s="17">
        <f t="shared" si="7"/>
        <v>9.2379595809789605E-2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2.20777</v>
      </c>
      <c r="E42" s="14">
        <v>5.7258899999999997</v>
      </c>
      <c r="F42" s="14">
        <v>0.87895000000000001</v>
      </c>
      <c r="G42" s="20">
        <f>(+D42+E42+F42)/3</f>
        <v>2.9375366666666665</v>
      </c>
      <c r="H42" s="14">
        <v>11148.739519999999</v>
      </c>
      <c r="I42" s="14">
        <v>953.39130999999998</v>
      </c>
      <c r="J42" s="14"/>
      <c r="K42" s="20">
        <f>(+H42+I42+J42)/3</f>
        <v>4034.0436099999993</v>
      </c>
      <c r="L42" s="14">
        <f>(+D42/D$54)*100</f>
        <v>4.6318749616652096E-5</v>
      </c>
      <c r="M42" s="14">
        <f>(+E42/E$54)*100</f>
        <v>1.4394199824752319E-4</v>
      </c>
      <c r="N42" s="14">
        <f>(+F42/F$54)*100</f>
        <v>2.0169097135567049E-5</v>
      </c>
      <c r="O42" s="21">
        <f>(+G42/G$54)*100</f>
        <v>6.7260070245759503E-5</v>
      </c>
      <c r="P42" s="14">
        <f>(+H42/H$54)*100</f>
        <v>0.23408376732643918</v>
      </c>
      <c r="Q42" s="14">
        <f>(+I42/I$54)*100</f>
        <v>2.4107533327624758E-2</v>
      </c>
      <c r="R42" s="14"/>
      <c r="S42" s="21">
        <f>(+K42/K$54)*100</f>
        <v>9.2379595809789605E-2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1469.5663999999997</v>
      </c>
      <c r="E44" s="25">
        <v>1334.4257299999999</v>
      </c>
      <c r="F44" s="25">
        <v>1503.68064</v>
      </c>
      <c r="G44" s="15">
        <f>(+D44+E44+F44)/3</f>
        <v>1435.8909233333331</v>
      </c>
      <c r="H44" s="25">
        <v>1346.8087800000001</v>
      </c>
      <c r="I44" s="25">
        <v>1281.1053199999999</v>
      </c>
      <c r="J44" s="35">
        <v>1448.9589700000001</v>
      </c>
      <c r="K44" s="15">
        <f>(+H44+I44+J44)/3</f>
        <v>1358.95769</v>
      </c>
      <c r="L44" s="25">
        <f t="shared" ref="L44:S44" si="8">(+D44/D$54)*100</f>
        <v>3.0831326690119346E-2</v>
      </c>
      <c r="M44" s="25">
        <f t="shared" si="8"/>
        <v>3.3545860309770158E-2</v>
      </c>
      <c r="N44" s="35">
        <f t="shared" si="8"/>
        <v>3.4504671356768449E-2</v>
      </c>
      <c r="O44" s="17">
        <f t="shared" si="8"/>
        <v>3.2877248976857634E-2</v>
      </c>
      <c r="P44" s="25">
        <f t="shared" si="8"/>
        <v>2.8278180912305096E-2</v>
      </c>
      <c r="Q44" s="25">
        <f t="shared" si="8"/>
        <v>3.2394137511173017E-2</v>
      </c>
      <c r="R44" s="35">
        <f t="shared" si="8"/>
        <v>3.3058769746753293E-2</v>
      </c>
      <c r="S44" s="17">
        <f t="shared" si="8"/>
        <v>3.1120130137811119E-2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598.49213000000009</v>
      </c>
      <c r="E46" s="14">
        <v>368.01803999999998</v>
      </c>
      <c r="F46" s="14">
        <v>607.29828999999995</v>
      </c>
      <c r="G46" s="15">
        <f>(+D46+E46+F46)/3</f>
        <v>524.60281999999995</v>
      </c>
      <c r="H46" s="16">
        <v>596.86045999999999</v>
      </c>
      <c r="I46" s="16">
        <v>451.63241000000005</v>
      </c>
      <c r="J46" s="16">
        <v>459.37722000000002</v>
      </c>
      <c r="K46" s="15">
        <f>(+H46+I46+J46)/3</f>
        <v>502.62336333333337</v>
      </c>
      <c r="L46" s="16">
        <f t="shared" ref="L46:S46" si="9">(+D46/D$54)*100</f>
        <v>1.2556293054533218E-2</v>
      </c>
      <c r="M46" s="16">
        <f t="shared" si="9"/>
        <v>9.2515315643047491E-3</v>
      </c>
      <c r="N46" s="16">
        <f t="shared" si="9"/>
        <v>1.3935557427923961E-2</v>
      </c>
      <c r="O46" s="17">
        <f t="shared" si="9"/>
        <v>1.2011704543032152E-2</v>
      </c>
      <c r="P46" s="16">
        <f t="shared" si="9"/>
        <v>1.2531940924294863E-2</v>
      </c>
      <c r="Q46" s="16">
        <f t="shared" si="9"/>
        <v>1.1420015330232548E-2</v>
      </c>
      <c r="R46" s="16">
        <f t="shared" si="9"/>
        <v>1.0480935662990947E-2</v>
      </c>
      <c r="S46" s="17">
        <f t="shared" si="9"/>
        <v>1.1510074664088812E-2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2.2060700000000004</v>
      </c>
      <c r="E48" s="25">
        <v>2.2260500000000003</v>
      </c>
      <c r="F48" s="25">
        <v>4.2553599999999996</v>
      </c>
      <c r="G48" s="15">
        <f t="shared" ref="G48:G53" si="10">(+D48+E48+F48)/3</f>
        <v>2.8958266666666668</v>
      </c>
      <c r="H48" s="25">
        <v>19.766369999999998</v>
      </c>
      <c r="I48" s="25">
        <v>0.25366</v>
      </c>
      <c r="J48" s="25">
        <v>41.176709999999986</v>
      </c>
      <c r="K48" s="15">
        <f t="shared" ref="K48:K53" si="11">(+H48+I48+J48)/3</f>
        <v>20.398913333333329</v>
      </c>
      <c r="L48" s="25">
        <f t="shared" ref="L48:S49" si="12">(+D48/D$54)*100</f>
        <v>4.6283083820691338E-5</v>
      </c>
      <c r="M48" s="25">
        <f t="shared" si="12"/>
        <v>5.5960223685557882E-5</v>
      </c>
      <c r="N48" s="25">
        <f t="shared" si="12"/>
        <v>9.7646930072025235E-5</v>
      </c>
      <c r="O48" s="17">
        <f t="shared" si="12"/>
        <v>6.630504641174757E-5</v>
      </c>
      <c r="P48" s="25">
        <f t="shared" si="12"/>
        <v>4.150232721526808E-4</v>
      </c>
      <c r="Q48" s="25">
        <f t="shared" si="12"/>
        <v>6.4140682212483102E-6</v>
      </c>
      <c r="R48" s="25">
        <f t="shared" si="12"/>
        <v>9.3946854466060779E-4</v>
      </c>
      <c r="S48" s="17">
        <f t="shared" si="12"/>
        <v>4.6713510087518893E-4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0"/>
        <v>0</v>
      </c>
      <c r="H49" s="16">
        <v>0</v>
      </c>
      <c r="I49" s="16">
        <v>0</v>
      </c>
      <c r="J49" s="16">
        <v>0</v>
      </c>
      <c r="K49" s="15">
        <f t="shared" si="11"/>
        <v>0</v>
      </c>
      <c r="L49" s="16">
        <f t="shared" si="12"/>
        <v>0</v>
      </c>
      <c r="M49" s="16">
        <f t="shared" si="12"/>
        <v>0</v>
      </c>
      <c r="N49" s="16">
        <f t="shared" si="12"/>
        <v>0</v>
      </c>
      <c r="O49" s="17">
        <f t="shared" si="12"/>
        <v>0</v>
      </c>
      <c r="P49" s="16">
        <f t="shared" si="12"/>
        <v>0</v>
      </c>
      <c r="Q49" s="16">
        <f t="shared" si="12"/>
        <v>0</v>
      </c>
      <c r="R49" s="16">
        <f t="shared" si="12"/>
        <v>0</v>
      </c>
      <c r="S49" s="17">
        <f t="shared" si="12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0"/>
        <v>0</v>
      </c>
      <c r="H50" s="16"/>
      <c r="I50" s="16"/>
      <c r="J50" s="16"/>
      <c r="K50" s="20">
        <f t="shared" si="11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0"/>
        <v>0</v>
      </c>
      <c r="H51" s="16"/>
      <c r="I51" s="16"/>
      <c r="J51" s="16"/>
      <c r="K51" s="20">
        <f t="shared" si="11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0"/>
        <v>0</v>
      </c>
      <c r="H52" s="16"/>
      <c r="I52" s="16"/>
      <c r="J52" s="16"/>
      <c r="K52" s="20">
        <f t="shared" si="11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3.5515609997020867</v>
      </c>
      <c r="E53" s="38">
        <v>15.559790000341522</v>
      </c>
      <c r="F53" s="38">
        <v>1.5715500002130476</v>
      </c>
      <c r="G53" s="39">
        <f t="shared" si="10"/>
        <v>6.8943003334188857</v>
      </c>
      <c r="H53" s="38">
        <v>3.5338299991531663</v>
      </c>
      <c r="I53" s="38">
        <v>15.564850000665583</v>
      </c>
      <c r="J53" s="38">
        <v>1.5566000008177241</v>
      </c>
      <c r="K53" s="39">
        <f t="shared" si="11"/>
        <v>6.8850933335454911</v>
      </c>
      <c r="L53" s="38">
        <f>(+D53/D$54)*100</f>
        <v>7.4511323504471738E-5</v>
      </c>
      <c r="M53" s="38">
        <f>(+E53/E$54)*100</f>
        <v>3.9115443450031144E-4</v>
      </c>
      <c r="N53" s="38">
        <f>(+F53/F$54)*100</f>
        <v>3.6062056553498349E-5</v>
      </c>
      <c r="O53" s="40">
        <f>(+G53/G$54)*100</f>
        <v>1.5785713587272693E-4</v>
      </c>
      <c r="P53" s="38">
        <f>(+H53/H$54)*100</f>
        <v>7.4197826382884277E-5</v>
      </c>
      <c r="Q53" s="38">
        <f>(+I53/I$54)*100</f>
        <v>3.9357411400207313E-4</v>
      </c>
      <c r="R53" s="38">
        <f>(+J53/J$54)*100</f>
        <v>3.5514657129890378E-5</v>
      </c>
      <c r="S53" s="40">
        <f>(+K53/K$54)*100</f>
        <v>1.5766863245824192E-4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3">+D9+D14+D20+D16+D21+D29+D38+D36+D40+D44+D46+D48+D49+D53+D34</f>
        <v>4766471.5007900009</v>
      </c>
      <c r="E54" s="43">
        <f t="shared" si="13"/>
        <v>3977914.7640800001</v>
      </c>
      <c r="F54" s="43">
        <f t="shared" si="13"/>
        <v>4357904.5412499998</v>
      </c>
      <c r="G54" s="44">
        <f t="shared" si="13"/>
        <v>4367430.2687066663</v>
      </c>
      <c r="H54" s="43">
        <f t="shared" si="13"/>
        <v>4762713.6419299999</v>
      </c>
      <c r="I54" s="43">
        <f t="shared" si="13"/>
        <v>3954744.3408799996</v>
      </c>
      <c r="J54" s="43">
        <f t="shared" si="13"/>
        <v>4382979.1038800003</v>
      </c>
      <c r="K54" s="44">
        <f t="shared" si="13"/>
        <v>4366812.3622300001</v>
      </c>
      <c r="L54" s="45">
        <f t="shared" si="13"/>
        <v>99.999999999999986</v>
      </c>
      <c r="M54" s="45">
        <f t="shared" si="13"/>
        <v>100.00000000000001</v>
      </c>
      <c r="N54" s="45">
        <f t="shared" si="13"/>
        <v>100.00000000000003</v>
      </c>
      <c r="O54" s="44">
        <f t="shared" si="13"/>
        <v>100.00000000000003</v>
      </c>
      <c r="P54" s="45">
        <f t="shared" si="13"/>
        <v>99.999999999999986</v>
      </c>
      <c r="Q54" s="45">
        <f t="shared" si="13"/>
        <v>100.00000000000001</v>
      </c>
      <c r="R54" s="45">
        <f t="shared" si="13"/>
        <v>100.00000000000003</v>
      </c>
      <c r="S54" s="44">
        <f t="shared" si="13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C25DC-FF2C-4193-9344-F86E65D727DD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3" t="s">
        <v>69</v>
      </c>
      <c r="E8" s="113" t="s">
        <v>70</v>
      </c>
      <c r="F8" s="9" t="s">
        <v>71</v>
      </c>
      <c r="G8" s="10" t="s">
        <v>56</v>
      </c>
      <c r="H8" s="113" t="s">
        <v>66</v>
      </c>
      <c r="I8" s="113" t="s">
        <v>67</v>
      </c>
      <c r="J8" s="9" t="s">
        <v>68</v>
      </c>
      <c r="K8" s="10" t="s">
        <v>56</v>
      </c>
      <c r="L8" s="113" t="s">
        <v>69</v>
      </c>
      <c r="M8" s="113" t="s">
        <v>70</v>
      </c>
      <c r="N8" s="9" t="s">
        <v>71</v>
      </c>
      <c r="O8" s="10" t="s">
        <v>57</v>
      </c>
      <c r="P8" s="113" t="s">
        <v>69</v>
      </c>
      <c r="Q8" s="113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2338842.5149300001</v>
      </c>
      <c r="E9" s="14">
        <v>2439418.6057399996</v>
      </c>
      <c r="F9" s="14">
        <v>2584519.5098800003</v>
      </c>
      <c r="G9" s="15">
        <f>(+D9+E9+F9)/3</f>
        <v>2454260.2101833336</v>
      </c>
      <c r="H9" s="16">
        <v>2392346.5552099994</v>
      </c>
      <c r="I9" s="16">
        <v>2503472.9245100003</v>
      </c>
      <c r="J9" s="16">
        <v>2630952.8577000001</v>
      </c>
      <c r="K9" s="15">
        <f>(+H9+I9+J9)/3</f>
        <v>2508924.1124733333</v>
      </c>
      <c r="L9" s="16">
        <f t="shared" ref="L9:S12" si="0">(+D9/D$54)*100</f>
        <v>52.828089637243892</v>
      </c>
      <c r="M9" s="16">
        <f t="shared" si="0"/>
        <v>53.983121211715627</v>
      </c>
      <c r="N9" s="16">
        <f t="shared" si="0"/>
        <v>57.101983647296528</v>
      </c>
      <c r="O9" s="17">
        <f t="shared" si="0"/>
        <v>54.651367188278918</v>
      </c>
      <c r="P9" s="16">
        <f t="shared" si="0"/>
        <v>53.773460030643491</v>
      </c>
      <c r="Q9" s="16">
        <f t="shared" si="0"/>
        <v>55.690155301562008</v>
      </c>
      <c r="R9" s="16">
        <f t="shared" si="0"/>
        <v>57.773822172458544</v>
      </c>
      <c r="S9" s="17">
        <f t="shared" si="0"/>
        <v>55.7613888805217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2161434.8137699999</v>
      </c>
      <c r="E10" s="14">
        <v>2186093.8083199998</v>
      </c>
      <c r="F10" s="14">
        <v>2325268.7939400002</v>
      </c>
      <c r="G10" s="20">
        <f>(+D10+E10+F10)/3</f>
        <v>2224265.8053433332</v>
      </c>
      <c r="H10" s="16">
        <v>2161434.8137699999</v>
      </c>
      <c r="I10" s="16">
        <v>2186093.8083199998</v>
      </c>
      <c r="J10" s="16">
        <v>2325268.7939399998</v>
      </c>
      <c r="K10" s="20">
        <f>(+H10+I10+J10)/3</f>
        <v>2224265.8053433332</v>
      </c>
      <c r="L10" s="16">
        <f t="shared" si="0"/>
        <v>48.820932302198457</v>
      </c>
      <c r="M10" s="16">
        <f t="shared" si="0"/>
        <v>48.3771693620089</v>
      </c>
      <c r="N10" s="16">
        <f t="shared" si="0"/>
        <v>51.374137490374636</v>
      </c>
      <c r="O10" s="21">
        <f t="shared" si="0"/>
        <v>49.529861074947277</v>
      </c>
      <c r="P10" s="16">
        <f t="shared" si="0"/>
        <v>48.583190555726155</v>
      </c>
      <c r="Q10" s="16">
        <f t="shared" si="0"/>
        <v>48.630006139552158</v>
      </c>
      <c r="R10" s="16">
        <f t="shared" si="0"/>
        <v>51.061221188773978</v>
      </c>
      <c r="S10" s="21">
        <f t="shared" si="0"/>
        <v>49.434795547932161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2428.6979800000004</v>
      </c>
      <c r="E11" s="14">
        <v>3607.6971400000007</v>
      </c>
      <c r="F11" s="14">
        <v>4490.0352499999999</v>
      </c>
      <c r="G11" s="20">
        <f>(+D11+E11+F11)/3</f>
        <v>3508.8101233333341</v>
      </c>
      <c r="H11" s="16">
        <v>933.29498000000012</v>
      </c>
      <c r="I11" s="16">
        <v>847.04149000000007</v>
      </c>
      <c r="J11" s="16">
        <v>830.82511000000011</v>
      </c>
      <c r="K11" s="20">
        <f>(+H11+I11+J11)/3</f>
        <v>870.38719333333347</v>
      </c>
      <c r="L11" s="16">
        <f t="shared" si="0"/>
        <v>5.4857680143151157E-2</v>
      </c>
      <c r="M11" s="16">
        <f t="shared" si="0"/>
        <v>7.9836544472325535E-2</v>
      </c>
      <c r="N11" s="16">
        <f t="shared" si="0"/>
        <v>9.9202160572271797E-2</v>
      </c>
      <c r="O11" s="21">
        <f t="shared" si="0"/>
        <v>7.8134042041905438E-2</v>
      </c>
      <c r="P11" s="16">
        <f t="shared" si="0"/>
        <v>2.097793908434176E-2</v>
      </c>
      <c r="Q11" s="16">
        <f t="shared" si="0"/>
        <v>1.8842573316106198E-2</v>
      </c>
      <c r="R11" s="16">
        <f t="shared" si="0"/>
        <v>1.8244318601556109E-2</v>
      </c>
      <c r="S11" s="21">
        <f t="shared" si="0"/>
        <v>1.9344546342711148E-2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174979.00318</v>
      </c>
      <c r="E12" s="14">
        <v>249717.10028000001</v>
      </c>
      <c r="F12" s="14">
        <v>254760.68069000004</v>
      </c>
      <c r="G12" s="20">
        <f>(+D12+E12+F12)/3</f>
        <v>226485.5947166667</v>
      </c>
      <c r="H12" s="16">
        <v>229978.44645999992</v>
      </c>
      <c r="I12" s="16">
        <v>316532.0747</v>
      </c>
      <c r="J12" s="16">
        <v>304853.23865000007</v>
      </c>
      <c r="K12" s="20">
        <f>(+H12+I12+J12)/3</f>
        <v>283787.91993666667</v>
      </c>
      <c r="L12" s="16">
        <f t="shared" si="0"/>
        <v>3.9522996549022817</v>
      </c>
      <c r="M12" s="16">
        <f t="shared" si="0"/>
        <v>5.5261153052344056</v>
      </c>
      <c r="N12" s="16">
        <f t="shared" si="0"/>
        <v>5.6286439963496155</v>
      </c>
      <c r="O12" s="21">
        <f t="shared" si="0"/>
        <v>5.0433720712897259</v>
      </c>
      <c r="P12" s="16">
        <f t="shared" si="0"/>
        <v>5.1692915358330014</v>
      </c>
      <c r="Q12" s="16">
        <f t="shared" si="0"/>
        <v>7.0413065886937298</v>
      </c>
      <c r="R12" s="16">
        <f t="shared" si="0"/>
        <v>6.6943566650830038</v>
      </c>
      <c r="S12" s="21">
        <f t="shared" si="0"/>
        <v>6.3072487862468263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1109255.9272599998</v>
      </c>
      <c r="E14" s="24">
        <v>983642.77705000015</v>
      </c>
      <c r="F14" s="24">
        <v>995870.99065000017</v>
      </c>
      <c r="G14" s="15">
        <f>(+D14+E14+F14)/3</f>
        <v>1029589.89832</v>
      </c>
      <c r="H14" s="25">
        <v>1109255.9272599998</v>
      </c>
      <c r="I14" s="25">
        <v>983642.77705000015</v>
      </c>
      <c r="J14" s="25">
        <v>995870.99064999993</v>
      </c>
      <c r="K14" s="15">
        <f>(+H14+I14+J14)/3</f>
        <v>1029589.89832</v>
      </c>
      <c r="L14" s="25">
        <f t="shared" ref="L14:S14" si="1">(+D14/D$54)*100</f>
        <v>25.055073687887536</v>
      </c>
      <c r="M14" s="25">
        <f t="shared" si="1"/>
        <v>21.767525728291627</v>
      </c>
      <c r="N14" s="25">
        <f t="shared" si="1"/>
        <v>22.002623236360716</v>
      </c>
      <c r="O14" s="17">
        <f t="shared" si="1"/>
        <v>22.926866251979781</v>
      </c>
      <c r="P14" s="25">
        <f t="shared" si="1"/>
        <v>24.933063789762706</v>
      </c>
      <c r="Q14" s="25">
        <f t="shared" si="1"/>
        <v>21.881290777648836</v>
      </c>
      <c r="R14" s="25">
        <f t="shared" si="1"/>
        <v>21.868606787132254</v>
      </c>
      <c r="S14" s="17">
        <f t="shared" si="1"/>
        <v>22.882861391563324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303482.13433999999</v>
      </c>
      <c r="E16" s="14">
        <v>394433.56121999997</v>
      </c>
      <c r="F16" s="14">
        <v>323837.45393000002</v>
      </c>
      <c r="G16" s="15">
        <f>(+D16+E16+F16)/3</f>
        <v>340584.38316333335</v>
      </c>
      <c r="H16" s="14">
        <v>318213.03000000003</v>
      </c>
      <c r="I16" s="14">
        <v>363917.91000000003</v>
      </c>
      <c r="J16" s="14">
        <v>350580.69</v>
      </c>
      <c r="K16" s="15">
        <f>(+H16+I16+J16)/3</f>
        <v>344237.21</v>
      </c>
      <c r="L16" s="14">
        <f t="shared" ref="L16:S17" si="2">(+D16/D$54)*100</f>
        <v>6.8548357975677767</v>
      </c>
      <c r="M16" s="14">
        <f t="shared" si="2"/>
        <v>8.7286186533158538</v>
      </c>
      <c r="N16" s="14">
        <f t="shared" si="2"/>
        <v>7.1548157899382927</v>
      </c>
      <c r="O16" s="17">
        <f t="shared" si="2"/>
        <v>7.5841192819005876</v>
      </c>
      <c r="P16" s="14">
        <f t="shared" si="2"/>
        <v>7.1525655899100817</v>
      </c>
      <c r="Q16" s="14">
        <f t="shared" si="2"/>
        <v>8.0954120679721804</v>
      </c>
      <c r="R16" s="14">
        <f t="shared" si="2"/>
        <v>7.6984984287648395</v>
      </c>
      <c r="S16" s="17">
        <f t="shared" si="2"/>
        <v>7.6507475210292286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303482.13433999999</v>
      </c>
      <c r="E17" s="14">
        <v>394433.56121999997</v>
      </c>
      <c r="F17" s="14">
        <v>323837.45393000002</v>
      </c>
      <c r="G17" s="20">
        <f>(+D17+E17+F17)/3</f>
        <v>340584.38316333335</v>
      </c>
      <c r="H17" s="14">
        <v>318213.03000000003</v>
      </c>
      <c r="I17" s="14">
        <v>363917.91000000003</v>
      </c>
      <c r="J17" s="14">
        <v>350580.69</v>
      </c>
      <c r="K17" s="20">
        <f>(+H17+I17+J17)/3</f>
        <v>344237.21</v>
      </c>
      <c r="L17" s="14">
        <f t="shared" si="2"/>
        <v>6.8548357975677767</v>
      </c>
      <c r="M17" s="14">
        <f t="shared" si="2"/>
        <v>8.7286186533158538</v>
      </c>
      <c r="N17" s="14">
        <f t="shared" si="2"/>
        <v>7.1548157899382927</v>
      </c>
      <c r="O17" s="21">
        <f t="shared" si="2"/>
        <v>7.5841192819005876</v>
      </c>
      <c r="P17" s="14">
        <f t="shared" si="2"/>
        <v>7.1525655899100817</v>
      </c>
      <c r="Q17" s="14">
        <f t="shared" si="2"/>
        <v>8.0954120679721804</v>
      </c>
      <c r="R17" s="14">
        <f t="shared" si="2"/>
        <v>7.6984984287648395</v>
      </c>
      <c r="S17" s="21">
        <f t="shared" si="2"/>
        <v>7.6507475210292286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>(+D18+E18+F18)/3</f>
        <v>0</v>
      </c>
      <c r="H18" s="14"/>
      <c r="I18" s="14"/>
      <c r="J18" s="14"/>
      <c r="K18" s="20">
        <f>(+H18+I18+J18)/3</f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30</v>
      </c>
      <c r="D20" s="25">
        <v>310682.65765999997</v>
      </c>
      <c r="E20" s="25">
        <v>357391.97758999997</v>
      </c>
      <c r="F20" s="25">
        <v>290611.18537999998</v>
      </c>
      <c r="G20" s="15">
        <f>(+D20+E20+F20)/3</f>
        <v>319561.94020999997</v>
      </c>
      <c r="H20" s="25">
        <v>312282.89178000006</v>
      </c>
      <c r="I20" s="25">
        <v>359644.84280000004</v>
      </c>
      <c r="J20" s="25">
        <v>294303.89759000007</v>
      </c>
      <c r="K20" s="15">
        <f>(+H20+I20+J20)/3</f>
        <v>322077.21072333341</v>
      </c>
      <c r="L20" s="25">
        <f t="shared" ref="L20:S24" si="3">(+D20/D$54)*100</f>
        <v>7.0174760304846178</v>
      </c>
      <c r="M20" s="25">
        <f t="shared" si="3"/>
        <v>7.9089068194112322</v>
      </c>
      <c r="N20" s="25">
        <f t="shared" si="3"/>
        <v>6.4207196315808446</v>
      </c>
      <c r="O20" s="17">
        <f t="shared" si="3"/>
        <v>7.1159923716935216</v>
      </c>
      <c r="P20" s="25">
        <f t="shared" si="3"/>
        <v>7.0192721714231565</v>
      </c>
      <c r="Q20" s="25">
        <f t="shared" si="3"/>
        <v>8.000357005202293</v>
      </c>
      <c r="R20" s="25">
        <f t="shared" si="3"/>
        <v>6.4627007641977761</v>
      </c>
      <c r="S20" s="17">
        <f t="shared" si="3"/>
        <v>7.1582366749996362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228629.36257</v>
      </c>
      <c r="E21" s="14">
        <v>218662.52383999998</v>
      </c>
      <c r="F21" s="14">
        <v>209786.46510000003</v>
      </c>
      <c r="G21" s="15">
        <f>(+D21+E21+F21)/3</f>
        <v>219026.11716999998</v>
      </c>
      <c r="H21" s="14">
        <v>228629.36257</v>
      </c>
      <c r="I21" s="14">
        <v>218662.52383999998</v>
      </c>
      <c r="J21" s="14">
        <v>209786.46510000003</v>
      </c>
      <c r="K21" s="15">
        <f>(+H21+I21+J21)/3</f>
        <v>219026.11716999998</v>
      </c>
      <c r="L21" s="14">
        <f t="shared" si="3"/>
        <v>5.164115318775699</v>
      </c>
      <c r="M21" s="14">
        <f t="shared" si="3"/>
        <v>4.8388929645527554</v>
      </c>
      <c r="N21" s="14">
        <f t="shared" si="3"/>
        <v>4.6349904706738094</v>
      </c>
      <c r="O21" s="17">
        <f t="shared" si="3"/>
        <v>4.8772647267041442</v>
      </c>
      <c r="P21" s="14">
        <f t="shared" si="3"/>
        <v>5.1389677901035595</v>
      </c>
      <c r="Q21" s="14">
        <f t="shared" si="3"/>
        <v>4.8641827886612958</v>
      </c>
      <c r="R21" s="14">
        <f t="shared" si="3"/>
        <v>4.6067590657901896</v>
      </c>
      <c r="S21" s="17">
        <f t="shared" si="3"/>
        <v>4.867903510428274</v>
      </c>
      <c r="T21" s="18"/>
    </row>
    <row r="22" spans="1:20" ht="24" customHeight="1" x14ac:dyDescent="0.35">
      <c r="A22" s="50"/>
      <c r="B22" s="54"/>
      <c r="C22" s="51" t="s">
        <v>7</v>
      </c>
      <c r="D22" s="14">
        <v>168866.82206999999</v>
      </c>
      <c r="E22" s="14">
        <v>161279.46103999999</v>
      </c>
      <c r="F22" s="14">
        <v>149147.33722000002</v>
      </c>
      <c r="G22" s="20">
        <f>(+D22+E22+F22)/3</f>
        <v>159764.54010999997</v>
      </c>
      <c r="H22" s="14">
        <v>168866.82206999999</v>
      </c>
      <c r="I22" s="14">
        <v>161279.46103999999</v>
      </c>
      <c r="J22" s="14">
        <v>149147.33722000002</v>
      </c>
      <c r="K22" s="20">
        <f>(+H22+I22+J22)/3</f>
        <v>159764.54010999997</v>
      </c>
      <c r="L22" s="14">
        <f t="shared" si="3"/>
        <v>3.8142421116957816</v>
      </c>
      <c r="M22" s="14">
        <f t="shared" si="3"/>
        <v>3.5690343075174686</v>
      </c>
      <c r="N22" s="14">
        <f t="shared" si="3"/>
        <v>3.2952387391224178</v>
      </c>
      <c r="O22" s="21">
        <f t="shared" si="3"/>
        <v>3.5576303233820066</v>
      </c>
      <c r="P22" s="14">
        <f t="shared" si="3"/>
        <v>3.7956680177909439</v>
      </c>
      <c r="Q22" s="14">
        <f t="shared" si="3"/>
        <v>3.5876873859252076</v>
      </c>
      <c r="R22" s="14">
        <f t="shared" si="3"/>
        <v>3.2751676689398663</v>
      </c>
      <c r="S22" s="21">
        <f t="shared" si="3"/>
        <v>3.5508019577400045</v>
      </c>
      <c r="T22" s="18"/>
    </row>
    <row r="23" spans="1:20" ht="24" customHeight="1" x14ac:dyDescent="0.35">
      <c r="A23" s="50"/>
      <c r="B23" s="54"/>
      <c r="C23" s="51" t="s">
        <v>8</v>
      </c>
      <c r="D23" s="14">
        <v>59380.35787</v>
      </c>
      <c r="E23" s="14">
        <v>56517.763989999985</v>
      </c>
      <c r="F23" s="14">
        <v>59840.981879999992</v>
      </c>
      <c r="G23" s="20">
        <f>(+D23+E23+F23)/3</f>
        <v>58579.701246666664</v>
      </c>
      <c r="H23" s="14">
        <v>59380.35787</v>
      </c>
      <c r="I23" s="14">
        <v>56517.763989999985</v>
      </c>
      <c r="J23" s="14">
        <v>59840.981879999992</v>
      </c>
      <c r="K23" s="20">
        <f>(+H23+I23+J23)/3</f>
        <v>58579.701246666664</v>
      </c>
      <c r="L23" s="14">
        <f t="shared" si="3"/>
        <v>1.3412407411885394</v>
      </c>
      <c r="M23" s="14">
        <f t="shared" si="3"/>
        <v>1.2507100244739591</v>
      </c>
      <c r="N23" s="14">
        <f t="shared" si="3"/>
        <v>1.3221176143911491</v>
      </c>
      <c r="O23" s="21">
        <f t="shared" si="3"/>
        <v>1.304450420264162</v>
      </c>
      <c r="P23" s="14">
        <f t="shared" si="3"/>
        <v>1.3347093436667512</v>
      </c>
      <c r="Q23" s="14">
        <f t="shared" si="3"/>
        <v>1.257246692418764</v>
      </c>
      <c r="R23" s="14">
        <f t="shared" si="3"/>
        <v>1.3140646878723561</v>
      </c>
      <c r="S23" s="21">
        <f t="shared" si="3"/>
        <v>1.3019467131271711</v>
      </c>
      <c r="T23" s="18"/>
    </row>
    <row r="24" spans="1:20" ht="24" customHeight="1" x14ac:dyDescent="0.35">
      <c r="A24" s="50"/>
      <c r="B24" s="55"/>
      <c r="C24" s="51" t="s">
        <v>9</v>
      </c>
      <c r="D24" s="14">
        <v>382.18263000000007</v>
      </c>
      <c r="E24" s="14">
        <v>865.29881</v>
      </c>
      <c r="F24" s="14">
        <v>798.14600000000007</v>
      </c>
      <c r="G24" s="20">
        <f>(+D24+E24+F24)/3</f>
        <v>681.87581333333344</v>
      </c>
      <c r="H24" s="14">
        <v>382.18263000000007</v>
      </c>
      <c r="I24" s="14">
        <v>865.29881</v>
      </c>
      <c r="J24" s="14">
        <v>798.14600000000007</v>
      </c>
      <c r="K24" s="20">
        <f>(+H24+I24+J24)/3</f>
        <v>681.87581333333344</v>
      </c>
      <c r="L24" s="14">
        <f t="shared" si="3"/>
        <v>8.6324658913778524E-3</v>
      </c>
      <c r="M24" s="14">
        <f t="shared" si="3"/>
        <v>1.9148632561328403E-2</v>
      </c>
      <c r="N24" s="14">
        <f t="shared" si="3"/>
        <v>1.7634117160241995E-2</v>
      </c>
      <c r="O24" s="21">
        <f t="shared" si="3"/>
        <v>1.5183983057975178E-2</v>
      </c>
      <c r="P24" s="14">
        <f t="shared" si="3"/>
        <v>8.5904286458644893E-3</v>
      </c>
      <c r="Q24" s="14">
        <f t="shared" si="3"/>
        <v>1.9248710317323947E-2</v>
      </c>
      <c r="R24" s="14">
        <f t="shared" si="3"/>
        <v>1.752670897796722E-2</v>
      </c>
      <c r="S24" s="21">
        <f t="shared" si="3"/>
        <v>1.5154839561097391E-2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/>
      <c r="E27" s="14">
        <v>529.9054754</v>
      </c>
      <c r="F27" s="14">
        <v>149.9562</v>
      </c>
      <c r="G27" s="20">
        <f>(+D27+E27+F27)/3</f>
        <v>226.62055846666667</v>
      </c>
      <c r="H27" s="14"/>
      <c r="I27" s="14">
        <v>529.9054754</v>
      </c>
      <c r="J27" s="14">
        <v>149.9562</v>
      </c>
      <c r="K27" s="20">
        <f>(+H27+I27+J27)/3</f>
        <v>226.62055846666667</v>
      </c>
      <c r="L27" s="14"/>
      <c r="M27" s="14">
        <f>(+E27/E$54)*100</f>
        <v>1.1726544776677374E-2</v>
      </c>
      <c r="N27" s="14">
        <f>(+F27/F$54)*100</f>
        <v>3.3131096312011589E-3</v>
      </c>
      <c r="O27" s="21">
        <f>(+G27/G$54)*100</f>
        <v>5.0463774386210903E-3</v>
      </c>
      <c r="P27" s="14"/>
      <c r="Q27" s="14">
        <f>(+I27/I$54)*100</f>
        <v>1.1787831987817516E-2</v>
      </c>
      <c r="R27" s="14">
        <f>(+J27/J$54)*100</f>
        <v>3.2929297106567561E-3</v>
      </c>
      <c r="S27" s="21">
        <f>(+K27/K$54)*100</f>
        <v>5.0366916345362823E-3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98457.362370000003</v>
      </c>
      <c r="E29" s="25">
        <v>92505.872080000001</v>
      </c>
      <c r="F29" s="25">
        <v>90081.724449999994</v>
      </c>
      <c r="G29" s="15">
        <f>(+D29+E29+F29)/3</f>
        <v>93681.652966666661</v>
      </c>
      <c r="H29" s="25">
        <v>42867.382550000002</v>
      </c>
      <c r="I29" s="25">
        <v>40373.488850000002</v>
      </c>
      <c r="J29" s="25">
        <v>39659.676020000006</v>
      </c>
      <c r="K29" s="15">
        <f>(+H29+I29+J29)/3</f>
        <v>40966.849140000006</v>
      </c>
      <c r="L29" s="25">
        <f t="shared" ref="L29:S32" si="4">(+D29/D$54)*100</f>
        <v>2.2238839646219768</v>
      </c>
      <c r="M29" s="25">
        <f t="shared" si="4"/>
        <v>2.0471089683171617</v>
      </c>
      <c r="N29" s="25">
        <f t="shared" si="4"/>
        <v>1.9902520127244083</v>
      </c>
      <c r="O29" s="17">
        <f t="shared" si="4"/>
        <v>2.0860992627606372</v>
      </c>
      <c r="P29" s="25">
        <f t="shared" si="4"/>
        <v>0.96354245882590617</v>
      </c>
      <c r="Q29" s="25">
        <f t="shared" si="4"/>
        <v>0.89811471181077707</v>
      </c>
      <c r="R29" s="25">
        <f t="shared" si="4"/>
        <v>0.87089780536769612</v>
      </c>
      <c r="S29" s="17">
        <f t="shared" si="4"/>
        <v>0.9104972106363326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54882.240640000004</v>
      </c>
      <c r="E30" s="25">
        <v>52105.650700000013</v>
      </c>
      <c r="F30" s="25">
        <v>49206.879780000003</v>
      </c>
      <c r="G30" s="20">
        <f>(+D30+E30+F30)/3</f>
        <v>52064.923706666676</v>
      </c>
      <c r="H30" s="25">
        <v>17992.19485</v>
      </c>
      <c r="I30" s="25">
        <v>16089.340259999997</v>
      </c>
      <c r="J30" s="25">
        <v>16460.013730000002</v>
      </c>
      <c r="K30" s="20">
        <f>(+H30+I30+J30)/3</f>
        <v>16847.182946666668</v>
      </c>
      <c r="L30" s="25">
        <f t="shared" si="4"/>
        <v>1.2396405100022241</v>
      </c>
      <c r="M30" s="25">
        <f t="shared" si="4"/>
        <v>1.153072150443873</v>
      </c>
      <c r="N30" s="25">
        <f t="shared" si="4"/>
        <v>1.0871693689255633</v>
      </c>
      <c r="O30" s="21">
        <f t="shared" si="4"/>
        <v>1.1593796172534676</v>
      </c>
      <c r="P30" s="25">
        <f t="shared" si="4"/>
        <v>0.40441572669437004</v>
      </c>
      <c r="Q30" s="25">
        <f t="shared" si="4"/>
        <v>0.35790994542289672</v>
      </c>
      <c r="R30" s="25">
        <f t="shared" si="4"/>
        <v>0.36144999839509906</v>
      </c>
      <c r="S30" s="21">
        <f t="shared" si="4"/>
        <v>0.37443233741505144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24499.244869999995</v>
      </c>
      <c r="E31" s="25">
        <v>22813.69527</v>
      </c>
      <c r="F31" s="25">
        <v>23862.418399999999</v>
      </c>
      <c r="G31" s="20">
        <f>(+D31+E31+F31)/3</f>
        <v>23725.119513333328</v>
      </c>
      <c r="H31" s="25">
        <v>12084.666220000001</v>
      </c>
      <c r="I31" s="25">
        <v>12670.33028</v>
      </c>
      <c r="J31" s="25">
        <v>11729.041310000002</v>
      </c>
      <c r="K31" s="20">
        <f>(+H31+I31+J31)/3</f>
        <v>12161.345936666667</v>
      </c>
      <c r="L31" s="25">
        <f t="shared" si="4"/>
        <v>0.55337129189986667</v>
      </c>
      <c r="M31" s="25">
        <f t="shared" si="4"/>
        <v>0.50485573658808769</v>
      </c>
      <c r="N31" s="25">
        <f t="shared" si="4"/>
        <v>0.52721266759755014</v>
      </c>
      <c r="O31" s="21">
        <f t="shared" si="4"/>
        <v>0.5283100026350197</v>
      </c>
      <c r="P31" s="25">
        <f t="shared" si="4"/>
        <v>0.2716305104499358</v>
      </c>
      <c r="Q31" s="25">
        <f t="shared" si="4"/>
        <v>0.28185352200419411</v>
      </c>
      <c r="R31" s="25">
        <f t="shared" si="4"/>
        <v>0.25756126527092216</v>
      </c>
      <c r="S31" s="21">
        <f t="shared" si="4"/>
        <v>0.27028858175248222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19075.87686</v>
      </c>
      <c r="E32" s="25">
        <v>17586.526109999999</v>
      </c>
      <c r="F32" s="25">
        <v>17012.42627</v>
      </c>
      <c r="G32" s="20">
        <f>(+D32+E32+F32)/3</f>
        <v>17891.609746666665</v>
      </c>
      <c r="H32" s="25">
        <v>12790.521480000003</v>
      </c>
      <c r="I32" s="25">
        <v>11613.818310000001</v>
      </c>
      <c r="J32" s="25">
        <v>11470.620979999998</v>
      </c>
      <c r="K32" s="20">
        <f>(+H32+I32+J32)/3</f>
        <v>11958.320256666668</v>
      </c>
      <c r="L32" s="25">
        <f t="shared" si="4"/>
        <v>0.4308721627198861</v>
      </c>
      <c r="M32" s="25">
        <f t="shared" si="4"/>
        <v>0.38918108128520146</v>
      </c>
      <c r="N32" s="25">
        <f t="shared" si="4"/>
        <v>0.37586997620129481</v>
      </c>
      <c r="O32" s="21">
        <f t="shared" si="4"/>
        <v>0.39840964287215003</v>
      </c>
      <c r="P32" s="25">
        <f t="shared" si="4"/>
        <v>0.28749622168160044</v>
      </c>
      <c r="Q32" s="25">
        <f t="shared" si="4"/>
        <v>0.25835124438368612</v>
      </c>
      <c r="R32" s="25">
        <f t="shared" si="4"/>
        <v>0.25188654170167502</v>
      </c>
      <c r="S32" s="21">
        <f t="shared" si="4"/>
        <v>0.26577629146879889</v>
      </c>
      <c r="T32" s="18"/>
    </row>
    <row r="33" spans="1:20" ht="24" customHeight="1" x14ac:dyDescent="0.35">
      <c r="A33" s="50" t="s">
        <v>31</v>
      </c>
      <c r="B33" s="54"/>
      <c r="C33" s="33" t="s">
        <v>142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4"/>
      <c r="C34" s="33" t="s">
        <v>143</v>
      </c>
      <c r="D34" s="14">
        <v>17917.732620000002</v>
      </c>
      <c r="E34" s="14">
        <v>19204.864410000002</v>
      </c>
      <c r="F34" s="14">
        <v>16225.574020000004</v>
      </c>
      <c r="G34" s="15">
        <f>(+D34+E34+F34)/3</f>
        <v>17782.723683333334</v>
      </c>
      <c r="H34" s="14">
        <v>17399.292089999999</v>
      </c>
      <c r="I34" s="14">
        <v>15453.297670000002</v>
      </c>
      <c r="J34" s="14">
        <v>14873.654660000002</v>
      </c>
      <c r="K34" s="15">
        <f>(+H34+I34+J34)/3</f>
        <v>15908.748140000002</v>
      </c>
      <c r="L34" s="14">
        <f t="shared" ref="L34:S34" si="5">(+D34/D$54)*100</f>
        <v>0.40471283504689454</v>
      </c>
      <c r="M34" s="14">
        <f t="shared" si="5"/>
        <v>0.42499410345568711</v>
      </c>
      <c r="N34" s="14">
        <f t="shared" si="5"/>
        <v>0.35848538144757813</v>
      </c>
      <c r="O34" s="17">
        <f t="shared" si="5"/>
        <v>0.39598497241372643</v>
      </c>
      <c r="P34" s="14">
        <f t="shared" si="5"/>
        <v>0.39108888121812185</v>
      </c>
      <c r="Q34" s="14">
        <f t="shared" si="5"/>
        <v>0.34376107635835895</v>
      </c>
      <c r="R34" s="14">
        <f t="shared" si="5"/>
        <v>0.32661470039893198</v>
      </c>
      <c r="S34" s="17">
        <f t="shared" si="5"/>
        <v>0.35357541793574077</v>
      </c>
      <c r="T34" s="18"/>
    </row>
    <row r="35" spans="1:20" ht="24" hidden="1" customHeight="1" x14ac:dyDescent="0.35">
      <c r="A35" s="50"/>
      <c r="B35" s="50"/>
      <c r="C35" s="33"/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  <c r="T35" s="32"/>
    </row>
    <row r="36" spans="1:20" ht="24" hidden="1" customHeight="1" x14ac:dyDescent="0.35">
      <c r="A36" s="50"/>
      <c r="B36" s="50"/>
      <c r="C36" s="33"/>
      <c r="D36" s="14"/>
      <c r="E36" s="14"/>
      <c r="F36" s="14"/>
      <c r="G36" s="20"/>
      <c r="H36" s="14"/>
      <c r="I36" s="14"/>
      <c r="J36" s="14"/>
      <c r="K36" s="20"/>
      <c r="L36" s="14"/>
      <c r="M36" s="14"/>
      <c r="N36" s="14"/>
      <c r="O36" s="21"/>
      <c r="P36" s="14"/>
      <c r="Q36" s="14"/>
      <c r="R36" s="14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10093.433999999999</v>
      </c>
      <c r="E38" s="25">
        <v>11872.467000000001</v>
      </c>
      <c r="F38" s="25">
        <v>13202.850000000002</v>
      </c>
      <c r="G38" s="15">
        <f>(+D38+E38+F38)/3</f>
        <v>11722.917000000001</v>
      </c>
      <c r="H38" s="25">
        <v>15998.023999999996</v>
      </c>
      <c r="I38" s="25">
        <v>8297.5280000000002</v>
      </c>
      <c r="J38" s="25">
        <v>14609.430000000002</v>
      </c>
      <c r="K38" s="15">
        <f>(+H38+I38+J38)/3</f>
        <v>12968.327333333333</v>
      </c>
      <c r="L38" s="25">
        <f t="shared" ref="L38:S38" si="6">(+D38/D$54)*100</f>
        <v>0.22798321507147903</v>
      </c>
      <c r="M38" s="25">
        <f t="shared" si="6"/>
        <v>0.2627317934015152</v>
      </c>
      <c r="N38" s="25">
        <f t="shared" si="6"/>
        <v>0.29170177354657045</v>
      </c>
      <c r="O38" s="17">
        <f t="shared" si="6"/>
        <v>0.26104544205476027</v>
      </c>
      <c r="P38" s="25">
        <f t="shared" si="6"/>
        <v>0.35959217625046841</v>
      </c>
      <c r="Q38" s="25">
        <f t="shared" si="6"/>
        <v>0.18457983644041337</v>
      </c>
      <c r="R38" s="25">
        <f t="shared" si="6"/>
        <v>0.32081251794030619</v>
      </c>
      <c r="S38" s="17">
        <f t="shared" si="6"/>
        <v>0.28822392035246736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8015.9617099999996</v>
      </c>
      <c r="E40" s="14">
        <v>8.1438199999999998</v>
      </c>
      <c r="F40" s="14">
        <v>1.9713699999999998</v>
      </c>
      <c r="G40" s="15">
        <f>(+D40+E40+F40)/3</f>
        <v>2675.3589666666667</v>
      </c>
      <c r="H40" s="14">
        <v>10136.12563</v>
      </c>
      <c r="I40" s="14">
        <v>130.35767000000001</v>
      </c>
      <c r="J40" s="14">
        <v>1247.7698399999999</v>
      </c>
      <c r="K40" s="15">
        <f>(+H40+I40+J40)/3</f>
        <v>3838.0843800000002</v>
      </c>
      <c r="L40" s="14">
        <f t="shared" ref="L40:S40" si="7">(+D40/D$54)*100</f>
        <v>0.18105876776285168</v>
      </c>
      <c r="M40" s="14">
        <f t="shared" si="7"/>
        <v>1.8021868864652368E-4</v>
      </c>
      <c r="N40" s="14">
        <f t="shared" si="7"/>
        <v>4.3555150995164105E-5</v>
      </c>
      <c r="O40" s="17">
        <f t="shared" si="7"/>
        <v>5.9574785363460871E-2</v>
      </c>
      <c r="P40" s="14">
        <f t="shared" si="7"/>
        <v>0.2278326044541408</v>
      </c>
      <c r="Q40" s="14">
        <f t="shared" si="7"/>
        <v>2.8998272024334695E-3</v>
      </c>
      <c r="R40" s="14">
        <f t="shared" si="7"/>
        <v>2.7400123357336523E-2</v>
      </c>
      <c r="S40" s="17">
        <f t="shared" si="7"/>
        <v>8.5302267456170727E-2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8015.9617099999996</v>
      </c>
      <c r="E42" s="14">
        <v>8.1438199999999998</v>
      </c>
      <c r="F42" s="14">
        <v>1.9713699999999998</v>
      </c>
      <c r="G42" s="20">
        <f>(+D42+E42+F42)/3</f>
        <v>2675.3589666666667</v>
      </c>
      <c r="H42" s="14">
        <v>10136.12563</v>
      </c>
      <c r="I42" s="14">
        <v>130.35767000000001</v>
      </c>
      <c r="J42" s="14">
        <v>1247.7698399999999</v>
      </c>
      <c r="K42" s="20">
        <f>(+H42+I42+J42)/3</f>
        <v>3838.0843800000002</v>
      </c>
      <c r="L42" s="14">
        <f>(+D42/D$54)*100</f>
        <v>0.18105876776285168</v>
      </c>
      <c r="M42" s="14">
        <f>(+E42/E$54)*100</f>
        <v>1.8021868864652368E-4</v>
      </c>
      <c r="N42" s="14">
        <f>(+F42/F$54)*100</f>
        <v>4.3555150995164105E-5</v>
      </c>
      <c r="O42" s="21">
        <f>(+G42/G$54)*100</f>
        <v>5.9574785363460871E-2</v>
      </c>
      <c r="P42" s="14">
        <f>(+H42/H$54)*100</f>
        <v>0.2278326044541408</v>
      </c>
      <c r="Q42" s="14">
        <f>(+I42/I$54)*100</f>
        <v>2.8998272024334695E-3</v>
      </c>
      <c r="R42" s="14">
        <f>(+J42/J$54)*100</f>
        <v>2.7400123357336523E-2</v>
      </c>
      <c r="S42" s="21">
        <f>(+K42/K$54)*100</f>
        <v>8.5302267456170727E-2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1291.1626199999998</v>
      </c>
      <c r="E44" s="25">
        <v>1205.9217999999998</v>
      </c>
      <c r="F44" s="25">
        <v>1197.2943600000001</v>
      </c>
      <c r="G44" s="15">
        <f>(+D44+E44+F44)/3</f>
        <v>1231.4595933333333</v>
      </c>
      <c r="H44" s="25">
        <v>1229.5755800000002</v>
      </c>
      <c r="I44" s="25">
        <v>1141.2474000000002</v>
      </c>
      <c r="J44" s="35">
        <v>1142.7406300000002</v>
      </c>
      <c r="K44" s="15">
        <f>(+H44+I44+J44)/3</f>
        <v>1171.1878700000002</v>
      </c>
      <c r="L44" s="25">
        <f t="shared" ref="L44:S44" si="8">(+D44/D$54)*100</f>
        <v>2.9163851003307133E-2</v>
      </c>
      <c r="M44" s="25">
        <f t="shared" si="8"/>
        <v>2.6686450020537707E-2</v>
      </c>
      <c r="N44" s="35">
        <f t="shared" si="8"/>
        <v>2.6452840732819505E-2</v>
      </c>
      <c r="O44" s="17">
        <f t="shared" si="8"/>
        <v>2.7422092463358333E-2</v>
      </c>
      <c r="P44" s="25">
        <f t="shared" si="8"/>
        <v>2.7637523151398707E-2</v>
      </c>
      <c r="Q44" s="25">
        <f t="shared" si="8"/>
        <v>2.5387230802962887E-2</v>
      </c>
      <c r="R44" s="35">
        <f t="shared" si="8"/>
        <v>2.5093757857971997E-2</v>
      </c>
      <c r="S44" s="17">
        <f t="shared" si="8"/>
        <v>2.6029907380036004E-2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596.38397000000009</v>
      </c>
      <c r="E46" s="14">
        <v>503.661</v>
      </c>
      <c r="F46" s="14">
        <v>534.30633</v>
      </c>
      <c r="G46" s="15">
        <f>(+D46+E46+F46)/3</f>
        <v>544.78376666666679</v>
      </c>
      <c r="H46" s="16">
        <v>535.26967000000002</v>
      </c>
      <c r="I46" s="16">
        <v>621.07400000000007</v>
      </c>
      <c r="J46" s="16">
        <v>487.45700000000005</v>
      </c>
      <c r="K46" s="15">
        <f>(+H46+I46+J46)/3</f>
        <v>547.93355666666673</v>
      </c>
      <c r="L46" s="16">
        <f t="shared" ref="L46:S46" si="9">(+D46/D$54)*100</f>
        <v>1.3470691431448656E-2</v>
      </c>
      <c r="M46" s="16">
        <f t="shared" si="9"/>
        <v>1.1145767581110189E-2</v>
      </c>
      <c r="N46" s="16">
        <f t="shared" si="9"/>
        <v>1.1804883345501851E-2</v>
      </c>
      <c r="O46" s="17">
        <f t="shared" si="9"/>
        <v>1.2131222902436092E-2</v>
      </c>
      <c r="P46" s="16">
        <f t="shared" si="9"/>
        <v>1.2031409973892408E-2</v>
      </c>
      <c r="Q46" s="16">
        <f t="shared" si="9"/>
        <v>1.3815890387762873E-2</v>
      </c>
      <c r="R46" s="16">
        <f t="shared" si="9"/>
        <v>1.0704203213789164E-2</v>
      </c>
      <c r="S46" s="17">
        <f t="shared" si="9"/>
        <v>1.2177943518529648E-2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2.0828900000000008</v>
      </c>
      <c r="E48" s="25">
        <v>2.1367099999999986</v>
      </c>
      <c r="F48" s="25">
        <v>1.9951399999999999</v>
      </c>
      <c r="G48" s="15">
        <f t="shared" ref="G48:G53" si="10">(+D48+E48+F48)/3</f>
        <v>2.07158</v>
      </c>
      <c r="H48" s="25">
        <v>38.127279999999999</v>
      </c>
      <c r="I48" s="25">
        <v>0.14467000000000002</v>
      </c>
      <c r="J48" s="25">
        <v>38.374159999999989</v>
      </c>
      <c r="K48" s="15">
        <f t="shared" ref="K48:K53" si="11">(+H48+I48+J48)/3</f>
        <v>25.548703333333332</v>
      </c>
      <c r="L48" s="25">
        <f t="shared" ref="L48:S49" si="12">(+D48/D$54)*100</f>
        <v>4.7046818638753984E-5</v>
      </c>
      <c r="M48" s="25">
        <f t="shared" si="12"/>
        <v>4.7284330230520002E-5</v>
      </c>
      <c r="N48" s="25">
        <f t="shared" si="12"/>
        <v>4.4080321784592304E-5</v>
      </c>
      <c r="O48" s="17">
        <f t="shared" si="12"/>
        <v>4.6129859731310921E-5</v>
      </c>
      <c r="P48" s="25">
        <f t="shared" si="12"/>
        <v>8.5699781358691319E-4</v>
      </c>
      <c r="Q48" s="25">
        <f t="shared" si="12"/>
        <v>3.2182072706274209E-6</v>
      </c>
      <c r="R48" s="25">
        <f t="shared" si="12"/>
        <v>8.4266880319383965E-4</v>
      </c>
      <c r="S48" s="17">
        <f t="shared" si="12"/>
        <v>5.6782553720154539E-4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0"/>
        <v>0</v>
      </c>
      <c r="H49" s="16">
        <v>0</v>
      </c>
      <c r="I49" s="16">
        <v>0</v>
      </c>
      <c r="J49" s="16">
        <v>0</v>
      </c>
      <c r="K49" s="15">
        <f t="shared" si="11"/>
        <v>0</v>
      </c>
      <c r="L49" s="16">
        <f t="shared" si="12"/>
        <v>0</v>
      </c>
      <c r="M49" s="16">
        <f t="shared" si="12"/>
        <v>0</v>
      </c>
      <c r="N49" s="16">
        <f t="shared" si="12"/>
        <v>0</v>
      </c>
      <c r="O49" s="17">
        <f t="shared" si="12"/>
        <v>0</v>
      </c>
      <c r="P49" s="16">
        <f t="shared" si="12"/>
        <v>0</v>
      </c>
      <c r="Q49" s="16">
        <f t="shared" si="12"/>
        <v>0</v>
      </c>
      <c r="R49" s="16">
        <f t="shared" si="12"/>
        <v>0</v>
      </c>
      <c r="S49" s="17">
        <f t="shared" si="12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0"/>
        <v>0</v>
      </c>
      <c r="H50" s="16"/>
      <c r="I50" s="16"/>
      <c r="J50" s="16"/>
      <c r="K50" s="20">
        <f t="shared" si="11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0"/>
        <v>0</v>
      </c>
      <c r="H51" s="16"/>
      <c r="I51" s="16"/>
      <c r="J51" s="16"/>
      <c r="K51" s="20">
        <f t="shared" si="11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0"/>
        <v>0</v>
      </c>
      <c r="H52" s="16"/>
      <c r="I52" s="16"/>
      <c r="J52" s="16"/>
      <c r="K52" s="20">
        <f t="shared" si="11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3.9471900006054934</v>
      </c>
      <c r="E53" s="38">
        <v>1.8092100000421802</v>
      </c>
      <c r="F53" s="38">
        <v>275.31177999980241</v>
      </c>
      <c r="G53" s="39">
        <f t="shared" si="10"/>
        <v>93.689393333483352</v>
      </c>
      <c r="H53" s="38">
        <v>3.9407100000527606</v>
      </c>
      <c r="I53" s="38">
        <v>1.8101799996726604</v>
      </c>
      <c r="J53" s="38">
        <v>330.02019000002235</v>
      </c>
      <c r="K53" s="39">
        <f t="shared" si="11"/>
        <v>111.92369333324926</v>
      </c>
      <c r="L53" s="38">
        <f>(+D53/D$54)*100</f>
        <v>8.9156283860976715E-5</v>
      </c>
      <c r="M53" s="38">
        <f>(+E53/E$54)*100</f>
        <v>4.0036918018052805E-5</v>
      </c>
      <c r="N53" s="38">
        <f>(+F53/F$54)*100</f>
        <v>6.0826968801588723E-3</v>
      </c>
      <c r="O53" s="40">
        <f>(+G53/G$54)*100</f>
        <v>2.0862716249361373E-3</v>
      </c>
      <c r="P53" s="38">
        <f>(+H53/H$54)*100</f>
        <v>8.8576469499667958E-5</v>
      </c>
      <c r="Q53" s="38">
        <f>(+I53/I$54)*100</f>
        <v>4.0267743389029498E-5</v>
      </c>
      <c r="R53" s="38">
        <f>(+J53/J$54)*100</f>
        <v>7.24700471716182E-3</v>
      </c>
      <c r="S53" s="40">
        <f>(+K53/K$54)*100</f>
        <v>2.4875286414091967E-3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3">+D9+D14+D20+D16+D21+D29+D36+D34+D40+D44+D46+D48+D49+D53+D38</f>
        <v>4427270.6641300013</v>
      </c>
      <c r="E54" s="43">
        <f t="shared" si="13"/>
        <v>4518854.3214699998</v>
      </c>
      <c r="F54" s="43">
        <f t="shared" si="13"/>
        <v>4526146.6323899999</v>
      </c>
      <c r="G54" s="44">
        <f t="shared" si="13"/>
        <v>4490757.205996667</v>
      </c>
      <c r="H54" s="43">
        <f t="shared" si="13"/>
        <v>4448935.504329999</v>
      </c>
      <c r="I54" s="43">
        <f t="shared" si="13"/>
        <v>4495359.9266400011</v>
      </c>
      <c r="J54" s="43">
        <f t="shared" si="13"/>
        <v>4553884.0235400004</v>
      </c>
      <c r="K54" s="44">
        <f t="shared" si="13"/>
        <v>4499393.151503331</v>
      </c>
      <c r="L54" s="45">
        <f t="shared" si="13"/>
        <v>99.999999999999957</v>
      </c>
      <c r="M54" s="45">
        <f t="shared" si="13"/>
        <v>100</v>
      </c>
      <c r="N54" s="45">
        <f t="shared" si="13"/>
        <v>100</v>
      </c>
      <c r="O54" s="44">
        <f t="shared" si="13"/>
        <v>100</v>
      </c>
      <c r="P54" s="45">
        <f t="shared" si="13"/>
        <v>100.00000000000001</v>
      </c>
      <c r="Q54" s="45">
        <f t="shared" si="13"/>
        <v>99.999999999999972</v>
      </c>
      <c r="R54" s="45">
        <f t="shared" si="13"/>
        <v>99.999999999999986</v>
      </c>
      <c r="S54" s="44">
        <f t="shared" si="13"/>
        <v>100.00000000000007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71C24-61CC-464C-A7DE-AA768EF75354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4.5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191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53</v>
      </c>
      <c r="E8" s="124" t="s">
        <v>54</v>
      </c>
      <c r="F8" s="125" t="s">
        <v>55</v>
      </c>
      <c r="G8" s="122" t="s">
        <v>56</v>
      </c>
      <c r="H8" s="124" t="s">
        <v>53</v>
      </c>
      <c r="I8" s="124" t="s">
        <v>54</v>
      </c>
      <c r="J8" s="125" t="s">
        <v>55</v>
      </c>
      <c r="K8" s="122" t="s">
        <v>56</v>
      </c>
      <c r="L8" s="124" t="s">
        <v>53</v>
      </c>
      <c r="M8" s="124" t="s">
        <v>54</v>
      </c>
      <c r="N8" s="125" t="s">
        <v>55</v>
      </c>
      <c r="O8" s="122" t="s">
        <v>57</v>
      </c>
      <c r="P8" s="124" t="s">
        <v>53</v>
      </c>
      <c r="Q8" s="124" t="s">
        <v>54</v>
      </c>
      <c r="R8" s="125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3916480.6548099997</v>
      </c>
      <c r="E9" s="14">
        <v>3614049.9592500003</v>
      </c>
      <c r="F9" s="14">
        <v>3705573.0608939994</v>
      </c>
      <c r="G9" s="15">
        <f>(+D9+E9+F9)/3</f>
        <v>3745367.8916513328</v>
      </c>
      <c r="H9" s="16">
        <v>3997524.1692499998</v>
      </c>
      <c r="I9" s="16">
        <v>3693710.9135400006</v>
      </c>
      <c r="J9" s="16">
        <v>3801934.6673039999</v>
      </c>
      <c r="K9" s="15">
        <f>(+H9+I9+J9)/3</f>
        <v>3831056.5833646669</v>
      </c>
      <c r="L9" s="16">
        <f t="shared" ref="L9:S12" si="0">(+D9/D$54)*100</f>
        <v>51.580135452352629</v>
      </c>
      <c r="M9" s="16">
        <f t="shared" si="0"/>
        <v>50.027863373571435</v>
      </c>
      <c r="N9" s="16">
        <f t="shared" si="0"/>
        <v>49.312069050063648</v>
      </c>
      <c r="O9" s="17">
        <f t="shared" si="0"/>
        <v>50.314790391132057</v>
      </c>
      <c r="P9" s="16">
        <f t="shared" si="0"/>
        <v>52.36264111919651</v>
      </c>
      <c r="Q9" s="16">
        <f t="shared" si="0"/>
        <v>51.118137617441995</v>
      </c>
      <c r="R9" s="16">
        <f t="shared" si="0"/>
        <v>50.863008120951548</v>
      </c>
      <c r="S9" s="17">
        <f t="shared" si="0"/>
        <v>51.458136201062985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3661032.3433299996</v>
      </c>
      <c r="E10" s="14">
        <v>3354256.9918690003</v>
      </c>
      <c r="F10" s="14">
        <v>3423338.2931939997</v>
      </c>
      <c r="G10" s="20">
        <f>(+D10+E10+F10)/3</f>
        <v>3479542.5427976665</v>
      </c>
      <c r="H10" s="16">
        <v>3661032.3433299996</v>
      </c>
      <c r="I10" s="16">
        <v>3354256.9918690003</v>
      </c>
      <c r="J10" s="16">
        <v>3423338.2931939997</v>
      </c>
      <c r="K10" s="20">
        <f>(+H10+I10+J10)/3</f>
        <v>3479542.5427976665</v>
      </c>
      <c r="L10" s="16">
        <f t="shared" si="0"/>
        <v>48.215875631221863</v>
      </c>
      <c r="M10" s="16">
        <f t="shared" si="0"/>
        <v>46.431652135736599</v>
      </c>
      <c r="N10" s="16">
        <f t="shared" si="0"/>
        <v>45.556218032031545</v>
      </c>
      <c r="O10" s="21">
        <f t="shared" si="0"/>
        <v>46.74372685474745</v>
      </c>
      <c r="P10" s="16">
        <f t="shared" si="0"/>
        <v>47.955012803718965</v>
      </c>
      <c r="Q10" s="16">
        <f t="shared" si="0"/>
        <v>46.42035463200299</v>
      </c>
      <c r="R10" s="16">
        <f t="shared" si="0"/>
        <v>45.798073518965126</v>
      </c>
      <c r="S10" s="21">
        <f t="shared" si="0"/>
        <v>46.736656112612692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6083.20514</v>
      </c>
      <c r="E11" s="14">
        <v>5335.057539999998</v>
      </c>
      <c r="F11" s="14">
        <v>5597.8172500000001</v>
      </c>
      <c r="G11" s="20">
        <f>(+D11+E11+F11)/3</f>
        <v>5672.0266433333336</v>
      </c>
      <c r="H11" s="16">
        <v>823.46968000000004</v>
      </c>
      <c r="I11" s="16">
        <v>1537.5534100000002</v>
      </c>
      <c r="J11" s="16">
        <v>882.21595000000013</v>
      </c>
      <c r="K11" s="20">
        <f>(+H11+I11+J11)/3</f>
        <v>1081.0796800000001</v>
      </c>
      <c r="L11" s="16">
        <f t="shared" si="0"/>
        <v>8.0115944073485976E-2</v>
      </c>
      <c r="M11" s="16">
        <f t="shared" si="0"/>
        <v>7.3851090247974968E-2</v>
      </c>
      <c r="N11" s="16">
        <f t="shared" si="0"/>
        <v>7.4493188023943738E-2</v>
      </c>
      <c r="O11" s="21">
        <f t="shared" si="0"/>
        <v>7.6197276184371304E-2</v>
      </c>
      <c r="P11" s="16">
        <f t="shared" si="0"/>
        <v>1.0786438180427417E-2</v>
      </c>
      <c r="Q11" s="16">
        <f t="shared" si="0"/>
        <v>2.12785647405257E-2</v>
      </c>
      <c r="R11" s="16">
        <f t="shared" si="0"/>
        <v>1.1802453475904258E-2</v>
      </c>
      <c r="S11" s="21">
        <f t="shared" si="0"/>
        <v>1.4520888482618975E-2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249365.10634000009</v>
      </c>
      <c r="E12" s="14">
        <v>254457.90984100002</v>
      </c>
      <c r="F12" s="14">
        <v>276636.95045</v>
      </c>
      <c r="G12" s="20">
        <f>(+D12+E12+F12)/3</f>
        <v>260153.3222103334</v>
      </c>
      <c r="H12" s="16">
        <v>335668.35623999999</v>
      </c>
      <c r="I12" s="16">
        <v>337916.36826100008</v>
      </c>
      <c r="J12" s="16">
        <v>377714.15815999999</v>
      </c>
      <c r="K12" s="20">
        <f>(+H12+I12+J12)/3</f>
        <v>350432.96088699996</v>
      </c>
      <c r="L12" s="16">
        <f t="shared" si="0"/>
        <v>3.2841438770572733</v>
      </c>
      <c r="M12" s="16">
        <f t="shared" si="0"/>
        <v>3.5223601475868573</v>
      </c>
      <c r="N12" s="16">
        <f t="shared" si="0"/>
        <v>3.681357830008162</v>
      </c>
      <c r="O12" s="21">
        <f t="shared" si="0"/>
        <v>3.494866260200244</v>
      </c>
      <c r="P12" s="16">
        <f t="shared" si="0"/>
        <v>4.3968418772971063</v>
      </c>
      <c r="Q12" s="16">
        <f t="shared" si="0"/>
        <v>4.6765044206984729</v>
      </c>
      <c r="R12" s="16">
        <f t="shared" si="0"/>
        <v>5.0531321485105112</v>
      </c>
      <c r="S12" s="21">
        <f t="shared" si="0"/>
        <v>4.7069591999676685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1752977.3946999998</v>
      </c>
      <c r="E14" s="24">
        <v>1660860.0333499999</v>
      </c>
      <c r="F14" s="24">
        <v>1542530.2722700003</v>
      </c>
      <c r="G14" s="15">
        <f>(+D14+E14+F14)/3</f>
        <v>1652122.5667733334</v>
      </c>
      <c r="H14" s="25">
        <v>1752977.3946999996</v>
      </c>
      <c r="I14" s="25">
        <v>1660860.0333499999</v>
      </c>
      <c r="J14" s="25">
        <v>1542530.2722699998</v>
      </c>
      <c r="K14" s="15">
        <f>(+H14+I14+J14)/3</f>
        <v>1652122.5667733329</v>
      </c>
      <c r="L14" s="25">
        <f t="shared" ref="L14:S14" si="1">(+D14/D$54)*100</f>
        <v>23.086750435621564</v>
      </c>
      <c r="M14" s="25">
        <f t="shared" si="1"/>
        <v>22.99062817833931</v>
      </c>
      <c r="N14" s="25">
        <f t="shared" si="1"/>
        <v>20.527286346269033</v>
      </c>
      <c r="O14" s="17">
        <f t="shared" si="1"/>
        <v>22.194402005996</v>
      </c>
      <c r="P14" s="25">
        <f t="shared" si="1"/>
        <v>22.96184396202451</v>
      </c>
      <c r="Q14" s="25">
        <f t="shared" si="1"/>
        <v>22.985034220430521</v>
      </c>
      <c r="R14" s="25">
        <f t="shared" si="1"/>
        <v>20.636264594446065</v>
      </c>
      <c r="S14" s="17">
        <f t="shared" si="1"/>
        <v>22.191044744947742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1197680.1980999999</v>
      </c>
      <c r="E16" s="14">
        <v>1237698.6963799999</v>
      </c>
      <c r="F16" s="14">
        <v>1453093.4818899999</v>
      </c>
      <c r="G16" s="15">
        <f t="shared" ref="G16:G18" si="2">(+D16+E16+F16)/3</f>
        <v>1296157.4587899998</v>
      </c>
      <c r="H16" s="14">
        <v>1227457.9200000002</v>
      </c>
      <c r="I16" s="14">
        <v>1235936.8500000001</v>
      </c>
      <c r="J16" s="14">
        <v>1431411.41</v>
      </c>
      <c r="K16" s="15">
        <f t="shared" ref="K16:K18" si="3">(+H16+I16+J16)/3</f>
        <v>1298268.7266666668</v>
      </c>
      <c r="L16" s="14">
        <f t="shared" ref="L16:S17" si="4">(+D16/D$54)*100</f>
        <v>15.77347427229804</v>
      </c>
      <c r="M16" s="14">
        <f t="shared" si="4"/>
        <v>17.132973251148922</v>
      </c>
      <c r="N16" s="14">
        <f t="shared" si="4"/>
        <v>19.337102504158892</v>
      </c>
      <c r="O16" s="17">
        <f t="shared" si="4"/>
        <v>17.412412542514627</v>
      </c>
      <c r="P16" s="14">
        <f t="shared" si="4"/>
        <v>16.07818635551466</v>
      </c>
      <c r="Q16" s="14">
        <f t="shared" si="4"/>
        <v>17.104421938699609</v>
      </c>
      <c r="R16" s="14">
        <f t="shared" si="4"/>
        <v>19.14969523210673</v>
      </c>
      <c r="S16" s="17">
        <f t="shared" si="4"/>
        <v>17.438136845193874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1197680.1980999999</v>
      </c>
      <c r="E17" s="14">
        <v>1237698.6963799999</v>
      </c>
      <c r="F17" s="14">
        <v>1453093.4818899999</v>
      </c>
      <c r="G17" s="20">
        <f t="shared" si="2"/>
        <v>1296157.4587899998</v>
      </c>
      <c r="H17" s="14">
        <v>1227457.9200000002</v>
      </c>
      <c r="I17" s="14">
        <v>1235936.8500000001</v>
      </c>
      <c r="J17" s="14">
        <v>1431411.41</v>
      </c>
      <c r="K17" s="20">
        <f t="shared" si="3"/>
        <v>1298268.7266666668</v>
      </c>
      <c r="L17" s="14">
        <f t="shared" si="4"/>
        <v>15.77347427229804</v>
      </c>
      <c r="M17" s="14">
        <f t="shared" si="4"/>
        <v>17.132973251148922</v>
      </c>
      <c r="N17" s="14">
        <f t="shared" si="4"/>
        <v>19.337102504158892</v>
      </c>
      <c r="O17" s="21">
        <f t="shared" si="4"/>
        <v>17.412412542514627</v>
      </c>
      <c r="P17" s="14">
        <f t="shared" si="4"/>
        <v>16.07818635551466</v>
      </c>
      <c r="Q17" s="14">
        <f t="shared" si="4"/>
        <v>17.104421938699609</v>
      </c>
      <c r="R17" s="14">
        <f t="shared" si="4"/>
        <v>19.14969523210673</v>
      </c>
      <c r="S17" s="21">
        <f t="shared" si="4"/>
        <v>17.438136845193874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239347.06326999993</v>
      </c>
      <c r="E20" s="25">
        <v>243981.55937999996</v>
      </c>
      <c r="F20" s="25">
        <v>189439.91466000001</v>
      </c>
      <c r="G20" s="15">
        <f>(+D20+E20+F20)/3</f>
        <v>224256.1791033333</v>
      </c>
      <c r="H20" s="25">
        <v>244670.87364000009</v>
      </c>
      <c r="I20" s="25">
        <v>247986.83011000001</v>
      </c>
      <c r="J20" s="25">
        <v>193628.57059999998</v>
      </c>
      <c r="K20" s="15">
        <f>(+H20+I20+J20)/3</f>
        <v>228762.09145000004</v>
      </c>
      <c r="L20" s="25">
        <f t="shared" ref="L20:S24" si="5">(+D20/D$54)*100</f>
        <v>3.1522060318176983</v>
      </c>
      <c r="M20" s="25">
        <f t="shared" si="5"/>
        <v>3.377340174031946</v>
      </c>
      <c r="N20" s="25">
        <f t="shared" si="5"/>
        <v>2.5209796161186286</v>
      </c>
      <c r="O20" s="17">
        <f t="shared" si="5"/>
        <v>3.0126286580957293</v>
      </c>
      <c r="P20" s="25">
        <f t="shared" si="5"/>
        <v>3.2048869766146444</v>
      </c>
      <c r="Q20" s="25">
        <f t="shared" si="5"/>
        <v>3.4319483049979915</v>
      </c>
      <c r="R20" s="25">
        <f t="shared" si="5"/>
        <v>2.5903999991298532</v>
      </c>
      <c r="S20" s="17">
        <f t="shared" si="5"/>
        <v>3.0726956397849734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211857.70148999998</v>
      </c>
      <c r="E21" s="14">
        <v>222192.06575000004</v>
      </c>
      <c r="F21" s="14">
        <v>196633.16683</v>
      </c>
      <c r="G21" s="15">
        <f>(+D21+E21+F21)/3</f>
        <v>210227.64468999999</v>
      </c>
      <c r="H21" s="14">
        <v>211857.70148999998</v>
      </c>
      <c r="I21" s="14">
        <v>222192.06575000004</v>
      </c>
      <c r="J21" s="14">
        <v>196633.16683</v>
      </c>
      <c r="K21" s="15">
        <f>(+H21+I21+J21)/3</f>
        <v>210227.64468999999</v>
      </c>
      <c r="L21" s="14">
        <f t="shared" si="5"/>
        <v>2.790170538965274</v>
      </c>
      <c r="M21" s="14">
        <f t="shared" si="5"/>
        <v>3.0757168366148955</v>
      </c>
      <c r="N21" s="14">
        <f t="shared" si="5"/>
        <v>2.6167041213091919</v>
      </c>
      <c r="O21" s="17">
        <f t="shared" si="5"/>
        <v>2.8241711316468541</v>
      </c>
      <c r="P21" s="14">
        <f t="shared" si="5"/>
        <v>2.7750748517775787</v>
      </c>
      <c r="Q21" s="14">
        <f t="shared" si="5"/>
        <v>3.0749684694806914</v>
      </c>
      <c r="R21" s="14">
        <f t="shared" si="5"/>
        <v>2.6305960613507327</v>
      </c>
      <c r="S21" s="17">
        <f t="shared" si="5"/>
        <v>2.8237439302412333</v>
      </c>
      <c r="T21" s="18"/>
    </row>
    <row r="22" spans="1:20" ht="24" customHeight="1" x14ac:dyDescent="0.35">
      <c r="A22" s="50"/>
      <c r="B22" s="54"/>
      <c r="C22" s="51" t="s">
        <v>7</v>
      </c>
      <c r="D22" s="14">
        <v>120444.67535999999</v>
      </c>
      <c r="E22" s="14">
        <v>129631.55525000002</v>
      </c>
      <c r="F22" s="14">
        <v>117697.89072000001</v>
      </c>
      <c r="G22" s="20">
        <f>(+D22+E22+F22)/3</f>
        <v>122591.37377666669</v>
      </c>
      <c r="H22" s="14">
        <v>120444.67535999999</v>
      </c>
      <c r="I22" s="14">
        <v>129631.55525000002</v>
      </c>
      <c r="J22" s="14">
        <v>117697.89072000001</v>
      </c>
      <c r="K22" s="20">
        <f>(+H22+I22+J22)/3</f>
        <v>122591.37377666669</v>
      </c>
      <c r="L22" s="14">
        <f t="shared" si="5"/>
        <v>1.5862589955483459</v>
      </c>
      <c r="M22" s="14">
        <f t="shared" si="5"/>
        <v>1.7944383193574904</v>
      </c>
      <c r="N22" s="14">
        <f t="shared" si="5"/>
        <v>1.5662696211503766</v>
      </c>
      <c r="O22" s="21">
        <f t="shared" si="5"/>
        <v>1.6468767431586984</v>
      </c>
      <c r="P22" s="14">
        <f t="shared" si="5"/>
        <v>1.5776768428587309</v>
      </c>
      <c r="Q22" s="14">
        <f t="shared" si="5"/>
        <v>1.7940017061275022</v>
      </c>
      <c r="R22" s="14">
        <f t="shared" si="5"/>
        <v>1.5745848614898239</v>
      </c>
      <c r="S22" s="21">
        <f t="shared" si="5"/>
        <v>1.6466276265057884</v>
      </c>
      <c r="T22" s="18"/>
    </row>
    <row r="23" spans="1:20" ht="24" customHeight="1" x14ac:dyDescent="0.35">
      <c r="A23" s="50"/>
      <c r="B23" s="54"/>
      <c r="C23" s="51" t="s">
        <v>8</v>
      </c>
      <c r="D23" s="14">
        <v>90922.853549999971</v>
      </c>
      <c r="E23" s="14">
        <v>92534.94892000001</v>
      </c>
      <c r="F23" s="14">
        <v>78651.953940000007</v>
      </c>
      <c r="G23" s="20">
        <f>(+D23+E23+F23)/3</f>
        <v>87369.918803333334</v>
      </c>
      <c r="H23" s="14">
        <v>90922.853549999971</v>
      </c>
      <c r="I23" s="14">
        <v>92534.94892000001</v>
      </c>
      <c r="J23" s="14">
        <v>78651.953940000007</v>
      </c>
      <c r="K23" s="20">
        <f>(+H23+I23+J23)/3</f>
        <v>87369.918803333334</v>
      </c>
      <c r="L23" s="14">
        <f t="shared" si="5"/>
        <v>1.1974559598714363</v>
      </c>
      <c r="M23" s="14">
        <f t="shared" si="5"/>
        <v>1.280924678421121</v>
      </c>
      <c r="N23" s="14">
        <f t="shared" si="5"/>
        <v>1.0466641784890323</v>
      </c>
      <c r="O23" s="21">
        <f t="shared" si="5"/>
        <v>1.1737162485103028</v>
      </c>
      <c r="P23" s="14">
        <f t="shared" si="5"/>
        <v>1.1909773520806863</v>
      </c>
      <c r="Q23" s="14">
        <f t="shared" si="5"/>
        <v>1.2806130106110971</v>
      </c>
      <c r="R23" s="14">
        <f t="shared" si="5"/>
        <v>1.0522208617581834</v>
      </c>
      <c r="S23" s="21">
        <f t="shared" si="5"/>
        <v>1.173538705008939</v>
      </c>
      <c r="T23" s="18"/>
    </row>
    <row r="24" spans="1:20" ht="24" customHeight="1" x14ac:dyDescent="0.35">
      <c r="A24" s="50"/>
      <c r="B24" s="55"/>
      <c r="C24" s="51" t="s">
        <v>9</v>
      </c>
      <c r="D24" s="14">
        <v>490.17258000000004</v>
      </c>
      <c r="E24" s="14">
        <v>25.561579999999999</v>
      </c>
      <c r="F24" s="14">
        <v>283.32216999999997</v>
      </c>
      <c r="G24" s="20">
        <f>(+D24+E24+F24)/3</f>
        <v>266.35211000000004</v>
      </c>
      <c r="H24" s="14">
        <v>490.17258000000004</v>
      </c>
      <c r="I24" s="14">
        <v>25.561579999999999</v>
      </c>
      <c r="J24" s="14">
        <v>283.32216999999997</v>
      </c>
      <c r="K24" s="20">
        <f>(+H24+I24+J24)/3</f>
        <v>266.35211000000004</v>
      </c>
      <c r="L24" s="14">
        <f t="shared" si="5"/>
        <v>6.4555835454919962E-3</v>
      </c>
      <c r="M24" s="14">
        <f t="shared" si="5"/>
        <v>3.5383883628382245E-4</v>
      </c>
      <c r="N24" s="14">
        <f t="shared" si="5"/>
        <v>3.7703216697832979E-3</v>
      </c>
      <c r="O24" s="21">
        <f t="shared" si="5"/>
        <v>3.5781399778532972E-3</v>
      </c>
      <c r="P24" s="14">
        <f t="shared" si="5"/>
        <v>6.4206568381614398E-3</v>
      </c>
      <c r="Q24" s="14">
        <f t="shared" si="5"/>
        <v>3.5375274209181897E-4</v>
      </c>
      <c r="R24" s="14">
        <f t="shared" si="5"/>
        <v>3.7903381027255701E-3</v>
      </c>
      <c r="S24" s="21">
        <f t="shared" si="5"/>
        <v>3.5775987265066929E-3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199.87</v>
      </c>
      <c r="E27" s="14">
        <v>21.993469999999999</v>
      </c>
      <c r="F27" s="14"/>
      <c r="G27" s="20">
        <f>(+D27+E27+F27)/3</f>
        <v>73.954490000000007</v>
      </c>
      <c r="H27" s="14">
        <v>199.87</v>
      </c>
      <c r="I27" s="14">
        <v>21.993469999999999</v>
      </c>
      <c r="J27" s="14"/>
      <c r="K27" s="20">
        <f>(+H27+I27+J27)/3</f>
        <v>73.954490000000007</v>
      </c>
      <c r="L27" s="14"/>
      <c r="M27" s="14"/>
      <c r="N27" s="14"/>
      <c r="O27" s="21">
        <f>(+G27/G$54)*100</f>
        <v>9.9349510394624576E-4</v>
      </c>
      <c r="P27" s="14"/>
      <c r="Q27" s="14"/>
      <c r="R27" s="14"/>
      <c r="S27" s="21">
        <f>(+K27/K$54)*100</f>
        <v>9.9334482179792719E-4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149135.2187</v>
      </c>
      <c r="E29" s="25">
        <v>140859.50512000002</v>
      </c>
      <c r="F29" s="25">
        <v>147821.36141000001</v>
      </c>
      <c r="G29" s="15">
        <f>(+D29+E29+F29)/3</f>
        <v>145938.69507666669</v>
      </c>
      <c r="H29" s="25">
        <v>62606.435359999996</v>
      </c>
      <c r="I29" s="25">
        <v>60665.621979999996</v>
      </c>
      <c r="J29" s="25">
        <v>65757.823810000002</v>
      </c>
      <c r="K29" s="15">
        <f>(+H29+I29+J29)/3</f>
        <v>63009.960383333331</v>
      </c>
      <c r="L29" s="25">
        <f t="shared" ref="L29:S32" si="6">(+D29/D$54)*100</f>
        <v>1.9641140756854865</v>
      </c>
      <c r="M29" s="25">
        <f t="shared" si="6"/>
        <v>1.9498623860956927</v>
      </c>
      <c r="N29" s="25">
        <f t="shared" si="6"/>
        <v>1.9671389717966357</v>
      </c>
      <c r="O29" s="17">
        <f t="shared" si="6"/>
        <v>1.9605216537220718</v>
      </c>
      <c r="P29" s="25">
        <f t="shared" si="6"/>
        <v>0.82006716350207942</v>
      </c>
      <c r="Q29" s="25">
        <f t="shared" si="6"/>
        <v>0.83956586901634112</v>
      </c>
      <c r="R29" s="25">
        <f t="shared" si="6"/>
        <v>0.87972072619434527</v>
      </c>
      <c r="S29" s="17">
        <f t="shared" si="6"/>
        <v>0.84633965927527455</v>
      </c>
      <c r="T29" s="18"/>
    </row>
    <row r="30" spans="1:20" ht="24" customHeight="1" x14ac:dyDescent="0.35">
      <c r="A30" s="26"/>
      <c r="B30" s="28"/>
      <c r="C30" s="29" t="s">
        <v>59</v>
      </c>
      <c r="D30" s="25">
        <v>87384.575960000002</v>
      </c>
      <c r="E30" s="25">
        <v>79667.620540000004</v>
      </c>
      <c r="F30" s="25">
        <v>82765.454940000011</v>
      </c>
      <c r="G30" s="20">
        <f>(+D30+E30+F30)/3</f>
        <v>83272.55048000002</v>
      </c>
      <c r="H30" s="25">
        <v>30114.858989999997</v>
      </c>
      <c r="I30" s="25">
        <v>29241.076360000006</v>
      </c>
      <c r="J30" s="25">
        <v>30733.422070000008</v>
      </c>
      <c r="K30" s="20">
        <f>(+H30+I30+J30)/3</f>
        <v>30029.78580666667</v>
      </c>
      <c r="L30" s="25">
        <f t="shared" si="6"/>
        <v>1.1508567670128986</v>
      </c>
      <c r="M30" s="25">
        <f t="shared" si="6"/>
        <v>1.1028073437312855</v>
      </c>
      <c r="N30" s="25">
        <f t="shared" si="6"/>
        <v>1.1014047657116108</v>
      </c>
      <c r="O30" s="21">
        <f t="shared" si="6"/>
        <v>1.1186727296070409</v>
      </c>
      <c r="P30" s="25">
        <f t="shared" si="6"/>
        <v>0.39446754713291182</v>
      </c>
      <c r="Q30" s="25">
        <f t="shared" si="6"/>
        <v>0.40467416114599597</v>
      </c>
      <c r="R30" s="25">
        <f t="shared" si="6"/>
        <v>0.41115759031165122</v>
      </c>
      <c r="S30" s="21">
        <f t="shared" si="6"/>
        <v>0.40335525578978676</v>
      </c>
      <c r="T30" s="18"/>
    </row>
    <row r="31" spans="1:20" ht="24" customHeight="1" x14ac:dyDescent="0.35">
      <c r="A31" s="26"/>
      <c r="B31" s="28"/>
      <c r="C31" s="29" t="s">
        <v>60</v>
      </c>
      <c r="D31" s="25">
        <v>37273.478009999999</v>
      </c>
      <c r="E31" s="25">
        <v>34331.346920000004</v>
      </c>
      <c r="F31" s="25">
        <v>34185.922339999997</v>
      </c>
      <c r="G31" s="20">
        <f>(+D31+E31+F31)/3</f>
        <v>35263.582423333333</v>
      </c>
      <c r="H31" s="25">
        <v>16903.890139999996</v>
      </c>
      <c r="I31" s="25">
        <v>13778.676249999999</v>
      </c>
      <c r="J31" s="25">
        <v>17497.7667</v>
      </c>
      <c r="K31" s="20">
        <f>(+H31+I31+J31)/3</f>
        <v>16060.111029999998</v>
      </c>
      <c r="L31" s="25">
        <f t="shared" si="6"/>
        <v>0.49089251651859783</v>
      </c>
      <c r="M31" s="25">
        <f t="shared" si="6"/>
        <v>0.47523524923846622</v>
      </c>
      <c r="N31" s="25">
        <f t="shared" si="6"/>
        <v>0.4549305965009055</v>
      </c>
      <c r="O31" s="21">
        <f t="shared" si="6"/>
        <v>0.4737264293917321</v>
      </c>
      <c r="P31" s="25">
        <f t="shared" si="6"/>
        <v>0.22142013292322615</v>
      </c>
      <c r="Q31" s="25">
        <f t="shared" si="6"/>
        <v>0.19068635451458482</v>
      </c>
      <c r="R31" s="25">
        <f t="shared" si="6"/>
        <v>0.23408846485826598</v>
      </c>
      <c r="S31" s="21">
        <f t="shared" si="6"/>
        <v>0.21571682975773712</v>
      </c>
      <c r="T31" s="18"/>
    </row>
    <row r="32" spans="1:20" ht="24" customHeight="1" x14ac:dyDescent="0.35">
      <c r="A32" s="26"/>
      <c r="B32" s="28"/>
      <c r="C32" s="29" t="s">
        <v>61</v>
      </c>
      <c r="D32" s="25">
        <v>24477.16473</v>
      </c>
      <c r="E32" s="25">
        <v>26860.537659999998</v>
      </c>
      <c r="F32" s="25">
        <v>30869.984130000001</v>
      </c>
      <c r="G32" s="20">
        <f>(+D32+E32+F32)/3</f>
        <v>27402.562173333336</v>
      </c>
      <c r="H32" s="25">
        <v>15587.686229999999</v>
      </c>
      <c r="I32" s="25">
        <v>17645.869369999997</v>
      </c>
      <c r="J32" s="25">
        <v>17526.635040000001</v>
      </c>
      <c r="K32" s="20">
        <f>(+H32+I32+J32)/3</f>
        <v>16920.063546666664</v>
      </c>
      <c r="L32" s="25">
        <f t="shared" si="6"/>
        <v>0.32236479215399</v>
      </c>
      <c r="M32" s="25">
        <f t="shared" si="6"/>
        <v>0.37181979312594082</v>
      </c>
      <c r="N32" s="25">
        <f t="shared" si="6"/>
        <v>0.41080360958411949</v>
      </c>
      <c r="O32" s="21">
        <f t="shared" si="6"/>
        <v>0.36812249472329894</v>
      </c>
      <c r="P32" s="25">
        <f t="shared" si="6"/>
        <v>0.20417948344594145</v>
      </c>
      <c r="Q32" s="25">
        <f t="shared" si="6"/>
        <v>0.24420535335576035</v>
      </c>
      <c r="R32" s="25">
        <f t="shared" si="6"/>
        <v>0.23447467102442812</v>
      </c>
      <c r="S32" s="21">
        <f t="shared" si="6"/>
        <v>0.22726757372775069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85847.811000000002</v>
      </c>
      <c r="E34" s="14">
        <v>76824.005999999994</v>
      </c>
      <c r="F34" s="14">
        <v>247691.73999999996</v>
      </c>
      <c r="G34" s="15">
        <f>(+D34+E34+F34)/3</f>
        <v>136787.85233333331</v>
      </c>
      <c r="H34" s="14">
        <v>94883.566000000006</v>
      </c>
      <c r="I34" s="14">
        <v>76938.06</v>
      </c>
      <c r="J34" s="14">
        <v>224246.886</v>
      </c>
      <c r="K34" s="15">
        <f>(+H34+I34+J34)/3</f>
        <v>132022.83733333333</v>
      </c>
      <c r="L34" s="14">
        <f t="shared" ref="L34:S34" si="7">(+D34/D$54)*100</f>
        <v>1.1306175390473836</v>
      </c>
      <c r="M34" s="14">
        <f t="shared" si="7"/>
        <v>1.0634443129767954</v>
      </c>
      <c r="N34" s="14">
        <f t="shared" si="7"/>
        <v>3.2961682269634265</v>
      </c>
      <c r="O34" s="17">
        <f t="shared" si="7"/>
        <v>1.837590409622035</v>
      </c>
      <c r="P34" s="14">
        <f t="shared" si="7"/>
        <v>1.2428578050347947</v>
      </c>
      <c r="Q34" s="14">
        <f t="shared" si="7"/>
        <v>1.0647639815780126</v>
      </c>
      <c r="R34" s="14">
        <f t="shared" si="7"/>
        <v>3.0000176704257107</v>
      </c>
      <c r="S34" s="17">
        <f t="shared" si="7"/>
        <v>1.7733095289297069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15559.15135</v>
      </c>
      <c r="E36" s="25">
        <v>12857.469190000002</v>
      </c>
      <c r="F36" s="25">
        <v>17116.94786</v>
      </c>
      <c r="G36" s="15">
        <f>(+D36+E36+F36)/3</f>
        <v>15177.856133333335</v>
      </c>
      <c r="H36" s="25">
        <v>15781.12487</v>
      </c>
      <c r="I36" s="25">
        <v>15378.75381</v>
      </c>
      <c r="J36" s="25">
        <v>13839.52031</v>
      </c>
      <c r="K36" s="15">
        <f>(+H36+I36+J36)/3</f>
        <v>14999.799663333333</v>
      </c>
      <c r="L36" s="25">
        <f t="shared" ref="L36:S36" si="8">(+D36/D$54)*100</f>
        <v>0.20491436187001644</v>
      </c>
      <c r="M36" s="25">
        <f t="shared" si="8"/>
        <v>0.17798085782430906</v>
      </c>
      <c r="N36" s="25">
        <f t="shared" si="8"/>
        <v>0.22778450213447415</v>
      </c>
      <c r="O36" s="17">
        <f t="shared" si="8"/>
        <v>0.2038973665678333</v>
      </c>
      <c r="P36" s="25">
        <f t="shared" si="8"/>
        <v>0.20671329128700969</v>
      </c>
      <c r="Q36" s="25">
        <f t="shared" si="8"/>
        <v>0.21283020573229466</v>
      </c>
      <c r="R36" s="25">
        <f t="shared" si="8"/>
        <v>0.18514774595449907</v>
      </c>
      <c r="S36" s="17">
        <f t="shared" si="8"/>
        <v>0.20147489792139003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19457.399729999997</v>
      </c>
      <c r="E40" s="14">
        <v>10179.28342</v>
      </c>
      <c r="F40" s="14">
        <v>9414.3145700000005</v>
      </c>
      <c r="G40" s="15">
        <f t="shared" ref="G40:G42" si="9">(+D40+E40+F40)/3</f>
        <v>13016.999239999999</v>
      </c>
      <c r="H40" s="14">
        <v>21261.729599999999</v>
      </c>
      <c r="I40" s="14">
        <v>7368.8870999999999</v>
      </c>
      <c r="J40" s="14">
        <v>0</v>
      </c>
      <c r="K40" s="15">
        <f t="shared" ref="K40:K42" si="10">(+H40+I40+J40)/3</f>
        <v>9543.5388999999996</v>
      </c>
      <c r="L40" s="14">
        <f t="shared" ref="L40:S40" si="11">(+D40/D$54)*100</f>
        <v>0.25625437786635963</v>
      </c>
      <c r="M40" s="14">
        <f t="shared" si="11"/>
        <v>0.14090779206668791</v>
      </c>
      <c r="N40" s="14">
        <f t="shared" si="11"/>
        <v>0.12528138630812985</v>
      </c>
      <c r="O40" s="17">
        <f t="shared" si="11"/>
        <v>0.174868693070725</v>
      </c>
      <c r="P40" s="14">
        <f t="shared" si="11"/>
        <v>0.27850246039339754</v>
      </c>
      <c r="Q40" s="14">
        <f t="shared" si="11"/>
        <v>0.10197976876977213</v>
      </c>
      <c r="R40" s="14">
        <f t="shared" si="11"/>
        <v>0</v>
      </c>
      <c r="S40" s="17">
        <f t="shared" si="11"/>
        <v>0.12818728041991886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9"/>
        <v>0</v>
      </c>
      <c r="H41" s="14"/>
      <c r="I41" s="14"/>
      <c r="J41" s="14"/>
      <c r="K41" s="20">
        <f t="shared" si="10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19457.399729999997</v>
      </c>
      <c r="E42" s="14">
        <v>10179.28342</v>
      </c>
      <c r="F42" s="14">
        <v>9414.3145700000005</v>
      </c>
      <c r="G42" s="20">
        <f t="shared" si="9"/>
        <v>13016.999239999999</v>
      </c>
      <c r="H42" s="14">
        <v>21261.729599999999</v>
      </c>
      <c r="I42" s="14">
        <v>7368.8870999999999</v>
      </c>
      <c r="J42" s="14"/>
      <c r="K42" s="20">
        <f t="shared" si="10"/>
        <v>9543.5388999999996</v>
      </c>
      <c r="L42" s="14">
        <f>(+D42/D$54)*100</f>
        <v>0.25625437786635963</v>
      </c>
      <c r="M42" s="14">
        <f>(+E42/E$54)*100</f>
        <v>0.14090779206668791</v>
      </c>
      <c r="N42" s="14">
        <f>(+F42/F$54)*100</f>
        <v>0.12528138630812985</v>
      </c>
      <c r="O42" s="21">
        <f>(+G42/G$54)*100</f>
        <v>0.174868693070725</v>
      </c>
      <c r="P42" s="14">
        <f>(+H42/H$54)*100</f>
        <v>0.27850246039339754</v>
      </c>
      <c r="Q42" s="14">
        <f>(+I42/I$54)*100</f>
        <v>0.10197976876977213</v>
      </c>
      <c r="R42" s="14"/>
      <c r="S42" s="21">
        <f>(+K42/K$54)*100</f>
        <v>0.12818728041991886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4639.4420600000003</v>
      </c>
      <c r="E44" s="25">
        <v>4448.8329200000007</v>
      </c>
      <c r="F44" s="25">
        <v>4998.0430800000013</v>
      </c>
      <c r="G44" s="15">
        <f>(+D44+E44+F44)/3</f>
        <v>4695.4393533333341</v>
      </c>
      <c r="H44" s="25">
        <v>4528.9435699999985</v>
      </c>
      <c r="I44" s="25">
        <v>4333.0696899999994</v>
      </c>
      <c r="J44" s="35">
        <v>4597.9816499999997</v>
      </c>
      <c r="K44" s="15">
        <f>(+H44+I44+J44)/3</f>
        <v>4486.6649699999989</v>
      </c>
      <c r="L44" s="25">
        <f t="shared" ref="L44:S44" si="12">(+D44/D$54)*100</f>
        <v>6.1101552891431613E-2</v>
      </c>
      <c r="M44" s="25">
        <f t="shared" si="12"/>
        <v>6.1583433544951452E-2</v>
      </c>
      <c r="N44" s="35">
        <f t="shared" si="12"/>
        <v>6.6511668081020506E-2</v>
      </c>
      <c r="O44" s="17">
        <f t="shared" si="12"/>
        <v>6.3077928174654352E-2</v>
      </c>
      <c r="P44" s="25">
        <f t="shared" si="12"/>
        <v>5.9323580487443357E-2</v>
      </c>
      <c r="Q44" s="25">
        <f t="shared" si="12"/>
        <v>5.996637471206584E-2</v>
      </c>
      <c r="R44" s="35">
        <f t="shared" si="12"/>
        <v>6.1512676694619364E-2</v>
      </c>
      <c r="S44" s="17">
        <f t="shared" si="12"/>
        <v>6.0264162663979583E-2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2.7602300000000008</v>
      </c>
      <c r="E46" s="14">
        <v>2.7537000000000003</v>
      </c>
      <c r="F46" s="14">
        <v>5.6377000000000006</v>
      </c>
      <c r="G46" s="15">
        <f t="shared" ref="G46" si="13">(+D46+E46+F46)/3</f>
        <v>3.7172100000000001</v>
      </c>
      <c r="H46" s="14">
        <v>716.47046</v>
      </c>
      <c r="I46" s="14">
        <v>348.14844999999997</v>
      </c>
      <c r="J46" s="14">
        <v>61.693320000000007</v>
      </c>
      <c r="K46" s="15">
        <f t="shared" ref="K46" si="14">(+H46+I46+J46)/3</f>
        <v>375.43741</v>
      </c>
      <c r="L46" s="14">
        <f t="shared" ref="L46:S46" si="15">(+D46/D$54)*100</f>
        <v>3.6352289166753016E-5</v>
      </c>
      <c r="M46" s="14">
        <f t="shared" si="15"/>
        <v>3.8118379359756401E-5</v>
      </c>
      <c r="N46" s="14">
        <f t="shared" si="15"/>
        <v>7.5023929393655653E-5</v>
      </c>
      <c r="O46" s="17">
        <f t="shared" si="15"/>
        <v>4.9936520897379244E-5</v>
      </c>
      <c r="P46" s="14">
        <f t="shared" si="15"/>
        <v>9.3848802361398351E-3</v>
      </c>
      <c r="Q46" s="14">
        <f t="shared" si="15"/>
        <v>4.8181086162325066E-3</v>
      </c>
      <c r="R46" s="14">
        <f t="shared" si="15"/>
        <v>8.2534501793361771E-4</v>
      </c>
      <c r="S46" s="17">
        <f t="shared" si="15"/>
        <v>5.0428149410904639E-3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7.4110000000000005</v>
      </c>
      <c r="E48" s="25">
        <v>19.272000000000002</v>
      </c>
      <c r="F48" s="25">
        <v>7.9316899999999997</v>
      </c>
      <c r="G48" s="15">
        <f t="shared" ref="G48:G53" si="16">(+D48+E48+F48)/3</f>
        <v>11.53823</v>
      </c>
      <c r="H48" s="25">
        <v>29.574999999999999</v>
      </c>
      <c r="I48" s="25">
        <v>12.168999999999999</v>
      </c>
      <c r="J48" s="25">
        <v>0</v>
      </c>
      <c r="K48" s="15">
        <f t="shared" ref="K48:K53" si="17">(+H48+I48+J48)/3</f>
        <v>13.914666666666667</v>
      </c>
      <c r="L48" s="25">
        <f t="shared" ref="L48:S49" si="18">(+D48/D$54)*100</f>
        <v>9.760303127449762E-5</v>
      </c>
      <c r="M48" s="25">
        <f t="shared" si="18"/>
        <v>2.6677466936166809E-4</v>
      </c>
      <c r="N48" s="25">
        <f t="shared" si="18"/>
        <v>1.055512976093734E-4</v>
      </c>
      <c r="O48" s="17">
        <f t="shared" si="18"/>
        <v>1.5500309735359802E-4</v>
      </c>
      <c r="P48" s="25">
        <f t="shared" si="18"/>
        <v>3.8739605954422131E-4</v>
      </c>
      <c r="Q48" s="25">
        <f t="shared" si="18"/>
        <v>1.6840966475919504E-4</v>
      </c>
      <c r="R48" s="25">
        <f t="shared" si="18"/>
        <v>0</v>
      </c>
      <c r="S48" s="17">
        <f t="shared" si="18"/>
        <v>1.8689956594085847E-4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6"/>
        <v>0</v>
      </c>
      <c r="H49" s="14">
        <v>0</v>
      </c>
      <c r="I49" s="14">
        <v>0</v>
      </c>
      <c r="J49" s="14">
        <v>0</v>
      </c>
      <c r="K49" s="15">
        <f t="shared" si="17"/>
        <v>0</v>
      </c>
      <c r="L49" s="14">
        <f t="shared" si="18"/>
        <v>0</v>
      </c>
      <c r="M49" s="14">
        <f t="shared" si="18"/>
        <v>0</v>
      </c>
      <c r="N49" s="14">
        <f t="shared" si="18"/>
        <v>0</v>
      </c>
      <c r="O49" s="17">
        <f t="shared" si="18"/>
        <v>0</v>
      </c>
      <c r="P49" s="14">
        <f t="shared" si="18"/>
        <v>0</v>
      </c>
      <c r="Q49" s="14">
        <f t="shared" si="18"/>
        <v>0</v>
      </c>
      <c r="R49" s="14">
        <f t="shared" si="18"/>
        <v>0</v>
      </c>
      <c r="S49" s="17">
        <f t="shared" si="18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6"/>
        <v>0</v>
      </c>
      <c r="H50" s="14"/>
      <c r="I50" s="14"/>
      <c r="J50" s="14"/>
      <c r="K50" s="20">
        <f t="shared" si="17"/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6"/>
        <v>0</v>
      </c>
      <c r="H51" s="14"/>
      <c r="I51" s="14"/>
      <c r="J51" s="14"/>
      <c r="K51" s="20">
        <f t="shared" si="17"/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6"/>
        <v>0</v>
      </c>
      <c r="H52" s="14"/>
      <c r="I52" s="14"/>
      <c r="J52" s="14"/>
      <c r="K52" s="20">
        <f t="shared" si="17"/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9.6739599978617221</v>
      </c>
      <c r="E53" s="38">
        <v>100.74048999884802</v>
      </c>
      <c r="F53" s="38">
        <v>209.88335600224059</v>
      </c>
      <c r="G53" s="39">
        <f t="shared" si="16"/>
        <v>106.76593533298346</v>
      </c>
      <c r="H53" s="38">
        <v>9.936650000717691</v>
      </c>
      <c r="I53" s="38">
        <v>100.92542999943333</v>
      </c>
      <c r="J53" s="38">
        <v>210.1799659985048</v>
      </c>
      <c r="K53" s="39">
        <f t="shared" si="17"/>
        <v>107.01401533288526</v>
      </c>
      <c r="L53" s="38">
        <f>(+D53/D$54)*100</f>
        <v>1.2740626369174692E-4</v>
      </c>
      <c r="M53" s="38">
        <f>(+E53/E$54)*100</f>
        <v>1.3945107363415891E-3</v>
      </c>
      <c r="N53" s="38">
        <f>(+F53/F$54)*100</f>
        <v>2.7930315698982901E-3</v>
      </c>
      <c r="O53" s="40">
        <f>(+G53/G$54)*100</f>
        <v>1.4342798391491923E-3</v>
      </c>
      <c r="P53" s="38">
        <f>(+H53/H$54)*100</f>
        <v>1.3015787169393464E-4</v>
      </c>
      <c r="Q53" s="38">
        <f>(+I53/I$54)*100</f>
        <v>1.3967308597158496E-3</v>
      </c>
      <c r="R53" s="38">
        <f>(+J53/J$54)*100</f>
        <v>2.8118277279667084E-3</v>
      </c>
      <c r="S53" s="40">
        <f>(+K53/K$54)*100</f>
        <v>1.4373950518856335E-3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9">+D9+D14+D20+D16+D21+D29+D38+D36+D40+D44+D48+D46+D49+D53+D34</f>
        <v>7593001.8803999964</v>
      </c>
      <c r="E54" s="43">
        <f t="shared" si="19"/>
        <v>7224074.1769499984</v>
      </c>
      <c r="F54" s="43">
        <f t="shared" si="19"/>
        <v>7514535.756210003</v>
      </c>
      <c r="G54" s="44">
        <f t="shared" si="19"/>
        <v>7443870.6045199996</v>
      </c>
      <c r="H54" s="43">
        <f t="shared" si="19"/>
        <v>7634305.8405900002</v>
      </c>
      <c r="I54" s="43">
        <f t="shared" si="19"/>
        <v>7225832.3282099999</v>
      </c>
      <c r="J54" s="43">
        <f t="shared" si="19"/>
        <v>7474852.1720599979</v>
      </c>
      <c r="K54" s="44">
        <f t="shared" si="19"/>
        <v>7444996.780286666</v>
      </c>
      <c r="L54" s="45">
        <f t="shared" si="19"/>
        <v>100</v>
      </c>
      <c r="M54" s="45">
        <f t="shared" si="19"/>
        <v>100.00000000000001</v>
      </c>
      <c r="N54" s="45">
        <f t="shared" si="19"/>
        <v>99.999999999999972</v>
      </c>
      <c r="O54" s="44">
        <f t="shared" si="19"/>
        <v>99.999999999999972</v>
      </c>
      <c r="P54" s="45">
        <f t="shared" si="19"/>
        <v>100</v>
      </c>
      <c r="Q54" s="45">
        <f t="shared" si="19"/>
        <v>99.999999999999972</v>
      </c>
      <c r="R54" s="45">
        <f t="shared" si="19"/>
        <v>99.999999999999986</v>
      </c>
      <c r="S54" s="44">
        <f t="shared" si="19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57859-773F-46BA-9F19-44A4BC49FE62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2" t="s">
        <v>66</v>
      </c>
      <c r="E8" s="112" t="s">
        <v>67</v>
      </c>
      <c r="F8" s="9" t="s">
        <v>68</v>
      </c>
      <c r="G8" s="10" t="s">
        <v>56</v>
      </c>
      <c r="H8" s="112" t="s">
        <v>66</v>
      </c>
      <c r="I8" s="112" t="s">
        <v>67</v>
      </c>
      <c r="J8" s="9" t="s">
        <v>68</v>
      </c>
      <c r="K8" s="10" t="s">
        <v>56</v>
      </c>
      <c r="L8" s="112" t="s">
        <v>66</v>
      </c>
      <c r="M8" s="112" t="s">
        <v>67</v>
      </c>
      <c r="N8" s="9" t="s">
        <v>68</v>
      </c>
      <c r="O8" s="10" t="s">
        <v>57</v>
      </c>
      <c r="P8" s="112" t="s">
        <v>66</v>
      </c>
      <c r="Q8" s="112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2266277.0286700004</v>
      </c>
      <c r="E9" s="14">
        <v>2273131.1776100001</v>
      </c>
      <c r="F9" s="14">
        <v>2284745.8386300001</v>
      </c>
      <c r="G9" s="15">
        <f>(+D9+E9+F9)/3</f>
        <v>2274718.0149700004</v>
      </c>
      <c r="H9" s="16">
        <v>2323264.5242300001</v>
      </c>
      <c r="I9" s="16">
        <v>2325752.5544100003</v>
      </c>
      <c r="J9" s="16">
        <v>2331773.8565779999</v>
      </c>
      <c r="K9" s="15">
        <f>(+H9+I9+J9)/3</f>
        <v>2326930.3117393334</v>
      </c>
      <c r="L9" s="16">
        <f t="shared" ref="L9:S12" si="0">(+D9/D$54)*100</f>
        <v>53.33381540626764</v>
      </c>
      <c r="M9" s="16">
        <f t="shared" si="0"/>
        <v>51.913558610922827</v>
      </c>
      <c r="N9" s="16">
        <f t="shared" si="0"/>
        <v>56.577407525844194</v>
      </c>
      <c r="O9" s="17">
        <f t="shared" si="0"/>
        <v>53.876964790623759</v>
      </c>
      <c r="P9" s="16">
        <f t="shared" si="0"/>
        <v>54.498870976582921</v>
      </c>
      <c r="Q9" s="16">
        <f t="shared" si="0"/>
        <v>53.107140876853066</v>
      </c>
      <c r="R9" s="16">
        <f t="shared" si="0"/>
        <v>58.029110204257094</v>
      </c>
      <c r="S9" s="17">
        <f t="shared" si="0"/>
        <v>55.137909652649029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2029853.6107700001</v>
      </c>
      <c r="E10" s="14">
        <v>1993329.0397100002</v>
      </c>
      <c r="F10" s="14">
        <v>2117559.5144799999</v>
      </c>
      <c r="G10" s="20">
        <f>(+D10+E10+F10)/3</f>
        <v>2046914.0549866669</v>
      </c>
      <c r="H10" s="16">
        <v>2029853.6107700001</v>
      </c>
      <c r="I10" s="16">
        <v>1993329.0397100002</v>
      </c>
      <c r="J10" s="16">
        <v>2117559.5144799999</v>
      </c>
      <c r="K10" s="20">
        <f>(+H10+I10+J10)/3</f>
        <v>2046914.0549866669</v>
      </c>
      <c r="L10" s="16">
        <f t="shared" si="0"/>
        <v>47.769904742001899</v>
      </c>
      <c r="M10" s="16">
        <f t="shared" si="0"/>
        <v>45.523463385267846</v>
      </c>
      <c r="N10" s="16">
        <f t="shared" si="0"/>
        <v>52.437354556164941</v>
      </c>
      <c r="O10" s="21">
        <f t="shared" si="0"/>
        <v>48.481401098590233</v>
      </c>
      <c r="P10" s="16">
        <f t="shared" si="0"/>
        <v>47.616071644432992</v>
      </c>
      <c r="Q10" s="16">
        <f t="shared" si="0"/>
        <v>45.516452696170809</v>
      </c>
      <c r="R10" s="16">
        <f t="shared" si="0"/>
        <v>52.698118251555506</v>
      </c>
      <c r="S10" s="21">
        <f t="shared" si="0"/>
        <v>48.502768502005473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2262.1960100000001</v>
      </c>
      <c r="E11" s="14">
        <v>2573.7716</v>
      </c>
      <c r="F11" s="14">
        <v>2739.4001999999996</v>
      </c>
      <c r="G11" s="20">
        <f>(+D11+E11+F11)/3</f>
        <v>2525.1226033333332</v>
      </c>
      <c r="H11" s="16">
        <v>695.22530999999992</v>
      </c>
      <c r="I11" s="16">
        <v>650.21942000000001</v>
      </c>
      <c r="J11" s="16">
        <v>813.96429000000001</v>
      </c>
      <c r="K11" s="20">
        <f>(+H11+I11+J11)/3</f>
        <v>719.80300666666665</v>
      </c>
      <c r="L11" s="16">
        <f t="shared" si="0"/>
        <v>5.3237774060191312E-2</v>
      </c>
      <c r="M11" s="16">
        <f t="shared" si="0"/>
        <v>5.8779556641430503E-2</v>
      </c>
      <c r="N11" s="16">
        <f t="shared" si="0"/>
        <v>6.7836062493810884E-2</v>
      </c>
      <c r="O11" s="21">
        <f t="shared" si="0"/>
        <v>5.9807827034592864E-2</v>
      </c>
      <c r="P11" s="16">
        <f t="shared" si="0"/>
        <v>1.6308515054652428E-2</v>
      </c>
      <c r="Q11" s="16">
        <f t="shared" si="0"/>
        <v>1.4847363823519751E-2</v>
      </c>
      <c r="R11" s="16">
        <f t="shared" si="0"/>
        <v>2.0256519882274386E-2</v>
      </c>
      <c r="S11" s="21">
        <f t="shared" si="0"/>
        <v>1.7056133116262296E-2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234161.22189000007</v>
      </c>
      <c r="E12" s="14">
        <v>277228.36629999999</v>
      </c>
      <c r="F12" s="14">
        <v>164446.92395000003</v>
      </c>
      <c r="G12" s="20">
        <f>(+D12+E12+F12)/3</f>
        <v>225278.83738000001</v>
      </c>
      <c r="H12" s="16">
        <v>292715.68815</v>
      </c>
      <c r="I12" s="16">
        <v>331773.29528000002</v>
      </c>
      <c r="J12" s="16">
        <v>213400.37780799996</v>
      </c>
      <c r="K12" s="20">
        <f>(+H12+I12+J12)/3</f>
        <v>279296.45374600001</v>
      </c>
      <c r="L12" s="16">
        <f t="shared" si="0"/>
        <v>5.5106728902055435</v>
      </c>
      <c r="M12" s="16">
        <f t="shared" si="0"/>
        <v>6.3313156690135566</v>
      </c>
      <c r="N12" s="16">
        <f t="shared" si="0"/>
        <v>4.0722169071854379</v>
      </c>
      <c r="O12" s="21">
        <f t="shared" si="0"/>
        <v>5.3357558649989363</v>
      </c>
      <c r="P12" s="16">
        <f t="shared" si="0"/>
        <v>6.8664908170952801</v>
      </c>
      <c r="Q12" s="16">
        <f t="shared" si="0"/>
        <v>7.5758408168587286</v>
      </c>
      <c r="R12" s="16">
        <f t="shared" si="0"/>
        <v>5.3107354328193166</v>
      </c>
      <c r="S12" s="21">
        <f t="shared" si="0"/>
        <v>6.6180850175273029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1016953.0409</v>
      </c>
      <c r="E14" s="24">
        <v>1015359.9026200002</v>
      </c>
      <c r="F14" s="24">
        <v>901985.01645</v>
      </c>
      <c r="G14" s="15">
        <f>(+D14+E14+F14)/3</f>
        <v>978099.31999000011</v>
      </c>
      <c r="H14" s="25">
        <v>1016953.0409</v>
      </c>
      <c r="I14" s="25">
        <v>1015359.9026200002</v>
      </c>
      <c r="J14" s="25">
        <v>901985.01645</v>
      </c>
      <c r="K14" s="15">
        <f>(+H14+I14+J14)/3</f>
        <v>978099.31999000011</v>
      </c>
      <c r="L14" s="25">
        <f t="shared" ref="L14:S14" si="1">(+D14/D$54)*100</f>
        <v>23.932637128671573</v>
      </c>
      <c r="M14" s="25">
        <f t="shared" si="1"/>
        <v>23.188695107013249</v>
      </c>
      <c r="N14" s="25">
        <f t="shared" si="1"/>
        <v>22.335952207488067</v>
      </c>
      <c r="O14" s="17">
        <f t="shared" si="1"/>
        <v>23.166397891093883</v>
      </c>
      <c r="P14" s="25">
        <f t="shared" si="1"/>
        <v>23.855567020988083</v>
      </c>
      <c r="Q14" s="25">
        <f t="shared" si="1"/>
        <v>23.185124009388598</v>
      </c>
      <c r="R14" s="25">
        <f t="shared" si="1"/>
        <v>22.447025801627017</v>
      </c>
      <c r="S14" s="17">
        <f t="shared" si="1"/>
        <v>23.176608111058659</v>
      </c>
      <c r="T14" s="18"/>
    </row>
    <row r="15" spans="1:256" ht="24" customHeight="1" x14ac:dyDescent="0.35">
      <c r="A15" s="50" t="s">
        <v>16</v>
      </c>
      <c r="B15" s="50"/>
      <c r="C15" s="33" t="s">
        <v>62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30</v>
      </c>
      <c r="D16" s="14">
        <v>356504.76396999991</v>
      </c>
      <c r="E16" s="14">
        <v>386996.53675999999</v>
      </c>
      <c r="F16" s="14">
        <v>266689.29920000007</v>
      </c>
      <c r="G16" s="15">
        <f>(+D16+E16+F16)/3</f>
        <v>336730.19997666666</v>
      </c>
      <c r="H16" s="14">
        <v>358387.65667999996</v>
      </c>
      <c r="I16" s="14">
        <v>385817.74516999995</v>
      </c>
      <c r="J16" s="14">
        <v>268120.28363999998</v>
      </c>
      <c r="K16" s="15">
        <f>(+H16+I16+J16)/3</f>
        <v>337441.89516333328</v>
      </c>
      <c r="L16" s="14">
        <f t="shared" ref="L16:S19" si="2">(+D16/D$54)*100</f>
        <v>8.3898654191405306</v>
      </c>
      <c r="M16" s="14">
        <f t="shared" si="2"/>
        <v>8.8381909461281882</v>
      </c>
      <c r="N16" s="14">
        <f t="shared" si="2"/>
        <v>6.6040558684933428</v>
      </c>
      <c r="O16" s="17">
        <f t="shared" si="2"/>
        <v>7.9754945486382987</v>
      </c>
      <c r="P16" s="14">
        <f t="shared" si="2"/>
        <v>8.4070162727064481</v>
      </c>
      <c r="Q16" s="14">
        <f t="shared" si="2"/>
        <v>8.8099128631209123</v>
      </c>
      <c r="R16" s="14">
        <f t="shared" si="2"/>
        <v>6.6725087612808025</v>
      </c>
      <c r="S16" s="17">
        <f t="shared" si="2"/>
        <v>7.9958736343191337</v>
      </c>
      <c r="T16" s="18"/>
    </row>
    <row r="17" spans="1:20" ht="24" customHeight="1" x14ac:dyDescent="0.35">
      <c r="A17" s="26" t="s">
        <v>21</v>
      </c>
      <c r="B17" s="26"/>
      <c r="C17" s="27" t="s">
        <v>17</v>
      </c>
      <c r="D17" s="25"/>
      <c r="E17" s="25"/>
      <c r="F17" s="25"/>
      <c r="G17" s="20"/>
      <c r="H17" s="25"/>
      <c r="I17" s="25"/>
      <c r="J17" s="25"/>
      <c r="K17" s="20"/>
      <c r="L17" s="25"/>
      <c r="M17" s="25"/>
      <c r="N17" s="25"/>
      <c r="O17" s="21"/>
      <c r="P17" s="25"/>
      <c r="Q17" s="25"/>
      <c r="R17" s="25"/>
      <c r="S17" s="21"/>
      <c r="T17" s="18"/>
    </row>
    <row r="18" spans="1:20" ht="24" customHeight="1" x14ac:dyDescent="0.35">
      <c r="A18" s="26"/>
      <c r="B18" s="26"/>
      <c r="C18" s="27" t="s">
        <v>18</v>
      </c>
      <c r="D18" s="25">
        <v>295700.60813999997</v>
      </c>
      <c r="E18" s="25">
        <v>365618.84656000003</v>
      </c>
      <c r="F18" s="25">
        <v>284382.28644</v>
      </c>
      <c r="G18" s="15">
        <f t="shared" ref="G18:G24" si="3">(+D18+E18+F18)/3</f>
        <v>315233.91371333337</v>
      </c>
      <c r="H18" s="25">
        <v>307305.59000000003</v>
      </c>
      <c r="I18" s="25">
        <v>365140.96</v>
      </c>
      <c r="J18" s="25">
        <v>271318</v>
      </c>
      <c r="K18" s="15">
        <f t="shared" ref="K18:K24" si="4">(+H18+I18+J18)/3</f>
        <v>314588.18333333335</v>
      </c>
      <c r="L18" s="25">
        <f t="shared" si="2"/>
        <v>6.9589204896610548</v>
      </c>
      <c r="M18" s="25">
        <f t="shared" si="2"/>
        <v>8.3499692437930424</v>
      </c>
      <c r="N18" s="25">
        <f t="shared" si="2"/>
        <v>7.0421892190402371</v>
      </c>
      <c r="O18" s="17">
        <f>(+G18/G$54)*100</f>
        <v>7.4663524701402517</v>
      </c>
      <c r="P18" s="25">
        <f t="shared" si="2"/>
        <v>7.2087390502135875</v>
      </c>
      <c r="Q18" s="25">
        <f t="shared" si="2"/>
        <v>8.3377710865499424</v>
      </c>
      <c r="R18" s="25">
        <f t="shared" si="2"/>
        <v>6.7520879342494524</v>
      </c>
      <c r="S18" s="17">
        <f>(+K18/K$54)*100</f>
        <v>7.4543422047988788</v>
      </c>
      <c r="T18" s="18"/>
    </row>
    <row r="19" spans="1:20" ht="24" customHeight="1" x14ac:dyDescent="0.35">
      <c r="A19" s="26"/>
      <c r="B19" s="26"/>
      <c r="C19" s="29" t="s">
        <v>19</v>
      </c>
      <c r="D19" s="25">
        <v>295700.60813999997</v>
      </c>
      <c r="E19" s="25">
        <v>365618.84656000003</v>
      </c>
      <c r="F19" s="25">
        <v>284382.28644</v>
      </c>
      <c r="G19" s="20">
        <f t="shared" si="3"/>
        <v>315233.91371333337</v>
      </c>
      <c r="H19" s="25">
        <v>307305.59000000003</v>
      </c>
      <c r="I19" s="25">
        <v>365140.96</v>
      </c>
      <c r="J19" s="25">
        <v>271318</v>
      </c>
      <c r="K19" s="20">
        <f t="shared" si="4"/>
        <v>314588.18333333335</v>
      </c>
      <c r="L19" s="25">
        <f t="shared" si="2"/>
        <v>6.9589204896610548</v>
      </c>
      <c r="M19" s="25">
        <f t="shared" si="2"/>
        <v>8.3499692437930424</v>
      </c>
      <c r="N19" s="25">
        <f t="shared" si="2"/>
        <v>7.0421892190402371</v>
      </c>
      <c r="O19" s="21">
        <f>(+G19/G$54)*100</f>
        <v>7.4663524701402517</v>
      </c>
      <c r="P19" s="25">
        <f t="shared" ref="P19" si="5">(+H19/H$54)*100</f>
        <v>7.2087390502135875</v>
      </c>
      <c r="Q19" s="25">
        <f t="shared" ref="Q19" si="6">(+I19/I$54)*100</f>
        <v>8.3377710865499424</v>
      </c>
      <c r="R19" s="25">
        <f t="shared" ref="R19" si="7">(+J19/J$54)*100</f>
        <v>6.7520879342494524</v>
      </c>
      <c r="S19" s="21">
        <f>(+K19/K$54)*100</f>
        <v>7.4543422047988788</v>
      </c>
      <c r="T19" s="18"/>
    </row>
    <row r="20" spans="1:20" ht="24" customHeight="1" x14ac:dyDescent="0.35">
      <c r="A20" s="26"/>
      <c r="B20" s="26"/>
      <c r="C20" s="29" t="s">
        <v>20</v>
      </c>
      <c r="D20" s="25"/>
      <c r="E20" s="25"/>
      <c r="F20" s="25"/>
      <c r="G20" s="20">
        <f t="shared" ref="G20" si="8">(+D20+E20+F20)/3</f>
        <v>0</v>
      </c>
      <c r="H20" s="25"/>
      <c r="I20" s="25"/>
      <c r="J20" s="25"/>
      <c r="K20" s="20">
        <f t="shared" ref="K20" si="9">(+H20+I20+J20)/3</f>
        <v>0</v>
      </c>
      <c r="L20" s="25"/>
      <c r="M20" s="25"/>
      <c r="N20" s="25"/>
      <c r="O20" s="21">
        <f>(+G20/G$54)*100</f>
        <v>0</v>
      </c>
      <c r="P20" s="25"/>
      <c r="Q20" s="25"/>
      <c r="R20" s="25"/>
      <c r="S20" s="21">
        <f>(+K20/K$54)*100</f>
        <v>0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177299.11891000002</v>
      </c>
      <c r="E21" s="14">
        <v>212364.19246999998</v>
      </c>
      <c r="F21" s="14">
        <v>187394.71816000002</v>
      </c>
      <c r="G21" s="15">
        <f t="shared" si="3"/>
        <v>192352.67651333334</v>
      </c>
      <c r="H21" s="14">
        <v>177299.11891000002</v>
      </c>
      <c r="I21" s="14">
        <v>212364.19246999998</v>
      </c>
      <c r="J21" s="14">
        <v>187394.71816000002</v>
      </c>
      <c r="K21" s="15">
        <f t="shared" si="4"/>
        <v>192352.67651333334</v>
      </c>
      <c r="L21" s="14">
        <f t="shared" ref="L21:S24" si="10">(+D21/D$54)*100</f>
        <v>4.1724989310725444</v>
      </c>
      <c r="M21" s="14">
        <f t="shared" si="10"/>
        <v>4.8499536943767714</v>
      </c>
      <c r="N21" s="14">
        <f t="shared" si="10"/>
        <v>4.6404756092636053</v>
      </c>
      <c r="O21" s="17">
        <f t="shared" si="10"/>
        <v>4.5558958568443826</v>
      </c>
      <c r="P21" s="14">
        <f t="shared" si="10"/>
        <v>4.1590622612982058</v>
      </c>
      <c r="Q21" s="14">
        <f t="shared" si="10"/>
        <v>4.8492067934391487</v>
      </c>
      <c r="R21" s="14">
        <f t="shared" si="10"/>
        <v>4.6635520512100666</v>
      </c>
      <c r="S21" s="17">
        <f t="shared" si="10"/>
        <v>4.5579037951977535</v>
      </c>
      <c r="T21" s="18"/>
    </row>
    <row r="22" spans="1:20" ht="24" customHeight="1" x14ac:dyDescent="0.35">
      <c r="A22" s="50"/>
      <c r="B22" s="54"/>
      <c r="C22" s="51" t="s">
        <v>7</v>
      </c>
      <c r="D22" s="14">
        <v>134725.53622000001</v>
      </c>
      <c r="E22" s="14">
        <v>165142.01069999998</v>
      </c>
      <c r="F22" s="14">
        <v>138687.75307999999</v>
      </c>
      <c r="G22" s="20">
        <f t="shared" si="3"/>
        <v>146185.1</v>
      </c>
      <c r="H22" s="14">
        <v>134725.53622000001</v>
      </c>
      <c r="I22" s="14">
        <v>165142.01069999998</v>
      </c>
      <c r="J22" s="14">
        <v>138687.75307999999</v>
      </c>
      <c r="K22" s="20">
        <f t="shared" si="4"/>
        <v>146185.1</v>
      </c>
      <c r="L22" s="14">
        <f t="shared" si="10"/>
        <v>3.1705862912464786</v>
      </c>
      <c r="M22" s="14">
        <f t="shared" si="10"/>
        <v>3.7714978950814326</v>
      </c>
      <c r="N22" s="14">
        <f t="shared" si="10"/>
        <v>3.4343397817745265</v>
      </c>
      <c r="O22" s="21">
        <f t="shared" si="10"/>
        <v>3.462411355509349</v>
      </c>
      <c r="P22" s="14">
        <f t="shared" si="10"/>
        <v>3.1603760738946503</v>
      </c>
      <c r="Q22" s="14">
        <f t="shared" si="10"/>
        <v>3.770917078131089</v>
      </c>
      <c r="R22" s="14">
        <f t="shared" si="10"/>
        <v>3.4514182774443105</v>
      </c>
      <c r="S22" s="21">
        <f t="shared" si="10"/>
        <v>3.4639373580287942</v>
      </c>
      <c r="T22" s="18"/>
    </row>
    <row r="23" spans="1:20" ht="24" customHeight="1" x14ac:dyDescent="0.35">
      <c r="A23" s="50"/>
      <c r="B23" s="54"/>
      <c r="C23" s="51" t="s">
        <v>8</v>
      </c>
      <c r="D23" s="14">
        <v>42318.701180000004</v>
      </c>
      <c r="E23" s="14">
        <v>46974.875859999993</v>
      </c>
      <c r="F23" s="14">
        <v>48573.410250000001</v>
      </c>
      <c r="G23" s="20">
        <f t="shared" si="3"/>
        <v>45955.662430000004</v>
      </c>
      <c r="H23" s="14">
        <v>42318.701180000004</v>
      </c>
      <c r="I23" s="14">
        <v>46974.875859999993</v>
      </c>
      <c r="J23" s="14">
        <v>48573.410250000001</v>
      </c>
      <c r="K23" s="20">
        <f t="shared" si="4"/>
        <v>45955.662430000004</v>
      </c>
      <c r="L23" s="14">
        <f t="shared" si="10"/>
        <v>0.99591434251605437</v>
      </c>
      <c r="M23" s="14">
        <f t="shared" si="10"/>
        <v>1.0728078499028568</v>
      </c>
      <c r="N23" s="14">
        <f t="shared" si="10"/>
        <v>1.2028285948349258</v>
      </c>
      <c r="O23" s="21">
        <f t="shared" si="10"/>
        <v>1.0884652912477837</v>
      </c>
      <c r="P23" s="14">
        <f t="shared" si="10"/>
        <v>0.99270720636935317</v>
      </c>
      <c r="Q23" s="14">
        <f t="shared" si="10"/>
        <v>1.0726426357091814</v>
      </c>
      <c r="R23" s="14">
        <f t="shared" si="10"/>
        <v>1.2088100947020608</v>
      </c>
      <c r="S23" s="21">
        <f t="shared" si="10"/>
        <v>1.0889450149450068</v>
      </c>
      <c r="T23" s="18"/>
    </row>
    <row r="24" spans="1:20" ht="24" customHeight="1" x14ac:dyDescent="0.35">
      <c r="A24" s="50"/>
      <c r="B24" s="55"/>
      <c r="C24" s="51" t="s">
        <v>9</v>
      </c>
      <c r="D24" s="14">
        <v>254.88150999999996</v>
      </c>
      <c r="E24" s="14">
        <v>247.30591000000004</v>
      </c>
      <c r="F24" s="14">
        <v>133.55483000000001</v>
      </c>
      <c r="G24" s="20">
        <f t="shared" si="3"/>
        <v>211.91408333333334</v>
      </c>
      <c r="H24" s="14">
        <v>254.88150999999996</v>
      </c>
      <c r="I24" s="14">
        <v>247.30591000000004</v>
      </c>
      <c r="J24" s="14">
        <v>133.55483000000001</v>
      </c>
      <c r="K24" s="20">
        <f t="shared" si="4"/>
        <v>211.91408333333334</v>
      </c>
      <c r="L24" s="14">
        <f t="shared" si="10"/>
        <v>5.9982973100109003E-3</v>
      </c>
      <c r="M24" s="14">
        <f t="shared" si="10"/>
        <v>5.6479493924812586E-3</v>
      </c>
      <c r="N24" s="14">
        <f t="shared" si="10"/>
        <v>3.3072326541519165E-3</v>
      </c>
      <c r="O24" s="21">
        <f t="shared" si="10"/>
        <v>5.0192100872502587E-3</v>
      </c>
      <c r="P24" s="14">
        <f t="shared" si="10"/>
        <v>5.9789810342024841E-3</v>
      </c>
      <c r="Q24" s="14">
        <f t="shared" si="10"/>
        <v>5.647079598878532E-3</v>
      </c>
      <c r="R24" s="14">
        <f t="shared" si="10"/>
        <v>3.3236790636955046E-3</v>
      </c>
      <c r="S24" s="21">
        <f t="shared" si="10"/>
        <v>5.0214222239527853E-3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/>
      <c r="E27" s="14"/>
      <c r="F27" s="14"/>
      <c r="G27" s="20">
        <f>(+D27+E27+F27)/3</f>
        <v>0</v>
      </c>
      <c r="H27" s="14"/>
      <c r="I27" s="14"/>
      <c r="J27" s="14"/>
      <c r="K27" s="20">
        <f>(+H27+I27+J27)/3</f>
        <v>0</v>
      </c>
      <c r="L27" s="14"/>
      <c r="M27" s="14"/>
      <c r="N27" s="14"/>
      <c r="O27" s="21">
        <f>(+G27/G$54)*100</f>
        <v>0</v>
      </c>
      <c r="P27" s="14"/>
      <c r="Q27" s="14"/>
      <c r="R27" s="14"/>
      <c r="S27" s="21">
        <f>(+K27/K$54)*100</f>
        <v>0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99660.320850000004</v>
      </c>
      <c r="E29" s="25">
        <v>93459.867020000005</v>
      </c>
      <c r="F29" s="25">
        <v>88344.397809999995</v>
      </c>
      <c r="G29" s="15">
        <f>(+D29+E29+F29)/3</f>
        <v>93821.528560000006</v>
      </c>
      <c r="H29" s="25">
        <v>39185.324849999997</v>
      </c>
      <c r="I29" s="25">
        <v>43197.730510000009</v>
      </c>
      <c r="J29" s="25">
        <v>38979.497190000002</v>
      </c>
      <c r="K29" s="15">
        <f>(+H29+I29+J29)/3</f>
        <v>40454.184183333331</v>
      </c>
      <c r="L29" s="25">
        <f t="shared" ref="L29:S32" si="11">(+D29/D$54)*100</f>
        <v>2.3453730891243478</v>
      </c>
      <c r="M29" s="25">
        <f t="shared" si="11"/>
        <v>2.1344277585480596</v>
      </c>
      <c r="N29" s="25">
        <f t="shared" si="11"/>
        <v>2.1876818475873843</v>
      </c>
      <c r="O29" s="17">
        <f t="shared" si="11"/>
        <v>2.2221739826930973</v>
      </c>
      <c r="P29" s="25">
        <f t="shared" si="11"/>
        <v>0.9192048261845801</v>
      </c>
      <c r="Q29" s="25">
        <f t="shared" si="11"/>
        <v>0.98639382569091749</v>
      </c>
      <c r="R29" s="25">
        <f t="shared" si="11"/>
        <v>0.97005356319783231</v>
      </c>
      <c r="S29" s="17">
        <f t="shared" si="11"/>
        <v>0.95858442400234956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56534.087729999999</v>
      </c>
      <c r="E30" s="25">
        <v>52065.171460000005</v>
      </c>
      <c r="F30" s="25">
        <v>49451.511209999997</v>
      </c>
      <c r="G30" s="20">
        <f>(+D30+E30+F30)/3</f>
        <v>52683.590133333339</v>
      </c>
      <c r="H30" s="25">
        <v>15515.704979999999</v>
      </c>
      <c r="I30" s="25">
        <v>18780.389980000007</v>
      </c>
      <c r="J30" s="25">
        <v>16635.843030000004</v>
      </c>
      <c r="K30" s="20">
        <f>(+H30+I30+J30)/3</f>
        <v>16977.312663333334</v>
      </c>
      <c r="L30" s="25">
        <f t="shared" si="11"/>
        <v>1.3304545565301276</v>
      </c>
      <c r="M30" s="25">
        <f t="shared" si="11"/>
        <v>1.1890595478164656</v>
      </c>
      <c r="N30" s="25">
        <f t="shared" si="11"/>
        <v>1.2245731035775458</v>
      </c>
      <c r="O30" s="21">
        <f t="shared" si="11"/>
        <v>1.2478170533566939</v>
      </c>
      <c r="P30" s="25">
        <f t="shared" si="11"/>
        <v>0.36396561605312616</v>
      </c>
      <c r="Q30" s="25">
        <f t="shared" si="11"/>
        <v>0.42883874920353027</v>
      </c>
      <c r="R30" s="25">
        <f t="shared" si="11"/>
        <v>0.41400377047940384</v>
      </c>
      <c r="S30" s="21">
        <f t="shared" si="11"/>
        <v>0.40228687857692513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25560.52331</v>
      </c>
      <c r="E31" s="25">
        <v>24543.236700000001</v>
      </c>
      <c r="F31" s="25">
        <v>22151.286209999998</v>
      </c>
      <c r="G31" s="20">
        <f>(+D31+E31+F31)/3</f>
        <v>24085.015406666662</v>
      </c>
      <c r="H31" s="25">
        <v>12230.89806</v>
      </c>
      <c r="I31" s="25">
        <v>12709.444589999997</v>
      </c>
      <c r="J31" s="25">
        <v>11048.879210000001</v>
      </c>
      <c r="K31" s="20">
        <f>(+H31+I31+J31)/3</f>
        <v>11996.407286666667</v>
      </c>
      <c r="L31" s="25">
        <f t="shared" si="11"/>
        <v>0.60153291705170731</v>
      </c>
      <c r="M31" s="25">
        <f t="shared" si="11"/>
        <v>0.56051615915401576</v>
      </c>
      <c r="N31" s="25">
        <f t="shared" si="11"/>
        <v>0.54853468860075694</v>
      </c>
      <c r="O31" s="21">
        <f t="shared" si="11"/>
        <v>0.5704564339434065</v>
      </c>
      <c r="P31" s="25">
        <f t="shared" si="11"/>
        <v>0.28691099457157154</v>
      </c>
      <c r="Q31" s="25">
        <f t="shared" si="11"/>
        <v>0.29021241448401336</v>
      </c>
      <c r="R31" s="25">
        <f t="shared" si="11"/>
        <v>0.2749651847677656</v>
      </c>
      <c r="S31" s="21">
        <f t="shared" si="11"/>
        <v>0.28426155170679845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17565.70981</v>
      </c>
      <c r="E32" s="25">
        <v>16851.458860000002</v>
      </c>
      <c r="F32" s="25">
        <v>16741.600390000003</v>
      </c>
      <c r="G32" s="20">
        <f>(+D32+E32+F32)/3</f>
        <v>17052.923020000002</v>
      </c>
      <c r="H32" s="25">
        <v>11438.721810000001</v>
      </c>
      <c r="I32" s="25">
        <v>11707.89594</v>
      </c>
      <c r="J32" s="25">
        <v>11294.774950000001</v>
      </c>
      <c r="K32" s="20">
        <f>(+H32+I32+J32)/3</f>
        <v>11480.464233333334</v>
      </c>
      <c r="L32" s="25">
        <f t="shared" si="11"/>
        <v>0.41338561554251269</v>
      </c>
      <c r="M32" s="25">
        <f t="shared" si="11"/>
        <v>0.38485205157757824</v>
      </c>
      <c r="N32" s="25">
        <f t="shared" si="11"/>
        <v>0.41457405540908149</v>
      </c>
      <c r="O32" s="21">
        <f t="shared" si="11"/>
        <v>0.40390049539299688</v>
      </c>
      <c r="P32" s="25">
        <f t="shared" si="11"/>
        <v>0.2683282155598824</v>
      </c>
      <c r="Q32" s="25">
        <f t="shared" si="11"/>
        <v>0.26734266200337381</v>
      </c>
      <c r="R32" s="25">
        <f t="shared" si="11"/>
        <v>0.28108460795066298</v>
      </c>
      <c r="S32" s="21">
        <f t="shared" si="11"/>
        <v>0.27203599371862613</v>
      </c>
      <c r="T32" s="18"/>
    </row>
    <row r="33" spans="1:20" ht="24" customHeight="1" x14ac:dyDescent="0.35">
      <c r="A33" s="50" t="s">
        <v>31</v>
      </c>
      <c r="B33" s="54"/>
      <c r="C33" s="33" t="s">
        <v>142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4"/>
      <c r="C34" s="33" t="s">
        <v>143</v>
      </c>
      <c r="D34" s="14">
        <v>20502.72046</v>
      </c>
      <c r="E34" s="14">
        <v>17548.110380000006</v>
      </c>
      <c r="F34" s="14">
        <v>15434.987660000003</v>
      </c>
      <c r="G34" s="15">
        <f>(+D34+E34+F34)/3</f>
        <v>17828.606166666668</v>
      </c>
      <c r="H34" s="14">
        <v>15184.451769999998</v>
      </c>
      <c r="I34" s="14">
        <v>16635.906490000001</v>
      </c>
      <c r="J34" s="14">
        <v>14807.638370000001</v>
      </c>
      <c r="K34" s="15">
        <f>(+H34+I34+J34)/3</f>
        <v>15542.665543333334</v>
      </c>
      <c r="L34" s="14">
        <f t="shared" ref="L34:S34" si="12">(+D34/D$54)*100</f>
        <v>0.48250425455782753</v>
      </c>
      <c r="M34" s="14">
        <f t="shared" si="12"/>
        <v>0.40076211425725766</v>
      </c>
      <c r="N34" s="14">
        <f t="shared" si="12"/>
        <v>0.38221826350708454</v>
      </c>
      <c r="O34" s="17">
        <f t="shared" si="12"/>
        <v>0.42227264231697126</v>
      </c>
      <c r="P34" s="14">
        <f t="shared" si="12"/>
        <v>0.35619511649782809</v>
      </c>
      <c r="Q34" s="14">
        <f t="shared" si="12"/>
        <v>0.37987077683881459</v>
      </c>
      <c r="R34" s="14">
        <f t="shared" si="12"/>
        <v>0.36850660985561678</v>
      </c>
      <c r="S34" s="17">
        <f t="shared" si="12"/>
        <v>0.36829211608364493</v>
      </c>
      <c r="T34" s="18"/>
    </row>
    <row r="35" spans="1:20" ht="24" hidden="1" customHeight="1" x14ac:dyDescent="0.35">
      <c r="A35" s="50"/>
      <c r="B35" s="50"/>
      <c r="C35" s="33"/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  <c r="T35" s="32"/>
    </row>
    <row r="36" spans="1:20" ht="24" hidden="1" customHeight="1" x14ac:dyDescent="0.35">
      <c r="A36" s="50"/>
      <c r="B36" s="50"/>
      <c r="C36" s="33"/>
      <c r="D36" s="14"/>
      <c r="E36" s="14"/>
      <c r="F36" s="14"/>
      <c r="G36" s="20"/>
      <c r="H36" s="14"/>
      <c r="I36" s="14"/>
      <c r="J36" s="14"/>
      <c r="K36" s="20"/>
      <c r="L36" s="14"/>
      <c r="M36" s="14"/>
      <c r="N36" s="14"/>
      <c r="O36" s="21"/>
      <c r="P36" s="14"/>
      <c r="Q36" s="14"/>
      <c r="R36" s="14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8273.1299999999992</v>
      </c>
      <c r="E38" s="25">
        <v>11109.517000000002</v>
      </c>
      <c r="F38" s="25">
        <v>7790.0540000000001</v>
      </c>
      <c r="G38" s="15">
        <f>(+D38+E38+F38)/3</f>
        <v>9057.5670000000009</v>
      </c>
      <c r="H38" s="25">
        <v>11429.918</v>
      </c>
      <c r="I38" s="25">
        <v>11130.682000000001</v>
      </c>
      <c r="J38" s="25">
        <v>2130.2399999999998</v>
      </c>
      <c r="K38" s="15">
        <f>(+H38+I38+J38)/3</f>
        <v>8230.2799999999988</v>
      </c>
      <c r="L38" s="25">
        <f t="shared" ref="L38" si="13">(+D38/D$54)*100</f>
        <v>0.19469711013706126</v>
      </c>
      <c r="M38" s="25">
        <f t="shared" ref="M38" si="14">(+E38/E$54)*100</f>
        <v>0.2537181169302028</v>
      </c>
      <c r="N38" s="25">
        <f t="shared" ref="N38" si="15">(+F38/F$54)*100</f>
        <v>0.1929059470661357</v>
      </c>
      <c r="O38" s="17">
        <f t="shared" ref="O38" si="16">(+G38/G$54)*100</f>
        <v>0.21452954394180221</v>
      </c>
      <c r="P38" s="25">
        <f t="shared" ref="P38" si="17">(+H38/H$54)*100</f>
        <v>0.2681216968013474</v>
      </c>
      <c r="Q38" s="25">
        <f t="shared" ref="Q38" si="18">(+I38/I$54)*100</f>
        <v>0.25416233378249836</v>
      </c>
      <c r="R38" s="25">
        <f t="shared" ref="R38" si="19">(+J38/J$54)*100</f>
        <v>5.3013688001000862E-2</v>
      </c>
      <c r="S38" s="17">
        <f t="shared" ref="S38" si="20">(+K38/K$54)*100</f>
        <v>0.195021068214457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5970.0007900000001</v>
      </c>
      <c r="E40" s="14">
        <v>5.1958400000000005</v>
      </c>
      <c r="F40" s="14">
        <v>4.5804</v>
      </c>
      <c r="G40" s="15">
        <f>(+D40+E40+F40)/3</f>
        <v>1993.25901</v>
      </c>
      <c r="H40" s="14">
        <v>12042.15043</v>
      </c>
      <c r="I40" s="14">
        <v>755.52732000000003</v>
      </c>
      <c r="J40" s="14">
        <v>0</v>
      </c>
      <c r="K40" s="15">
        <f>(+H40+I40+J40)/3</f>
        <v>4265.8925833333333</v>
      </c>
      <c r="L40" s="14">
        <f t="shared" ref="L40:R42" si="21">(+D40/D$54)*100</f>
        <v>0.14049602766171604</v>
      </c>
      <c r="M40" s="14">
        <f t="shared" si="21"/>
        <v>1.1866211111343769E-4</v>
      </c>
      <c r="N40" s="14">
        <f t="shared" si="21"/>
        <v>1.1342493902375105E-4</v>
      </c>
      <c r="O40" s="17">
        <f t="shared" si="21"/>
        <v>4.7210575022319803E-2</v>
      </c>
      <c r="P40" s="14">
        <f t="shared" si="21"/>
        <v>0.28248337445891347</v>
      </c>
      <c r="Q40" s="14">
        <f t="shared" si="21"/>
        <v>1.7252005482470564E-2</v>
      </c>
      <c r="R40" s="14">
        <f t="shared" si="21"/>
        <v>0</v>
      </c>
      <c r="S40" s="17">
        <f>(+K40/K$54)*100</f>
        <v>0.1010827005265673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5970.0007900000001</v>
      </c>
      <c r="E42" s="14">
        <v>5.1958400000000005</v>
      </c>
      <c r="F42" s="14">
        <v>4.5804</v>
      </c>
      <c r="G42" s="20">
        <f>(+D42+E42+F42)/3</f>
        <v>1993.25901</v>
      </c>
      <c r="H42" s="14">
        <v>12042.15043</v>
      </c>
      <c r="I42" s="14">
        <v>755.52732000000003</v>
      </c>
      <c r="J42" s="14"/>
      <c r="K42" s="20">
        <f>(+H42+I42+J42)/3</f>
        <v>4265.8925833333333</v>
      </c>
      <c r="L42" s="14">
        <f>(+D42/D$54)*100</f>
        <v>0.14049602766171604</v>
      </c>
      <c r="M42" s="14">
        <f>(+E42/E$54)*100</f>
        <v>1.1866211111343769E-4</v>
      </c>
      <c r="N42" s="14">
        <f>(+F42/F$54)*100</f>
        <v>1.1342493902375105E-4</v>
      </c>
      <c r="O42" s="21">
        <f>(+G42/G$54)*100</f>
        <v>4.7210575022319803E-2</v>
      </c>
      <c r="P42" s="14">
        <f>(+H42/H$54)*100</f>
        <v>0.28248337445891347</v>
      </c>
      <c r="Q42" s="14">
        <f t="shared" si="21"/>
        <v>1.7252005482470564E-2</v>
      </c>
      <c r="R42" s="14"/>
      <c r="S42" s="21">
        <f>(+K42/K$54)*100</f>
        <v>0.1010827005265673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1513.5118500000001</v>
      </c>
      <c r="E44" s="25">
        <v>2479.4608799999996</v>
      </c>
      <c r="F44" s="25">
        <v>1107.3706199999999</v>
      </c>
      <c r="G44" s="15">
        <f>(+D44+E44+F44)/3</f>
        <v>1700.1144499999998</v>
      </c>
      <c r="H44" s="25">
        <v>1202.7651099999998</v>
      </c>
      <c r="I44" s="25">
        <v>2611.40789</v>
      </c>
      <c r="J44" s="35">
        <v>1069.8769700000003</v>
      </c>
      <c r="K44" s="15">
        <f>(+H44+I44+J44)/3</f>
        <v>1628.0166566666667</v>
      </c>
      <c r="L44" s="25">
        <f t="shared" ref="L44:S44" si="22">(+D44/D$54)*100</f>
        <v>3.5618488208597879E-2</v>
      </c>
      <c r="M44" s="25">
        <f t="shared" si="22"/>
        <v>5.6625697181587949E-2</v>
      </c>
      <c r="N44" s="35">
        <f t="shared" si="22"/>
        <v>2.7421938051304117E-2</v>
      </c>
      <c r="O44" s="17">
        <f t="shared" si="22"/>
        <v>4.0267411503262164E-2</v>
      </c>
      <c r="P44" s="25">
        <f t="shared" si="22"/>
        <v>2.8214325084979543E-2</v>
      </c>
      <c r="Q44" s="25">
        <f t="shared" si="22"/>
        <v>5.9629906216027879E-2</v>
      </c>
      <c r="R44" s="35">
        <f t="shared" si="22"/>
        <v>2.6625227151417765E-2</v>
      </c>
      <c r="S44" s="17">
        <f t="shared" si="22"/>
        <v>3.8576761356121821E-2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573.31425000000002</v>
      </c>
      <c r="E46" s="14">
        <v>608.67792999999995</v>
      </c>
      <c r="F46" s="14">
        <v>384.10542999999996</v>
      </c>
      <c r="G46" s="15">
        <f>(+D46+E46+F46)/3</f>
        <v>522.0325366666666</v>
      </c>
      <c r="H46" s="16">
        <v>666.05061000000001</v>
      </c>
      <c r="I46" s="16">
        <v>572.17417999999998</v>
      </c>
      <c r="J46" s="16">
        <v>703.12199999999996</v>
      </c>
      <c r="K46" s="15">
        <f>(+H46+I46+J46)/3</f>
        <v>647.11559666666665</v>
      </c>
      <c r="L46" s="16">
        <f t="shared" ref="L46:S46" si="23">(+D46/D$54)*100</f>
        <v>1.3492188286101716E-2</v>
      </c>
      <c r="M46" s="16">
        <f t="shared" si="23"/>
        <v>1.3900930005919588E-2</v>
      </c>
      <c r="N46" s="16">
        <f t="shared" si="23"/>
        <v>9.5116441744043465E-3</v>
      </c>
      <c r="O46" s="17">
        <f t="shared" si="23"/>
        <v>1.2364402274240101E-2</v>
      </c>
      <c r="P46" s="16">
        <f t="shared" si="23"/>
        <v>1.5624138310421169E-2</v>
      </c>
      <c r="Q46" s="16">
        <f t="shared" si="23"/>
        <v>1.3065248375516189E-2</v>
      </c>
      <c r="R46" s="16">
        <f t="shared" si="23"/>
        <v>1.749807079701805E-2</v>
      </c>
      <c r="S46" s="17">
        <f t="shared" si="23"/>
        <v>1.5333764455178811E-2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2.16046</v>
      </c>
      <c r="E48" s="25">
        <v>2.0341300000000002</v>
      </c>
      <c r="F48" s="25">
        <v>2.0118499999999995</v>
      </c>
      <c r="G48" s="15">
        <f t="shared" ref="G48:G53" si="24">(+D48+E48+F48)/3</f>
        <v>2.0688133333333329</v>
      </c>
      <c r="H48" s="25">
        <v>37.052170000000004</v>
      </c>
      <c r="I48" s="25">
        <v>19.127659999999999</v>
      </c>
      <c r="J48" s="25">
        <v>5.9400000000000015E-2</v>
      </c>
      <c r="K48" s="15">
        <f t="shared" ref="K48:K53" si="25">(+H48+I48+J48)/3</f>
        <v>18.746410000000001</v>
      </c>
      <c r="L48" s="25">
        <f t="shared" ref="L48:S49" si="26">(+D48/D$54)*100</f>
        <v>5.0843552387876828E-5</v>
      </c>
      <c r="M48" s="25">
        <f t="shared" si="26"/>
        <v>4.64552719250741E-5</v>
      </c>
      <c r="N48" s="25">
        <f t="shared" si="26"/>
        <v>4.9819658452304059E-5</v>
      </c>
      <c r="O48" s="17">
        <f t="shared" si="26"/>
        <v>4.9000088092168629E-5</v>
      </c>
      <c r="P48" s="25">
        <f t="shared" si="26"/>
        <v>8.6916552599694769E-4</v>
      </c>
      <c r="Q48" s="25">
        <f t="shared" si="26"/>
        <v>4.3676844827640762E-4</v>
      </c>
      <c r="R48" s="25">
        <f t="shared" si="26"/>
        <v>1.4782433281036187E-6</v>
      </c>
      <c r="S48" s="17">
        <f t="shared" si="26"/>
        <v>4.4420662521641791E-4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24"/>
        <v>0</v>
      </c>
      <c r="H49" s="16">
        <v>0</v>
      </c>
      <c r="I49" s="16">
        <v>0</v>
      </c>
      <c r="J49" s="16">
        <v>0</v>
      </c>
      <c r="K49" s="15">
        <f t="shared" si="25"/>
        <v>0</v>
      </c>
      <c r="L49" s="16">
        <f t="shared" si="26"/>
        <v>0</v>
      </c>
      <c r="M49" s="16">
        <f t="shared" si="26"/>
        <v>0</v>
      </c>
      <c r="N49" s="16">
        <f t="shared" si="26"/>
        <v>0</v>
      </c>
      <c r="O49" s="17">
        <f t="shared" si="26"/>
        <v>0</v>
      </c>
      <c r="P49" s="16">
        <f t="shared" si="26"/>
        <v>0</v>
      </c>
      <c r="Q49" s="16">
        <f t="shared" si="26"/>
        <v>0</v>
      </c>
      <c r="R49" s="16">
        <f t="shared" si="26"/>
        <v>0</v>
      </c>
      <c r="S49" s="17">
        <f t="shared" si="26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24"/>
        <v>0</v>
      </c>
      <c r="H50" s="16"/>
      <c r="I50" s="16"/>
      <c r="J50" s="16"/>
      <c r="K50" s="20">
        <f t="shared" si="25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24"/>
        <v>0</v>
      </c>
      <c r="H51" s="16"/>
      <c r="I51" s="16"/>
      <c r="J51" s="16"/>
      <c r="K51" s="20">
        <f t="shared" si="25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24"/>
        <v>0</v>
      </c>
      <c r="H52" s="16"/>
      <c r="I52" s="16"/>
      <c r="J52" s="16"/>
      <c r="K52" s="20">
        <f t="shared" si="25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1.3012700002289539</v>
      </c>
      <c r="E53" s="38">
        <v>1.4302299996534247</v>
      </c>
      <c r="F53" s="38">
        <v>0.67377999944492784</v>
      </c>
      <c r="G53" s="39">
        <f t="shared" si="24"/>
        <v>1.1350933331091022</v>
      </c>
      <c r="H53" s="38">
        <v>1.3545700006883834</v>
      </c>
      <c r="I53" s="38">
        <v>1.4673399994504663</v>
      </c>
      <c r="J53" s="38">
        <v>0.66744199930790782</v>
      </c>
      <c r="K53" s="39">
        <f t="shared" si="25"/>
        <v>1.1631173331489191</v>
      </c>
      <c r="L53" s="38">
        <f>(+D53/D$54)*100</f>
        <v>3.0623658585400009E-5</v>
      </c>
      <c r="M53" s="38">
        <f>(+E53/E$54)*100</f>
        <v>3.2663459832605812E-5</v>
      </c>
      <c r="N53" s="38">
        <f>(+F53/F$54)*100</f>
        <v>1.6684886768069153E-5</v>
      </c>
      <c r="O53" s="40">
        <f>(+G53/G$54)*100</f>
        <v>2.6884819630180582E-5</v>
      </c>
      <c r="P53" s="38">
        <f>(+H53/H$54)*100</f>
        <v>3.177534668409447E-5</v>
      </c>
      <c r="Q53" s="38">
        <f>(+I53/I$54)*100</f>
        <v>3.3505813813811261E-5</v>
      </c>
      <c r="R53" s="38">
        <f>(+J53/J$54)*100</f>
        <v>1.6610129332879704E-5</v>
      </c>
      <c r="S53" s="40">
        <f>(+K53/K$54)*100</f>
        <v>2.7560712973246679E-5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+D9+D14+D16+D18+D21+D29+D36+D34+D40+D44+D46+D48+D49+D53+D38</f>
        <v>4249231.0205200016</v>
      </c>
      <c r="E54" s="43">
        <f t="shared" ref="E54:K54" si="27">+E9+E14+E16+E18+E21+E29+E36+E34+E40+E44+E46+E48+E49+E53+E38</f>
        <v>4378684.949430001</v>
      </c>
      <c r="F54" s="43">
        <f t="shared" si="27"/>
        <v>4038265.3404299999</v>
      </c>
      <c r="G54" s="44">
        <f t="shared" si="27"/>
        <v>4222060.4367933339</v>
      </c>
      <c r="H54" s="43">
        <f t="shared" si="27"/>
        <v>4262958.998230001</v>
      </c>
      <c r="I54" s="43">
        <f t="shared" si="27"/>
        <v>4379359.37806</v>
      </c>
      <c r="J54" s="43">
        <f t="shared" si="27"/>
        <v>4018282.9761999999</v>
      </c>
      <c r="K54" s="44">
        <f t="shared" si="27"/>
        <v>4220200.4508300014</v>
      </c>
      <c r="L54" s="45">
        <f>+L9+L14+L16+L18+L21+L29+L36+L34+L40+L44+L46+L48+L49+L53+L38</f>
        <v>99.999999999999972</v>
      </c>
      <c r="M54" s="45">
        <f t="shared" ref="M54:S54" si="28">+M9+M14+M16+M18+M21+M29+M36+M34+M40+M44+M46+M48+M49+M53+M38</f>
        <v>99.999999999999986</v>
      </c>
      <c r="N54" s="45">
        <f t="shared" si="28"/>
        <v>100.00000000000003</v>
      </c>
      <c r="O54" s="44">
        <f t="shared" si="28"/>
        <v>100</v>
      </c>
      <c r="P54" s="45">
        <f t="shared" si="28"/>
        <v>99.999999999999986</v>
      </c>
      <c r="Q54" s="45">
        <f t="shared" si="28"/>
        <v>100.00000000000003</v>
      </c>
      <c r="R54" s="45">
        <f t="shared" si="28"/>
        <v>99.999999999999986</v>
      </c>
      <c r="S54" s="44">
        <f t="shared" si="28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2139-8942-4036-846E-23B701B9056E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1" t="s">
        <v>65</v>
      </c>
      <c r="E8" s="111" t="s">
        <v>64</v>
      </c>
      <c r="F8" s="9" t="s">
        <v>63</v>
      </c>
      <c r="G8" s="10" t="s">
        <v>56</v>
      </c>
      <c r="H8" s="111" t="s">
        <v>65</v>
      </c>
      <c r="I8" s="111" t="s">
        <v>64</v>
      </c>
      <c r="J8" s="9" t="s">
        <v>63</v>
      </c>
      <c r="K8" s="10" t="s">
        <v>56</v>
      </c>
      <c r="L8" s="111" t="s">
        <v>65</v>
      </c>
      <c r="M8" s="111" t="s">
        <v>64</v>
      </c>
      <c r="N8" s="9" t="s">
        <v>63</v>
      </c>
      <c r="O8" s="10" t="s">
        <v>57</v>
      </c>
      <c r="P8" s="111" t="s">
        <v>65</v>
      </c>
      <c r="Q8" s="111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2402362.1780300001</v>
      </c>
      <c r="E9" s="14">
        <v>2195374.0048099998</v>
      </c>
      <c r="F9" s="14">
        <v>2349003.72273</v>
      </c>
      <c r="G9" s="15">
        <f>(+D9+E9+F9)/3</f>
        <v>2315579.9685233333</v>
      </c>
      <c r="H9" s="16">
        <v>2468315.3650199994</v>
      </c>
      <c r="I9" s="16">
        <v>2244115.2745300001</v>
      </c>
      <c r="J9" s="16">
        <v>2398481.6559199998</v>
      </c>
      <c r="K9" s="15">
        <f>(+H9+I9+J9)/3</f>
        <v>2370304.0984899998</v>
      </c>
      <c r="L9" s="16">
        <f t="shared" ref="L9:S12" si="0">(+D9/D$54)*100</f>
        <v>52.894596683090754</v>
      </c>
      <c r="M9" s="16">
        <f t="shared" si="0"/>
        <v>53.847579912976343</v>
      </c>
      <c r="N9" s="16">
        <f t="shared" si="0"/>
        <v>53.769981560097378</v>
      </c>
      <c r="O9" s="17">
        <f t="shared" si="0"/>
        <v>53.488213110366601</v>
      </c>
      <c r="P9" s="16">
        <f t="shared" si="0"/>
        <v>54.530802586321983</v>
      </c>
      <c r="Q9" s="16">
        <f t="shared" si="0"/>
        <v>55.034347176287888</v>
      </c>
      <c r="R9" s="16">
        <f t="shared" si="0"/>
        <v>55.085527610726736</v>
      </c>
      <c r="S9" s="17">
        <f t="shared" si="0"/>
        <v>54.875650345639258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2227941.3522999999</v>
      </c>
      <c r="E10" s="14">
        <v>1980143.8062899997</v>
      </c>
      <c r="F10" s="14">
        <v>2117462.6438500001</v>
      </c>
      <c r="G10" s="20">
        <f>(+D10+E10+F10)/3</f>
        <v>2108515.9341466669</v>
      </c>
      <c r="H10" s="16">
        <v>2227941.3522999999</v>
      </c>
      <c r="I10" s="16">
        <v>1980143.80629</v>
      </c>
      <c r="J10" s="16">
        <v>2117462.6438500001</v>
      </c>
      <c r="K10" s="20">
        <f>(+H10+I10+J10)/3</f>
        <v>2108515.9341466669</v>
      </c>
      <c r="L10" s="16">
        <f t="shared" si="0"/>
        <v>49.054243503003015</v>
      </c>
      <c r="M10" s="16">
        <f t="shared" si="0"/>
        <v>48.568467885094556</v>
      </c>
      <c r="N10" s="16">
        <f t="shared" si="0"/>
        <v>48.46987946944877</v>
      </c>
      <c r="O10" s="21">
        <f t="shared" si="0"/>
        <v>48.70518451762301</v>
      </c>
      <c r="P10" s="16">
        <f t="shared" si="0"/>
        <v>49.220383982494127</v>
      </c>
      <c r="Q10" s="16">
        <f t="shared" si="0"/>
        <v>48.560750390669469</v>
      </c>
      <c r="R10" s="16">
        <f t="shared" si="0"/>
        <v>48.631410894714854</v>
      </c>
      <c r="S10" s="21">
        <f t="shared" si="0"/>
        <v>48.814910805812623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912.71780000000001</v>
      </c>
      <c r="E11" s="14">
        <v>1895.3189899999998</v>
      </c>
      <c r="F11" s="14">
        <v>1230.3968700000003</v>
      </c>
      <c r="G11" s="20">
        <f>(+D11+E11+F11)/3</f>
        <v>1346.1445533333333</v>
      </c>
      <c r="H11" s="16">
        <v>617.89350000000002</v>
      </c>
      <c r="I11" s="16">
        <v>674.26631999999995</v>
      </c>
      <c r="J11" s="16">
        <v>841.55000999999993</v>
      </c>
      <c r="K11" s="20">
        <f>(+H11+I11+J11)/3</f>
        <v>711.23660999999993</v>
      </c>
      <c r="L11" s="16">
        <f t="shared" si="0"/>
        <v>2.0095987340288127E-2</v>
      </c>
      <c r="M11" s="16">
        <f t="shared" si="0"/>
        <v>4.648790618409427E-2</v>
      </c>
      <c r="N11" s="16">
        <f t="shared" si="0"/>
        <v>2.8164458136580802E-2</v>
      </c>
      <c r="O11" s="21">
        <f t="shared" si="0"/>
        <v>3.1094960107108494E-2</v>
      </c>
      <c r="P11" s="16">
        <f t="shared" si="0"/>
        <v>1.3650698344860214E-2</v>
      </c>
      <c r="Q11" s="16">
        <f t="shared" si="0"/>
        <v>1.6535606332401868E-2</v>
      </c>
      <c r="R11" s="16">
        <f t="shared" si="0"/>
        <v>1.9327738528765539E-2</v>
      </c>
      <c r="S11" s="21">
        <f t="shared" si="0"/>
        <v>1.6466060851956319E-2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173508.10793</v>
      </c>
      <c r="E12" s="14">
        <v>213334.87953000001</v>
      </c>
      <c r="F12" s="14">
        <v>230310.68201000002</v>
      </c>
      <c r="G12" s="20">
        <f>(+D12+E12+F12)/3</f>
        <v>205717.88982333333</v>
      </c>
      <c r="H12" s="16">
        <v>239756.11921999999</v>
      </c>
      <c r="I12" s="16">
        <v>263297.20192000002</v>
      </c>
      <c r="J12" s="16">
        <v>280177.46205999987</v>
      </c>
      <c r="K12" s="20">
        <f>(+H12+I12+J12)/3</f>
        <v>261076.92773333332</v>
      </c>
      <c r="L12" s="16">
        <f t="shared" si="0"/>
        <v>3.8202571927474471</v>
      </c>
      <c r="M12" s="16">
        <f t="shared" si="0"/>
        <v>5.2326241216976852</v>
      </c>
      <c r="N12" s="16">
        <f t="shared" si="0"/>
        <v>5.2719376325120342</v>
      </c>
      <c r="O12" s="21">
        <f t="shared" si="0"/>
        <v>4.7519336326364892</v>
      </c>
      <c r="P12" s="16">
        <f t="shared" si="0"/>
        <v>5.2967679054830032</v>
      </c>
      <c r="Q12" s="16">
        <f t="shared" si="0"/>
        <v>6.4570611792860211</v>
      </c>
      <c r="R12" s="16">
        <f t="shared" si="0"/>
        <v>6.4347889774831151</v>
      </c>
      <c r="S12" s="21">
        <f t="shared" si="0"/>
        <v>6.044273478974695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1114462.5346299999</v>
      </c>
      <c r="E14" s="24">
        <v>988408.68469999998</v>
      </c>
      <c r="F14" s="24">
        <v>1007134.1305399999</v>
      </c>
      <c r="G14" s="15">
        <f>(+D14+E14+F14)/3</f>
        <v>1036668.4499566666</v>
      </c>
      <c r="H14" s="25">
        <v>1113278.8565100001</v>
      </c>
      <c r="I14" s="25">
        <v>983932.32470999984</v>
      </c>
      <c r="J14" s="25">
        <v>1007134.1305399999</v>
      </c>
      <c r="K14" s="15">
        <f>(+H14+I14+J14)/3</f>
        <v>1034781.7705866665</v>
      </c>
      <c r="L14" s="25">
        <f t="shared" ref="L14:S14" si="1">(+D14/D$54)*100</f>
        <v>24.537951365854699</v>
      </c>
      <c r="M14" s="25">
        <f t="shared" si="1"/>
        <v>24.243438939994803</v>
      </c>
      <c r="N14" s="25">
        <f t="shared" si="1"/>
        <v>23.053851768588721</v>
      </c>
      <c r="O14" s="17">
        <f t="shared" si="1"/>
        <v>23.946287206585346</v>
      </c>
      <c r="P14" s="25">
        <f t="shared" si="1"/>
        <v>24.594908093270003</v>
      </c>
      <c r="Q14" s="25">
        <f t="shared" si="1"/>
        <v>24.129809092540118</v>
      </c>
      <c r="R14" s="25">
        <f t="shared" si="1"/>
        <v>23.130681370288073</v>
      </c>
      <c r="S14" s="17">
        <f t="shared" si="1"/>
        <v>23.956555896321412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18</v>
      </c>
      <c r="D16" s="14">
        <v>368640.29083999997</v>
      </c>
      <c r="E16" s="14">
        <v>318405.87503999996</v>
      </c>
      <c r="F16" s="14">
        <v>366429.94556000002</v>
      </c>
      <c r="G16" s="15">
        <f>(+D16+E16+F16)/3</f>
        <v>351158.70381333336</v>
      </c>
      <c r="H16" s="14">
        <v>343140</v>
      </c>
      <c r="I16" s="14">
        <v>321973</v>
      </c>
      <c r="J16" s="14">
        <v>357228</v>
      </c>
      <c r="K16" s="15">
        <f>(+H16+I16+J16)/3</f>
        <v>340780.33333333331</v>
      </c>
      <c r="L16" s="14">
        <f t="shared" ref="L16:S17" si="2">(+D16/D$54)*100</f>
        <v>8.1166277439102998</v>
      </c>
      <c r="M16" s="14">
        <f t="shared" si="2"/>
        <v>7.8097790004858032</v>
      </c>
      <c r="N16" s="14">
        <f t="shared" si="2"/>
        <v>8.3877821159559698</v>
      </c>
      <c r="O16" s="17">
        <f t="shared" si="2"/>
        <v>8.1115106541130064</v>
      </c>
      <c r="P16" s="14">
        <f t="shared" si="2"/>
        <v>7.5807572503276592</v>
      </c>
      <c r="Q16" s="14">
        <f t="shared" si="2"/>
        <v>7.8960176709737286</v>
      </c>
      <c r="R16" s="14">
        <f t="shared" si="2"/>
        <v>8.204395813807734</v>
      </c>
      <c r="S16" s="17">
        <f t="shared" si="2"/>
        <v>7.8895119105534013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368640.29083999997</v>
      </c>
      <c r="E17" s="14">
        <v>318405.87503999996</v>
      </c>
      <c r="F17" s="14">
        <v>366429.94556000002</v>
      </c>
      <c r="G17" s="20">
        <f t="shared" ref="G17:G24" si="3">(+D17+E17+F17)/3</f>
        <v>351158.70381333336</v>
      </c>
      <c r="H17" s="14">
        <v>343140</v>
      </c>
      <c r="I17" s="14">
        <v>321973</v>
      </c>
      <c r="J17" s="14">
        <v>357228</v>
      </c>
      <c r="K17" s="20">
        <f t="shared" ref="K17:K24" si="4">(+H17+I17+J17)/3</f>
        <v>340780.33333333331</v>
      </c>
      <c r="L17" s="14">
        <f t="shared" si="2"/>
        <v>8.1166277439102998</v>
      </c>
      <c r="M17" s="14">
        <f t="shared" si="2"/>
        <v>7.8097790004858032</v>
      </c>
      <c r="N17" s="14">
        <f t="shared" si="2"/>
        <v>8.3877821159559698</v>
      </c>
      <c r="O17" s="21">
        <f t="shared" si="2"/>
        <v>8.1115106541130064</v>
      </c>
      <c r="P17" s="14">
        <f t="shared" si="2"/>
        <v>7.5807572503276592</v>
      </c>
      <c r="Q17" s="14">
        <f t="shared" si="2"/>
        <v>7.8960176709737286</v>
      </c>
      <c r="R17" s="14">
        <f t="shared" si="2"/>
        <v>8.204395813807734</v>
      </c>
      <c r="S17" s="21">
        <f t="shared" si="2"/>
        <v>7.8895119105534013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3"/>
        <v>0</v>
      </c>
      <c r="H18" s="14"/>
      <c r="I18" s="14"/>
      <c r="J18" s="14"/>
      <c r="K18" s="20">
        <f t="shared" si="4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30</v>
      </c>
      <c r="D20" s="25">
        <v>292731.85431999998</v>
      </c>
      <c r="E20" s="25">
        <v>284131.62997000001</v>
      </c>
      <c r="F20" s="25">
        <v>353034.45693000004</v>
      </c>
      <c r="G20" s="15">
        <f t="shared" si="3"/>
        <v>309965.9804066667</v>
      </c>
      <c r="H20" s="25">
        <v>292847.03163999994</v>
      </c>
      <c r="I20" s="25">
        <v>285051.85930999997</v>
      </c>
      <c r="J20" s="25">
        <v>353223.20791000006</v>
      </c>
      <c r="K20" s="15">
        <f t="shared" si="4"/>
        <v>310374.03295333334</v>
      </c>
      <c r="L20" s="25">
        <f t="shared" ref="L20:S24" si="5">(+D20/D$54)*100</f>
        <v>6.445295181614501</v>
      </c>
      <c r="M20" s="25">
        <f t="shared" si="5"/>
        <v>6.9691089614308934</v>
      </c>
      <c r="N20" s="25">
        <f t="shared" si="5"/>
        <v>8.0811520456611063</v>
      </c>
      <c r="O20" s="17">
        <f t="shared" si="5"/>
        <v>7.1599887036198639</v>
      </c>
      <c r="P20" s="25">
        <f t="shared" si="5"/>
        <v>6.4696691098148369</v>
      </c>
      <c r="Q20" s="25">
        <f t="shared" si="5"/>
        <v>6.9905691416847908</v>
      </c>
      <c r="R20" s="25">
        <f t="shared" si="5"/>
        <v>8.1124184227343417</v>
      </c>
      <c r="S20" s="17">
        <f t="shared" si="5"/>
        <v>7.1855661556520305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191437.31216999996</v>
      </c>
      <c r="E21" s="14">
        <v>159122.90800999998</v>
      </c>
      <c r="F21" s="14">
        <v>175859.88862999997</v>
      </c>
      <c r="G21" s="15">
        <f t="shared" si="3"/>
        <v>175473.3696033333</v>
      </c>
      <c r="H21" s="14">
        <v>191437.31216999996</v>
      </c>
      <c r="I21" s="14">
        <v>159122.90800999998</v>
      </c>
      <c r="J21" s="14">
        <v>175859.88862999997</v>
      </c>
      <c r="K21" s="15">
        <f t="shared" si="4"/>
        <v>175473.3696033333</v>
      </c>
      <c r="L21" s="14">
        <f t="shared" si="5"/>
        <v>4.2150178311709325</v>
      </c>
      <c r="M21" s="14">
        <f t="shared" si="5"/>
        <v>3.9029265566051983</v>
      </c>
      <c r="N21" s="14">
        <f t="shared" si="5"/>
        <v>4.0255291540390505</v>
      </c>
      <c r="O21" s="17">
        <f t="shared" si="5"/>
        <v>4.0533072129323182</v>
      </c>
      <c r="P21" s="14">
        <f t="shared" si="5"/>
        <v>4.2292935601094799</v>
      </c>
      <c r="Q21" s="14">
        <f t="shared" si="5"/>
        <v>3.9023063843977197</v>
      </c>
      <c r="R21" s="14">
        <f t="shared" si="5"/>
        <v>4.0389446910451205</v>
      </c>
      <c r="S21" s="17">
        <f t="shared" si="5"/>
        <v>4.0624387737665923</v>
      </c>
      <c r="T21" s="18"/>
    </row>
    <row r="22" spans="1:20" ht="24" customHeight="1" x14ac:dyDescent="0.35">
      <c r="A22" s="50"/>
      <c r="B22" s="54"/>
      <c r="C22" s="51" t="s">
        <v>7</v>
      </c>
      <c r="D22" s="14">
        <v>146870.72310999999</v>
      </c>
      <c r="E22" s="14">
        <v>114372.03569</v>
      </c>
      <c r="F22" s="14">
        <v>129685.22768</v>
      </c>
      <c r="G22" s="20">
        <f t="shared" si="3"/>
        <v>130309.32882666668</v>
      </c>
      <c r="H22" s="14">
        <v>146870.72310999999</v>
      </c>
      <c r="I22" s="14">
        <v>114372.03569</v>
      </c>
      <c r="J22" s="14">
        <v>129685.22768</v>
      </c>
      <c r="K22" s="20">
        <f t="shared" si="4"/>
        <v>130309.32882666668</v>
      </c>
      <c r="L22" s="14">
        <f t="shared" si="5"/>
        <v>3.2337620590696519</v>
      </c>
      <c r="M22" s="14">
        <f t="shared" si="5"/>
        <v>2.8052884465852381</v>
      </c>
      <c r="N22" s="14">
        <f t="shared" si="5"/>
        <v>2.9685658790129308</v>
      </c>
      <c r="O22" s="21">
        <f t="shared" si="5"/>
        <v>3.0100507196019777</v>
      </c>
      <c r="P22" s="14">
        <f t="shared" si="5"/>
        <v>3.2447143995949133</v>
      </c>
      <c r="Q22" s="14">
        <f t="shared" si="5"/>
        <v>2.8048426882796944</v>
      </c>
      <c r="R22" s="14">
        <f t="shared" si="5"/>
        <v>2.9784589648361686</v>
      </c>
      <c r="S22" s="21">
        <f t="shared" si="5"/>
        <v>3.0168319626256013</v>
      </c>
      <c r="T22" s="18"/>
    </row>
    <row r="23" spans="1:20" ht="24" customHeight="1" x14ac:dyDescent="0.35">
      <c r="A23" s="50"/>
      <c r="B23" s="54"/>
      <c r="C23" s="51" t="s">
        <v>8</v>
      </c>
      <c r="D23" s="14">
        <v>41183.990009999994</v>
      </c>
      <c r="E23" s="14">
        <v>43931.122100000001</v>
      </c>
      <c r="F23" s="14">
        <v>44963.480580000003</v>
      </c>
      <c r="G23" s="20">
        <f t="shared" si="3"/>
        <v>43359.530896666663</v>
      </c>
      <c r="H23" s="14">
        <v>41183.990009999994</v>
      </c>
      <c r="I23" s="14">
        <v>43931.122100000001</v>
      </c>
      <c r="J23" s="14">
        <v>44963.480580000003</v>
      </c>
      <c r="K23" s="20">
        <f t="shared" si="4"/>
        <v>43359.530896666663</v>
      </c>
      <c r="L23" s="14">
        <f t="shared" si="5"/>
        <v>0.90677857040096355</v>
      </c>
      <c r="M23" s="14">
        <f t="shared" si="5"/>
        <v>1.0775314833661804</v>
      </c>
      <c r="N23" s="14">
        <f t="shared" si="5"/>
        <v>1.0292386930977595</v>
      </c>
      <c r="O23" s="21">
        <f t="shared" si="5"/>
        <v>1.0015736275544922</v>
      </c>
      <c r="P23" s="14">
        <f t="shared" si="5"/>
        <v>0.90984971401098491</v>
      </c>
      <c r="Q23" s="14">
        <f t="shared" si="5"/>
        <v>1.0773602643926805</v>
      </c>
      <c r="R23" s="14">
        <f t="shared" si="5"/>
        <v>1.0326687489356305</v>
      </c>
      <c r="S23" s="21">
        <f t="shared" si="5"/>
        <v>1.0038300394249859</v>
      </c>
      <c r="T23" s="18"/>
    </row>
    <row r="24" spans="1:20" ht="24" customHeight="1" x14ac:dyDescent="0.35">
      <c r="A24" s="50"/>
      <c r="B24" s="55"/>
      <c r="C24" s="51" t="s">
        <v>9</v>
      </c>
      <c r="D24" s="14">
        <v>3382.5990499999998</v>
      </c>
      <c r="E24" s="14">
        <v>819.75022000000001</v>
      </c>
      <c r="F24" s="14">
        <v>1211.18037</v>
      </c>
      <c r="G24" s="20">
        <f t="shared" si="3"/>
        <v>1804.5098799999998</v>
      </c>
      <c r="H24" s="14">
        <v>3382.5990499999998</v>
      </c>
      <c r="I24" s="14">
        <v>819.75022000000001</v>
      </c>
      <c r="J24" s="14">
        <v>1211.18037</v>
      </c>
      <c r="K24" s="20">
        <f t="shared" si="4"/>
        <v>1804.5098799999998</v>
      </c>
      <c r="L24" s="14">
        <f t="shared" si="5"/>
        <v>7.4477201700318157E-2</v>
      </c>
      <c r="M24" s="14">
        <f t="shared" si="5"/>
        <v>2.0106626653780661E-2</v>
      </c>
      <c r="N24" s="14">
        <f t="shared" si="5"/>
        <v>2.7724581928360598E-2</v>
      </c>
      <c r="O24" s="21">
        <f t="shared" si="5"/>
        <v>4.1682865775848697E-2</v>
      </c>
      <c r="P24" s="14">
        <f t="shared" si="5"/>
        <v>7.4729446503581487E-2</v>
      </c>
      <c r="Q24" s="14">
        <f t="shared" si="5"/>
        <v>2.0103431725345299E-2</v>
      </c>
      <c r="R24" s="14">
        <f t="shared" si="5"/>
        <v>2.7816977273321528E-2</v>
      </c>
      <c r="S24" s="21">
        <f t="shared" si="5"/>
        <v>4.1776771716006564E-2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2534.8232250000001</v>
      </c>
      <c r="E27" s="14"/>
      <c r="F27" s="14">
        <v>49.994349999999997</v>
      </c>
      <c r="G27" s="20">
        <f>(+D27+E27+F27)/3</f>
        <v>861.60585833333334</v>
      </c>
      <c r="H27" s="14">
        <v>2534.8232250000001</v>
      </c>
      <c r="I27" s="14"/>
      <c r="J27" s="14">
        <v>49.994349999999997</v>
      </c>
      <c r="K27" s="20">
        <f>(+H27+I27+J27)/3</f>
        <v>861.60585833333334</v>
      </c>
      <c r="L27" s="14">
        <f>(+D27/D$54)*100</f>
        <v>5.5811090174277662E-2</v>
      </c>
      <c r="M27" s="14"/>
      <c r="N27" s="14">
        <f>(+F27/F$54)*100</f>
        <v>1.1443980490949788E-3</v>
      </c>
      <c r="O27" s="21">
        <f>(+G27/G$54)*100</f>
        <v>1.9902468666224894E-2</v>
      </c>
      <c r="P27" s="14">
        <f>(+H27/H$54)*100</f>
        <v>5.6000115233483978E-2</v>
      </c>
      <c r="Q27" s="14"/>
      <c r="R27" s="14">
        <f>(+J27/J$54)*100</f>
        <v>1.1482118866775245E-3</v>
      </c>
      <c r="S27" s="21">
        <f>(+K27/K$54)*100</f>
        <v>1.9947306275078729E-2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95731.706409999984</v>
      </c>
      <c r="E29" s="25">
        <v>82173.068309999988</v>
      </c>
      <c r="F29" s="25">
        <v>86944.258270000006</v>
      </c>
      <c r="G29" s="15">
        <f>(+D29+E29+F29)/3</f>
        <v>88283.010996666664</v>
      </c>
      <c r="H29" s="25">
        <v>37350.427840000004</v>
      </c>
      <c r="I29" s="25">
        <v>39806.286039999999</v>
      </c>
      <c r="J29" s="25">
        <v>42602.923750000002</v>
      </c>
      <c r="K29" s="15">
        <f>(+H29+I29+J29)/3</f>
        <v>39919.879209999999</v>
      </c>
      <c r="L29" s="25">
        <f t="shared" ref="L29:S32" si="6">(+D29/D$54)*100</f>
        <v>2.1077962543072344</v>
      </c>
      <c r="M29" s="25">
        <f t="shared" si="6"/>
        <v>2.0155202953221347</v>
      </c>
      <c r="N29" s="25">
        <f t="shared" si="6"/>
        <v>1.9902016836742147</v>
      </c>
      <c r="O29" s="17">
        <f t="shared" si="6"/>
        <v>2.0392733442178943</v>
      </c>
      <c r="P29" s="25">
        <f t="shared" si="6"/>
        <v>0.82515744783738454</v>
      </c>
      <c r="Q29" s="25">
        <f t="shared" si="6"/>
        <v>0.97620340211034728</v>
      </c>
      <c r="R29" s="25">
        <f t="shared" si="6"/>
        <v>0.97845423446781921</v>
      </c>
      <c r="S29" s="17">
        <f t="shared" si="6"/>
        <v>0.92419758914632633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51982.453189999993</v>
      </c>
      <c r="E30" s="25">
        <v>45500.417979999998</v>
      </c>
      <c r="F30" s="25">
        <v>47800.583329999994</v>
      </c>
      <c r="G30" s="20">
        <f>(+D30+E30+F30)/3</f>
        <v>48427.818166666664</v>
      </c>
      <c r="H30" s="25">
        <v>15412.56897</v>
      </c>
      <c r="I30" s="25">
        <v>15480.999100000001</v>
      </c>
      <c r="J30" s="25">
        <v>17169.855449999999</v>
      </c>
      <c r="K30" s="20">
        <f>(+H30+I30+J30)/3</f>
        <v>16021.141173333332</v>
      </c>
      <c r="L30" s="25">
        <f t="shared" si="6"/>
        <v>1.144536373919036</v>
      </c>
      <c r="M30" s="25">
        <f t="shared" si="6"/>
        <v>1.1160227769317692</v>
      </c>
      <c r="N30" s="25">
        <f t="shared" si="6"/>
        <v>1.0941815286818202</v>
      </c>
      <c r="O30" s="21">
        <f t="shared" si="6"/>
        <v>1.1186473772359584</v>
      </c>
      <c r="P30" s="25">
        <f t="shared" si="6"/>
        <v>0.3404993412761631</v>
      </c>
      <c r="Q30" s="25">
        <f t="shared" si="6"/>
        <v>0.37965370530425968</v>
      </c>
      <c r="R30" s="25">
        <f t="shared" si="6"/>
        <v>0.39433720250838095</v>
      </c>
      <c r="S30" s="21">
        <f t="shared" si="6"/>
        <v>0.37091044213526847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25126.381819999995</v>
      </c>
      <c r="E31" s="25">
        <v>22706.283429999999</v>
      </c>
      <c r="F31" s="25">
        <v>23380.715980000001</v>
      </c>
      <c r="G31" s="20">
        <f>(+D31+E31+F31)/3</f>
        <v>23737.793743333332</v>
      </c>
      <c r="H31" s="25">
        <v>11637.624710000002</v>
      </c>
      <c r="I31" s="25">
        <v>13406.69699</v>
      </c>
      <c r="J31" s="25">
        <v>13334.353910000002</v>
      </c>
      <c r="K31" s="20">
        <f>(+H31+I31+J31)/3</f>
        <v>12792.891870000001</v>
      </c>
      <c r="L31" s="25">
        <f t="shared" si="6"/>
        <v>0.55322625565313355</v>
      </c>
      <c r="M31" s="25">
        <f t="shared" si="6"/>
        <v>0.55693399340830452</v>
      </c>
      <c r="N31" s="25">
        <f t="shared" si="6"/>
        <v>0.53519739238445529</v>
      </c>
      <c r="O31" s="21">
        <f t="shared" si="6"/>
        <v>0.54832577055113951</v>
      </c>
      <c r="P31" s="25">
        <f t="shared" si="6"/>
        <v>0.25710208048296568</v>
      </c>
      <c r="Q31" s="25">
        <f t="shared" si="6"/>
        <v>0.32878383076354323</v>
      </c>
      <c r="R31" s="25">
        <f t="shared" si="6"/>
        <v>0.30624787922289076</v>
      </c>
      <c r="S31" s="21">
        <f t="shared" si="6"/>
        <v>0.29617223444658913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18622.871399999996</v>
      </c>
      <c r="E32" s="25">
        <v>13966.366899999999</v>
      </c>
      <c r="F32" s="25">
        <v>15762.95896</v>
      </c>
      <c r="G32" s="20">
        <f>(+D32+E32+F32)/3</f>
        <v>16117.399086666666</v>
      </c>
      <c r="H32" s="25">
        <v>10300.234160000002</v>
      </c>
      <c r="I32" s="25">
        <v>10918.58995</v>
      </c>
      <c r="J32" s="25">
        <v>12098.714390000001</v>
      </c>
      <c r="K32" s="20">
        <f>(+H32+I32+J32)/3</f>
        <v>11105.846166666668</v>
      </c>
      <c r="L32" s="25">
        <f t="shared" si="6"/>
        <v>0.41003362473506455</v>
      </c>
      <c r="M32" s="25">
        <f t="shared" si="6"/>
        <v>0.342563524982061</v>
      </c>
      <c r="N32" s="25">
        <f t="shared" si="6"/>
        <v>0.360822762607939</v>
      </c>
      <c r="O32" s="21">
        <f t="shared" si="6"/>
        <v>0.37230019643079654</v>
      </c>
      <c r="P32" s="25">
        <f t="shared" si="6"/>
        <v>0.22755602607825565</v>
      </c>
      <c r="Q32" s="25">
        <f t="shared" si="6"/>
        <v>0.26776586604254443</v>
      </c>
      <c r="R32" s="25">
        <f t="shared" si="6"/>
        <v>0.27786915273654755</v>
      </c>
      <c r="S32" s="21">
        <f t="shared" si="6"/>
        <v>0.25711491256446878</v>
      </c>
      <c r="T32" s="18"/>
    </row>
    <row r="33" spans="1:20" ht="24" customHeight="1" x14ac:dyDescent="0.35">
      <c r="A33" s="50" t="s">
        <v>31</v>
      </c>
      <c r="B33" s="54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4"/>
      <c r="C34" s="33" t="s">
        <v>77</v>
      </c>
      <c r="D34" s="14">
        <v>48022.03</v>
      </c>
      <c r="E34" s="14">
        <v>25599.724999999999</v>
      </c>
      <c r="F34" s="14">
        <v>5639.4930000000004</v>
      </c>
      <c r="G34" s="15">
        <f>(+D34+E34+F34)/3</f>
        <v>26420.416000000001</v>
      </c>
      <c r="H34" s="14">
        <v>54279.214999999997</v>
      </c>
      <c r="I34" s="14">
        <v>28934.075000000004</v>
      </c>
      <c r="J34" s="14">
        <v>3874.764999999999</v>
      </c>
      <c r="K34" s="15">
        <f>(+H34+I34+J34)/3</f>
        <v>29029.351666666669</v>
      </c>
      <c r="L34" s="14">
        <f t="shared" ref="L34:S34" si="7">(+D34/D$54)*100</f>
        <v>1.0573367879260562</v>
      </c>
      <c r="M34" s="14">
        <f t="shared" si="7"/>
        <v>0.62790359850645128</v>
      </c>
      <c r="N34" s="14">
        <f t="shared" si="7"/>
        <v>0.12909108303407862</v>
      </c>
      <c r="O34" s="17">
        <f t="shared" si="7"/>
        <v>0.61029239356122866</v>
      </c>
      <c r="P34" s="14">
        <f t="shared" si="7"/>
        <v>1.199153560218406</v>
      </c>
      <c r="Q34" s="14">
        <f t="shared" si="7"/>
        <v>0.7095749255163607</v>
      </c>
      <c r="R34" s="14">
        <f t="shared" si="7"/>
        <v>8.8991080613750093E-2</v>
      </c>
      <c r="S34" s="17">
        <f t="shared" si="7"/>
        <v>0.67206758526698018</v>
      </c>
      <c r="T34" s="18"/>
    </row>
    <row r="35" spans="1:20" ht="24" customHeight="1" x14ac:dyDescent="0.35">
      <c r="A35" s="26" t="s">
        <v>33</v>
      </c>
      <c r="B35" s="26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6"/>
      <c r="C36" s="27" t="s">
        <v>143</v>
      </c>
      <c r="D36" s="25">
        <v>12046.293810000001</v>
      </c>
      <c r="E36" s="25">
        <v>15858.299430000001</v>
      </c>
      <c r="F36" s="25">
        <v>17103.900849999998</v>
      </c>
      <c r="G36" s="15">
        <f>(+D36+E36+F36)/3</f>
        <v>15002.831363333333</v>
      </c>
      <c r="H36" s="25">
        <v>16611.679810000001</v>
      </c>
      <c r="I36" s="25">
        <v>12641.661959999998</v>
      </c>
      <c r="J36" s="25">
        <v>13959.039360000001</v>
      </c>
      <c r="K36" s="15">
        <f>(+H36+I36+J36)/3</f>
        <v>14404.127043333334</v>
      </c>
      <c r="L36" s="25">
        <f t="shared" ref="L36:S36" si="8">(+D36/D$54)*100</f>
        <v>0.26523221953505371</v>
      </c>
      <c r="M36" s="25">
        <f t="shared" si="8"/>
        <v>0.38896836892934616</v>
      </c>
      <c r="N36" s="25">
        <f t="shared" si="8"/>
        <v>0.39151765678829598</v>
      </c>
      <c r="O36" s="17">
        <f t="shared" si="8"/>
        <v>0.3465544926667381</v>
      </c>
      <c r="P36" s="25">
        <f t="shared" si="8"/>
        <v>0.36699047665611445</v>
      </c>
      <c r="Q36" s="25">
        <f t="shared" si="8"/>
        <v>0.31002222617000919</v>
      </c>
      <c r="R36" s="25">
        <f t="shared" si="8"/>
        <v>0.32059492562162373</v>
      </c>
      <c r="S36" s="17">
        <f t="shared" si="8"/>
        <v>0.33347444307575269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15"/>
      <c r="H38" s="14"/>
      <c r="I38" s="14"/>
      <c r="J38" s="14"/>
      <c r="K38" s="15"/>
      <c r="L38" s="14"/>
      <c r="M38" s="14"/>
      <c r="N38" s="14"/>
      <c r="O38" s="17"/>
      <c r="P38" s="14"/>
      <c r="Q38" s="14"/>
      <c r="R38" s="14"/>
      <c r="S38" s="17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14905.449359999999</v>
      </c>
      <c r="E40" s="14">
        <v>5652.9901799999998</v>
      </c>
      <c r="F40" s="14">
        <v>5493.5481200000004</v>
      </c>
      <c r="G40" s="15">
        <f>(+D40+E40+F40)/3</f>
        <v>8683.9958866666657</v>
      </c>
      <c r="H40" s="14">
        <v>7812.3092699999997</v>
      </c>
      <c r="I40" s="14">
        <v>0</v>
      </c>
      <c r="J40" s="14">
        <v>0</v>
      </c>
      <c r="K40" s="15">
        <f>(+H40+I40+J40)/3</f>
        <v>2604.1030900000001</v>
      </c>
      <c r="L40" s="14">
        <f t="shared" ref="L40:R40" si="9">(+D40/D$54)*100</f>
        <v>0.32818437598112549</v>
      </c>
      <c r="M40" s="14">
        <f t="shared" si="9"/>
        <v>0.13865511744144252</v>
      </c>
      <c r="N40" s="14">
        <f t="shared" si="9"/>
        <v>0.12575032480945125</v>
      </c>
      <c r="O40" s="17">
        <f t="shared" si="9"/>
        <v>0.20059398895723909</v>
      </c>
      <c r="P40" s="14">
        <f t="shared" si="9"/>
        <v>0.1725920036730037</v>
      </c>
      <c r="Q40" s="14">
        <f t="shared" si="9"/>
        <v>0</v>
      </c>
      <c r="R40" s="14">
        <f t="shared" si="9"/>
        <v>0</v>
      </c>
      <c r="S40" s="17">
        <f>(+K40/K$54)*100</f>
        <v>6.0288403805180218E-2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14905.449359999999</v>
      </c>
      <c r="E42" s="14">
        <v>5652.9901799999998</v>
      </c>
      <c r="F42" s="14">
        <v>5493.5481200000004</v>
      </c>
      <c r="G42" s="20">
        <f>(+D42+E42+F42)/3</f>
        <v>8683.9958866666657</v>
      </c>
      <c r="H42" s="14">
        <v>7812.3092699999997</v>
      </c>
      <c r="I42" s="14"/>
      <c r="J42" s="14"/>
      <c r="K42" s="20">
        <f>(+H42+I42+J42)/3</f>
        <v>2604.1030900000001</v>
      </c>
      <c r="L42" s="14">
        <f>(+D42/D$54)*100</f>
        <v>0.32818437598112549</v>
      </c>
      <c r="M42" s="14">
        <f>(+E42/E$54)*100</f>
        <v>0.13865511744144252</v>
      </c>
      <c r="N42" s="14">
        <f>(+F42/F$54)*100</f>
        <v>0.12575032480945125</v>
      </c>
      <c r="O42" s="21">
        <f>(+G42/G$54)*100</f>
        <v>0.20059398895723909</v>
      </c>
      <c r="P42" s="14">
        <f>(+H42/H$54)*100</f>
        <v>0.1725920036730037</v>
      </c>
      <c r="Q42" s="14"/>
      <c r="R42" s="14"/>
      <c r="S42" s="21">
        <f>(+K42/K$54)*100</f>
        <v>6.0288403805180218E-2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933.08850000000007</v>
      </c>
      <c r="E44" s="25">
        <v>1502.2308399999997</v>
      </c>
      <c r="F44" s="25">
        <v>1107.3002299999998</v>
      </c>
      <c r="G44" s="15">
        <f>(+D44+E44+F44)/3</f>
        <v>1180.87319</v>
      </c>
      <c r="H44" s="25">
        <v>870.91009999999994</v>
      </c>
      <c r="I44" s="25">
        <v>1423.1040299999997</v>
      </c>
      <c r="J44" s="35">
        <v>1081.7535400000002</v>
      </c>
      <c r="K44" s="15">
        <f>(+H44+I44+J44)/3</f>
        <v>1125.2558899999999</v>
      </c>
      <c r="L44" s="25">
        <f t="shared" ref="L44:S44" si="10">(+D44/D$54)*100</f>
        <v>2.0544504208604715E-2</v>
      </c>
      <c r="M44" s="25">
        <f t="shared" si="10"/>
        <v>3.6846339178384493E-2</v>
      </c>
      <c r="N44" s="35">
        <f t="shared" si="10"/>
        <v>2.5346708637564466E-2</v>
      </c>
      <c r="O44" s="17">
        <f t="shared" si="10"/>
        <v>2.7277311818912447E-2</v>
      </c>
      <c r="P44" s="25">
        <f t="shared" si="10"/>
        <v>1.9240420979654331E-2</v>
      </c>
      <c r="Q44" s="25">
        <f t="shared" si="10"/>
        <v>3.4899990274072444E-2</v>
      </c>
      <c r="R44" s="35">
        <f t="shared" si="10"/>
        <v>2.4844452884845811E-2</v>
      </c>
      <c r="S44" s="17">
        <f t="shared" si="10"/>
        <v>2.605115048670268E-2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511.70799999999997</v>
      </c>
      <c r="E46" s="14">
        <v>694.54116999999985</v>
      </c>
      <c r="F46" s="14">
        <v>862.47460999999998</v>
      </c>
      <c r="G46" s="15">
        <f>(+D46+E46+F46)/3</f>
        <v>689.57459333333327</v>
      </c>
      <c r="H46" s="16">
        <v>492.36999999999995</v>
      </c>
      <c r="I46" s="16">
        <v>460.09700000000004</v>
      </c>
      <c r="J46" s="16">
        <v>658.99617000000001</v>
      </c>
      <c r="K46" s="15">
        <f>(+H46+I46+J46)/3</f>
        <v>537.15439000000003</v>
      </c>
      <c r="L46" s="16">
        <f t="shared" ref="L46:S46" si="11">(+D46/D$54)*100</f>
        <v>1.1266656013418558E-2</v>
      </c>
      <c r="M46" s="16">
        <f t="shared" si="11"/>
        <v>1.7035530653312911E-2</v>
      </c>
      <c r="N46" s="16">
        <f t="shared" si="11"/>
        <v>1.9742516125881276E-2</v>
      </c>
      <c r="O46" s="17">
        <f t="shared" si="11"/>
        <v>1.5928671566125634E-2</v>
      </c>
      <c r="P46" s="16">
        <f t="shared" si="11"/>
        <v>1.0877593540082268E-2</v>
      </c>
      <c r="Q46" s="16">
        <f t="shared" si="11"/>
        <v>1.1283349977675147E-2</v>
      </c>
      <c r="R46" s="16">
        <f t="shared" si="11"/>
        <v>1.5135054974591382E-2</v>
      </c>
      <c r="S46" s="17">
        <f t="shared" si="11"/>
        <v>1.2435829017062939E-2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1.0432800000000002</v>
      </c>
      <c r="E48" s="25">
        <v>4.7924199999999999</v>
      </c>
      <c r="F48" s="25">
        <v>1.8614799999999996</v>
      </c>
      <c r="G48" s="15">
        <f t="shared" ref="G48:G53" si="12">(+D48+E48+F48)/3</f>
        <v>2.5657266666666665</v>
      </c>
      <c r="H48" s="25">
        <v>19.473649999999999</v>
      </c>
      <c r="I48" s="25">
        <v>17.08417</v>
      </c>
      <c r="J48" s="25">
        <v>6.8429999999999991E-2</v>
      </c>
      <c r="K48" s="15">
        <f t="shared" ref="K48:K53" si="13">(+H48+I48+J48)/3</f>
        <v>12.20875</v>
      </c>
      <c r="L48" s="25">
        <f t="shared" ref="L48:S49" si="14">(+D48/D$54)*100</f>
        <v>2.2970672504004851E-5</v>
      </c>
      <c r="M48" s="25">
        <f t="shared" si="14"/>
        <v>1.1754726910364416E-4</v>
      </c>
      <c r="N48" s="25">
        <f t="shared" si="14"/>
        <v>4.261029657209906E-5</v>
      </c>
      <c r="O48" s="17">
        <f t="shared" si="14"/>
        <v>5.9266419901332073E-5</v>
      </c>
      <c r="P48" s="25">
        <f t="shared" si="14"/>
        <v>4.3021802595979254E-4</v>
      </c>
      <c r="Q48" s="25">
        <f t="shared" si="14"/>
        <v>4.1896962855245395E-4</v>
      </c>
      <c r="R48" s="25">
        <f t="shared" si="14"/>
        <v>1.5716203812099365E-6</v>
      </c>
      <c r="S48" s="17">
        <f t="shared" si="14"/>
        <v>2.8264858360753072E-4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2"/>
        <v>0</v>
      </c>
      <c r="H50" s="16"/>
      <c r="I50" s="16"/>
      <c r="J50" s="16"/>
      <c r="K50" s="20">
        <f t="shared" si="13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2"/>
        <v>0</v>
      </c>
      <c r="H51" s="16"/>
      <c r="I51" s="16"/>
      <c r="J51" s="16"/>
      <c r="K51" s="20">
        <f t="shared" si="13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2"/>
        <v>0</v>
      </c>
      <c r="H52" s="16"/>
      <c r="I52" s="16"/>
      <c r="J52" s="16"/>
      <c r="K52" s="20">
        <f t="shared" si="13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5.7874100010045408</v>
      </c>
      <c r="E53" s="38">
        <v>86.425840000063772</v>
      </c>
      <c r="F53" s="38">
        <v>0.4705999992170582</v>
      </c>
      <c r="G53" s="39">
        <f t="shared" si="12"/>
        <v>30.894616666761792</v>
      </c>
      <c r="H53" s="38">
        <v>5.7793500000925846</v>
      </c>
      <c r="I53" s="38">
        <v>185.43868000041115</v>
      </c>
      <c r="J53" s="38">
        <v>0.46899000002785063</v>
      </c>
      <c r="K53" s="39">
        <f t="shared" si="13"/>
        <v>63.89567333351053</v>
      </c>
      <c r="L53" s="38">
        <f>(+D53/D$54)*100</f>
        <v>1.274257148411526E-4</v>
      </c>
      <c r="M53" s="38">
        <f>(+E53/E$54)*100</f>
        <v>2.1198312067798714E-3</v>
      </c>
      <c r="N53" s="38">
        <f>(+F53/F$54)*100</f>
        <v>1.0772291689122869E-5</v>
      </c>
      <c r="O53" s="40">
        <f>(+G53/G$54)*100</f>
        <v>7.1364317479765196E-4</v>
      </c>
      <c r="P53" s="38">
        <f>(+H53/H$54)*100</f>
        <v>1.2767922543388419E-4</v>
      </c>
      <c r="Q53" s="38">
        <f>(+I53/I$54)*100</f>
        <v>4.5476704387178088E-3</v>
      </c>
      <c r="R53" s="38">
        <f>(+J53/J$54)*100</f>
        <v>1.0771215002592706E-5</v>
      </c>
      <c r="S53" s="40">
        <f>(+K53/K$54)*100</f>
        <v>1.4792686856857761E-3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5">+D9+D14+D16+D20+D21+D29+D36+D34+D40+D44+D46+D48+D49+D53</f>
        <v>4541791.2767599998</v>
      </c>
      <c r="E54" s="43">
        <f t="shared" si="15"/>
        <v>4077015.1757200002</v>
      </c>
      <c r="F54" s="43">
        <f t="shared" si="15"/>
        <v>4368615.4515500003</v>
      </c>
      <c r="G54" s="44">
        <f t="shared" si="15"/>
        <v>4329140.6346766679</v>
      </c>
      <c r="H54" s="43">
        <f t="shared" si="15"/>
        <v>4526460.7303599995</v>
      </c>
      <c r="I54" s="43">
        <f t="shared" si="15"/>
        <v>4077663.1134400009</v>
      </c>
      <c r="J54" s="43">
        <f t="shared" si="15"/>
        <v>4354104.8982399991</v>
      </c>
      <c r="K54" s="44">
        <f t="shared" si="15"/>
        <v>4319409.5806799997</v>
      </c>
      <c r="L54" s="45">
        <f t="shared" si="15"/>
        <v>100</v>
      </c>
      <c r="M54" s="45">
        <f t="shared" si="15"/>
        <v>99.999999999999986</v>
      </c>
      <c r="N54" s="45">
        <f t="shared" si="15"/>
        <v>100</v>
      </c>
      <c r="O54" s="44">
        <f t="shared" si="15"/>
        <v>99.999999999999957</v>
      </c>
      <c r="P54" s="45">
        <f t="shared" si="15"/>
        <v>100</v>
      </c>
      <c r="Q54" s="45">
        <f t="shared" si="15"/>
        <v>99.999999999999972</v>
      </c>
      <c r="R54" s="45">
        <f t="shared" si="15"/>
        <v>100.00000000000001</v>
      </c>
      <c r="S54" s="44">
        <f t="shared" si="15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C9BE6-5C79-4D42-AF8B-1B9B2572E3E2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10" t="s">
        <v>53</v>
      </c>
      <c r="E8" s="110" t="s">
        <v>54</v>
      </c>
      <c r="F8" s="9" t="s">
        <v>55</v>
      </c>
      <c r="G8" s="10" t="s">
        <v>56</v>
      </c>
      <c r="H8" s="110" t="s">
        <v>53</v>
      </c>
      <c r="I8" s="110" t="s">
        <v>54</v>
      </c>
      <c r="J8" s="9" t="s">
        <v>55</v>
      </c>
      <c r="K8" s="10" t="s">
        <v>56</v>
      </c>
      <c r="L8" s="110" t="s">
        <v>53</v>
      </c>
      <c r="M8" s="110" t="s">
        <v>54</v>
      </c>
      <c r="N8" s="9" t="s">
        <v>55</v>
      </c>
      <c r="O8" s="10" t="s">
        <v>57</v>
      </c>
      <c r="P8" s="110" t="s">
        <v>53</v>
      </c>
      <c r="Q8" s="110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2409155.6404400007</v>
      </c>
      <c r="E9" s="14">
        <v>2314023.0357399997</v>
      </c>
      <c r="F9" s="14">
        <v>2307221.8191799996</v>
      </c>
      <c r="G9" s="15">
        <f>(+D9+E9+F9)/3</f>
        <v>2343466.8317866665</v>
      </c>
      <c r="H9" s="16">
        <v>2457925.87426</v>
      </c>
      <c r="I9" s="16">
        <v>2358723.0032199994</v>
      </c>
      <c r="J9" s="16">
        <v>2346036.7318599997</v>
      </c>
      <c r="K9" s="15">
        <f>(+H9+I9+J9)/3</f>
        <v>2387561.8697799998</v>
      </c>
      <c r="L9" s="16">
        <f t="shared" ref="L9:S12" si="0">(+D9/D$54)*100</f>
        <v>51.536786175351281</v>
      </c>
      <c r="M9" s="16">
        <f t="shared" si="0"/>
        <v>53.043966372790173</v>
      </c>
      <c r="N9" s="16">
        <f t="shared" si="0"/>
        <v>55.018880968521088</v>
      </c>
      <c r="O9" s="17">
        <f t="shared" si="0"/>
        <v>53.137409427548</v>
      </c>
      <c r="P9" s="16">
        <f t="shared" si="0"/>
        <v>52.427607391587102</v>
      </c>
      <c r="Q9" s="16">
        <f t="shared" si="0"/>
        <v>53.941100987445502</v>
      </c>
      <c r="R9" s="16">
        <f t="shared" si="0"/>
        <v>55.836248138109482</v>
      </c>
      <c r="S9" s="17">
        <f t="shared" si="0"/>
        <v>54.00648147754351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2130435.2519600005</v>
      </c>
      <c r="E10" s="14">
        <v>2053376.2112199997</v>
      </c>
      <c r="F10" s="14">
        <v>2121371.00765</v>
      </c>
      <c r="G10" s="20">
        <f>(+D10+E10+F10)/3</f>
        <v>2101727.4902766668</v>
      </c>
      <c r="H10" s="16">
        <v>2130435.25196</v>
      </c>
      <c r="I10" s="16">
        <v>2053376.2112199997</v>
      </c>
      <c r="J10" s="16">
        <v>2121371.00765</v>
      </c>
      <c r="K10" s="20">
        <f>(+H10+I10+J10)/3</f>
        <v>2101727.4902766668</v>
      </c>
      <c r="L10" s="16">
        <f t="shared" si="0"/>
        <v>45.574384733665617</v>
      </c>
      <c r="M10" s="16">
        <f t="shared" si="0"/>
        <v>47.069202430739743</v>
      </c>
      <c r="N10" s="16">
        <f t="shared" si="0"/>
        <v>50.587012479557934</v>
      </c>
      <c r="O10" s="21">
        <f t="shared" si="0"/>
        <v>47.656042168439271</v>
      </c>
      <c r="P10" s="16">
        <f t="shared" si="0"/>
        <v>45.442225956705499</v>
      </c>
      <c r="Q10" s="16">
        <f t="shared" si="0"/>
        <v>46.958194507549578</v>
      </c>
      <c r="R10" s="16">
        <f t="shared" si="0"/>
        <v>50.489148941085396</v>
      </c>
      <c r="S10" s="21">
        <f t="shared" si="0"/>
        <v>47.540927927840393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5276.9559800000006</v>
      </c>
      <c r="E11" s="14">
        <v>1319.6224399999996</v>
      </c>
      <c r="F11" s="14">
        <v>1858.7220300000001</v>
      </c>
      <c r="G11" s="20">
        <f>(+D11+E11+F11)/3</f>
        <v>2818.4334833333337</v>
      </c>
      <c r="H11" s="16">
        <v>1351.2217499999999</v>
      </c>
      <c r="I11" s="16">
        <v>883.97094000000027</v>
      </c>
      <c r="J11" s="16">
        <v>746.38432999999998</v>
      </c>
      <c r="K11" s="20">
        <f>(+H11+I11+J11)/3</f>
        <v>993.85900666666669</v>
      </c>
      <c r="L11" s="16">
        <f t="shared" si="0"/>
        <v>0.11288492425849742</v>
      </c>
      <c r="M11" s="16">
        <f t="shared" si="0"/>
        <v>3.0249486392755244E-2</v>
      </c>
      <c r="N11" s="16">
        <f t="shared" si="0"/>
        <v>4.4323785980180885E-2</v>
      </c>
      <c r="O11" s="21">
        <f t="shared" si="0"/>
        <v>6.3907136178246185E-2</v>
      </c>
      <c r="P11" s="16">
        <f t="shared" si="0"/>
        <v>2.8821586586414545E-2</v>
      </c>
      <c r="Q11" s="16">
        <f t="shared" si="0"/>
        <v>2.0215330786791746E-2</v>
      </c>
      <c r="R11" s="16">
        <f t="shared" si="0"/>
        <v>1.7764129644822449E-2</v>
      </c>
      <c r="S11" s="21">
        <f t="shared" si="0"/>
        <v>2.2481020791213658E-2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273443.43250000005</v>
      </c>
      <c r="E12" s="14">
        <v>259327.20208000002</v>
      </c>
      <c r="F12" s="14">
        <v>183992.0895</v>
      </c>
      <c r="G12" s="20">
        <f>(+D12+E12+F12)/3</f>
        <v>238920.9080266667</v>
      </c>
      <c r="H12" s="16">
        <v>326139.4005499999</v>
      </c>
      <c r="I12" s="16">
        <v>304462.82105999993</v>
      </c>
      <c r="J12" s="16">
        <v>223919.33988000001</v>
      </c>
      <c r="K12" s="20">
        <f>(+H12+I12+J12)/3</f>
        <v>284840.52049666661</v>
      </c>
      <c r="L12" s="16">
        <f t="shared" si="0"/>
        <v>5.8495165174271655</v>
      </c>
      <c r="M12" s="16">
        <f t="shared" si="0"/>
        <v>5.9445144556576732</v>
      </c>
      <c r="N12" s="16">
        <f t="shared" si="0"/>
        <v>4.3875447029829875</v>
      </c>
      <c r="O12" s="21">
        <f t="shared" si="0"/>
        <v>5.4174601229304935</v>
      </c>
      <c r="P12" s="16">
        <f t="shared" si="0"/>
        <v>6.9565598482951883</v>
      </c>
      <c r="Q12" s="16">
        <f t="shared" si="0"/>
        <v>6.9626911491091334</v>
      </c>
      <c r="R12" s="16">
        <f t="shared" si="0"/>
        <v>5.3293350673792705</v>
      </c>
      <c r="S12" s="21">
        <f t="shared" si="0"/>
        <v>6.4430725289119124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1129639.9293699998</v>
      </c>
      <c r="E14" s="24">
        <v>1053040.84274</v>
      </c>
      <c r="F14" s="24">
        <v>929785.46953000023</v>
      </c>
      <c r="G14" s="15">
        <f>(+D14+E14+F14)/3</f>
        <v>1037488.7472133334</v>
      </c>
      <c r="H14" s="25">
        <v>1129639.9293699998</v>
      </c>
      <c r="I14" s="25">
        <v>1058880.84274</v>
      </c>
      <c r="J14" s="25">
        <v>929567.33529000031</v>
      </c>
      <c r="K14" s="15">
        <f>(+H14+I14+J14)/3</f>
        <v>1039362.7024666667</v>
      </c>
      <c r="L14" s="25">
        <f t="shared" ref="L14:S14" si="1">(+D14/D$54)*100</f>
        <v>24.165317722871507</v>
      </c>
      <c r="M14" s="25">
        <f t="shared" si="1"/>
        <v>24.138680639197943</v>
      </c>
      <c r="N14" s="25">
        <f t="shared" si="1"/>
        <v>22.172014692767007</v>
      </c>
      <c r="O14" s="17">
        <f t="shared" si="1"/>
        <v>23.524747007030548</v>
      </c>
      <c r="P14" s="25">
        <f t="shared" si="1"/>
        <v>24.095241980680566</v>
      </c>
      <c r="Q14" s="25">
        <f t="shared" si="1"/>
        <v>24.215305652226423</v>
      </c>
      <c r="R14" s="25">
        <f t="shared" si="1"/>
        <v>22.123929983476074</v>
      </c>
      <c r="S14" s="17">
        <f t="shared" si="1"/>
        <v>23.510311188035466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18</v>
      </c>
      <c r="D16" s="14">
        <v>348245.47077000001</v>
      </c>
      <c r="E16" s="14">
        <v>426026.18306000001</v>
      </c>
      <c r="F16" s="14">
        <v>336020.89158</v>
      </c>
      <c r="G16" s="15">
        <f>(+D16+E16+F16)/3</f>
        <v>370097.51513666665</v>
      </c>
      <c r="H16" s="14">
        <v>339861.11</v>
      </c>
      <c r="I16" s="14">
        <v>430933.45</v>
      </c>
      <c r="J16" s="14">
        <v>366006.1</v>
      </c>
      <c r="K16" s="15">
        <f>(+H16+I16+J16)/3</f>
        <v>378933.5533333334</v>
      </c>
      <c r="L16" s="14">
        <f t="shared" ref="L16:S17" si="2">(+D16/D$54)*100</f>
        <v>7.4496857165816692</v>
      </c>
      <c r="M16" s="14">
        <f t="shared" si="2"/>
        <v>9.7657275572177493</v>
      </c>
      <c r="N16" s="14">
        <f t="shared" si="2"/>
        <v>8.0128808088972203</v>
      </c>
      <c r="O16" s="17">
        <f t="shared" si="2"/>
        <v>8.3918504512998648</v>
      </c>
      <c r="P16" s="14">
        <f t="shared" si="2"/>
        <v>7.249244181586004</v>
      </c>
      <c r="Q16" s="14">
        <f t="shared" si="2"/>
        <v>9.8549192565576629</v>
      </c>
      <c r="R16" s="14">
        <f t="shared" si="2"/>
        <v>8.7110347174569558</v>
      </c>
      <c r="S16" s="17">
        <f t="shared" si="2"/>
        <v>8.5714503101869948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348245.47077000001</v>
      </c>
      <c r="E17" s="14">
        <v>426026.18306000001</v>
      </c>
      <c r="F17" s="14">
        <v>336020.89158</v>
      </c>
      <c r="G17" s="20">
        <f t="shared" ref="G17:G24" si="3">(+D17+E17+F17)/3</f>
        <v>370097.51513666665</v>
      </c>
      <c r="H17" s="14">
        <v>339861.11</v>
      </c>
      <c r="I17" s="14">
        <v>430933.45</v>
      </c>
      <c r="J17" s="14">
        <v>366006.1</v>
      </c>
      <c r="K17" s="20">
        <f t="shared" ref="K17:K24" si="4">(+H17+I17+J17)/3</f>
        <v>378933.5533333334</v>
      </c>
      <c r="L17" s="14">
        <f t="shared" si="2"/>
        <v>7.4496857165816692</v>
      </c>
      <c r="M17" s="14">
        <f t="shared" si="2"/>
        <v>9.7657275572177493</v>
      </c>
      <c r="N17" s="14">
        <f t="shared" si="2"/>
        <v>8.0128808088972203</v>
      </c>
      <c r="O17" s="21">
        <f t="shared" si="2"/>
        <v>8.3918504512998648</v>
      </c>
      <c r="P17" s="14">
        <f t="shared" si="2"/>
        <v>7.249244181586004</v>
      </c>
      <c r="Q17" s="14">
        <f t="shared" si="2"/>
        <v>9.8549192565576629</v>
      </c>
      <c r="R17" s="14">
        <f t="shared" si="2"/>
        <v>8.7110347174569558</v>
      </c>
      <c r="S17" s="21">
        <f t="shared" si="2"/>
        <v>8.5714503101869948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3"/>
        <v>0</v>
      </c>
      <c r="H18" s="14"/>
      <c r="I18" s="14"/>
      <c r="J18" s="14"/>
      <c r="K18" s="20">
        <f t="shared" si="4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30</v>
      </c>
      <c r="D20" s="25">
        <v>392470.90775999997</v>
      </c>
      <c r="E20" s="25">
        <v>257538.35252000001</v>
      </c>
      <c r="F20" s="25">
        <v>243538.53887999995</v>
      </c>
      <c r="G20" s="15">
        <f t="shared" si="3"/>
        <v>297849.26638666663</v>
      </c>
      <c r="H20" s="25">
        <v>396442.72369999997</v>
      </c>
      <c r="I20" s="25">
        <v>257663.07251</v>
      </c>
      <c r="J20" s="25">
        <v>244668.14087999996</v>
      </c>
      <c r="K20" s="15">
        <f t="shared" si="4"/>
        <v>299591.3123633333</v>
      </c>
      <c r="L20" s="25">
        <f t="shared" ref="L20:S24" si="5">(+D20/D$54)*100</f>
        <v>8.395758627524371</v>
      </c>
      <c r="M20" s="25">
        <f t="shared" si="5"/>
        <v>5.9035089537931356</v>
      </c>
      <c r="N20" s="25">
        <f t="shared" si="5"/>
        <v>5.8075117747666001</v>
      </c>
      <c r="O20" s="17">
        <f t="shared" si="5"/>
        <v>6.7536430219567514</v>
      </c>
      <c r="P20" s="25">
        <f t="shared" si="5"/>
        <v>8.4561311181333245</v>
      </c>
      <c r="Q20" s="25">
        <f t="shared" si="5"/>
        <v>5.8924383219325689</v>
      </c>
      <c r="R20" s="25">
        <f t="shared" si="5"/>
        <v>5.8231616070369574</v>
      </c>
      <c r="S20" s="17">
        <f t="shared" si="5"/>
        <v>6.7767344028970431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240769.77372000006</v>
      </c>
      <c r="E21" s="14">
        <v>180124.14507</v>
      </c>
      <c r="F21" s="14">
        <v>224300.38729999997</v>
      </c>
      <c r="G21" s="15">
        <f t="shared" si="3"/>
        <v>215064.76869666667</v>
      </c>
      <c r="H21" s="14">
        <v>240769.77372000006</v>
      </c>
      <c r="I21" s="14">
        <v>180124.14507</v>
      </c>
      <c r="J21" s="14">
        <v>224300.38729999997</v>
      </c>
      <c r="K21" s="15">
        <f t="shared" si="4"/>
        <v>215064.76869666667</v>
      </c>
      <c r="L21" s="14">
        <f t="shared" si="5"/>
        <v>5.1505598631349141</v>
      </c>
      <c r="M21" s="14">
        <f t="shared" si="5"/>
        <v>4.1289559120422634</v>
      </c>
      <c r="N21" s="14">
        <f t="shared" si="5"/>
        <v>5.3487515623607695</v>
      </c>
      <c r="O21" s="17">
        <f t="shared" si="5"/>
        <v>4.8765292995262728</v>
      </c>
      <c r="P21" s="14">
        <f t="shared" si="5"/>
        <v>5.1356240237121842</v>
      </c>
      <c r="Q21" s="14">
        <f t="shared" si="5"/>
        <v>4.119218189772293</v>
      </c>
      <c r="R21" s="14">
        <f t="shared" si="5"/>
        <v>5.3384040891923421</v>
      </c>
      <c r="S21" s="17">
        <f t="shared" si="5"/>
        <v>4.8647499334368893</v>
      </c>
      <c r="T21" s="18"/>
    </row>
    <row r="22" spans="1:20" ht="24" customHeight="1" x14ac:dyDescent="0.35">
      <c r="A22" s="50"/>
      <c r="B22" s="54"/>
      <c r="C22" s="51" t="s">
        <v>7</v>
      </c>
      <c r="D22" s="14">
        <v>170961.48906000002</v>
      </c>
      <c r="E22" s="14">
        <v>122744.5849</v>
      </c>
      <c r="F22" s="14">
        <v>147187.19989999998</v>
      </c>
      <c r="G22" s="20">
        <f t="shared" si="3"/>
        <v>146964.42461999998</v>
      </c>
      <c r="H22" s="14">
        <v>170961.48906000002</v>
      </c>
      <c r="I22" s="14">
        <v>122744.5849</v>
      </c>
      <c r="J22" s="14">
        <v>147187.19989999998</v>
      </c>
      <c r="K22" s="20">
        <f t="shared" si="4"/>
        <v>146964.42461999998</v>
      </c>
      <c r="L22" s="14">
        <f t="shared" si="5"/>
        <v>3.6572173080090837</v>
      </c>
      <c r="M22" s="14">
        <f t="shared" si="5"/>
        <v>2.8136537680557643</v>
      </c>
      <c r="N22" s="14">
        <f t="shared" si="5"/>
        <v>3.5098814357893517</v>
      </c>
      <c r="O22" s="21">
        <f t="shared" si="5"/>
        <v>3.3323743679201607</v>
      </c>
      <c r="P22" s="14">
        <f t="shared" si="5"/>
        <v>3.6466119346326051</v>
      </c>
      <c r="Q22" s="14">
        <f t="shared" si="5"/>
        <v>2.8070180520198353</v>
      </c>
      <c r="R22" s="14">
        <f t="shared" si="5"/>
        <v>3.5030913645815653</v>
      </c>
      <c r="S22" s="21">
        <f t="shared" si="5"/>
        <v>3.3243249427623085</v>
      </c>
      <c r="T22" s="18"/>
    </row>
    <row r="23" spans="1:20" ht="24" customHeight="1" x14ac:dyDescent="0.35">
      <c r="A23" s="50"/>
      <c r="B23" s="54"/>
      <c r="C23" s="51" t="s">
        <v>8</v>
      </c>
      <c r="D23" s="14">
        <v>68809.853350000005</v>
      </c>
      <c r="E23" s="14">
        <v>54179.856229999998</v>
      </c>
      <c r="F23" s="14">
        <v>74364.380799999984</v>
      </c>
      <c r="G23" s="20">
        <f t="shared" si="3"/>
        <v>65784.696793333322</v>
      </c>
      <c r="H23" s="14">
        <v>68809.853350000005</v>
      </c>
      <c r="I23" s="14">
        <v>54179.856229999998</v>
      </c>
      <c r="J23" s="14">
        <v>74364.380799999984</v>
      </c>
      <c r="K23" s="20">
        <f t="shared" si="4"/>
        <v>65784.696793333322</v>
      </c>
      <c r="L23" s="14">
        <f t="shared" si="5"/>
        <v>1.4719840591986642</v>
      </c>
      <c r="M23" s="14">
        <f t="shared" si="5"/>
        <v>1.2419558610952544</v>
      </c>
      <c r="N23" s="14">
        <f t="shared" si="5"/>
        <v>1.7733210485098041</v>
      </c>
      <c r="O23" s="21">
        <f t="shared" si="5"/>
        <v>1.4916483221182946</v>
      </c>
      <c r="P23" s="14">
        <f t="shared" si="5"/>
        <v>1.4677155295387394</v>
      </c>
      <c r="Q23" s="14">
        <f t="shared" si="5"/>
        <v>1.239026834604166</v>
      </c>
      <c r="R23" s="14">
        <f t="shared" si="5"/>
        <v>1.769890455079818</v>
      </c>
      <c r="S23" s="21">
        <f t="shared" si="5"/>
        <v>1.4880452120817051</v>
      </c>
      <c r="T23" s="18"/>
    </row>
    <row r="24" spans="1:20" ht="24" customHeight="1" x14ac:dyDescent="0.35">
      <c r="A24" s="50"/>
      <c r="B24" s="55"/>
      <c r="C24" s="51" t="s">
        <v>9</v>
      </c>
      <c r="D24" s="14">
        <v>998.43130999999994</v>
      </c>
      <c r="E24" s="14">
        <v>3199.7039399999994</v>
      </c>
      <c r="F24" s="14">
        <v>2748.8066000000003</v>
      </c>
      <c r="G24" s="20">
        <f t="shared" si="3"/>
        <v>2315.6472833333332</v>
      </c>
      <c r="H24" s="14">
        <v>998.43130999999994</v>
      </c>
      <c r="I24" s="14">
        <v>3199.7039399999994</v>
      </c>
      <c r="J24" s="14">
        <v>2748.8066000000003</v>
      </c>
      <c r="K24" s="20">
        <f t="shared" si="4"/>
        <v>2315.6472833333332</v>
      </c>
      <c r="L24" s="14">
        <f t="shared" si="5"/>
        <v>2.1358495927165634E-2</v>
      </c>
      <c r="M24" s="14">
        <f t="shared" si="5"/>
        <v>7.3346282891245271E-2</v>
      </c>
      <c r="N24" s="14">
        <f t="shared" si="5"/>
        <v>6.554907806161242E-2</v>
      </c>
      <c r="O24" s="21">
        <f t="shared" si="5"/>
        <v>5.2506609487816297E-2</v>
      </c>
      <c r="P24" s="14">
        <f t="shared" si="5"/>
        <v>2.1296559540839467E-2</v>
      </c>
      <c r="Q24" s="14">
        <f t="shared" si="5"/>
        <v>7.3173303148292193E-2</v>
      </c>
      <c r="R24" s="14">
        <f t="shared" si="5"/>
        <v>6.5422269530958144E-2</v>
      </c>
      <c r="S24" s="21">
        <f t="shared" si="5"/>
        <v>5.2379778592874404E-2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39.996679999999998</v>
      </c>
      <c r="E27" s="14">
        <v>2599.7530000000002</v>
      </c>
      <c r="F27" s="14">
        <v>1599.8083999999999</v>
      </c>
      <c r="G27" s="20">
        <f>(+D27+E27+F27)/3</f>
        <v>1413.186026666667</v>
      </c>
      <c r="H27" s="14">
        <v>39.996679999999998</v>
      </c>
      <c r="I27" s="14">
        <v>2599.7530000000002</v>
      </c>
      <c r="J27" s="14">
        <v>1599.8083999999999</v>
      </c>
      <c r="K27" s="20">
        <f>(+H27+I27+J27)/3</f>
        <v>1413.186026666667</v>
      </c>
      <c r="L27" s="14">
        <f>(+D27/D$54)*100</f>
        <v>8.5561111548089095E-4</v>
      </c>
      <c r="M27" s="14">
        <f>(+E27/E$54)*100</f>
        <v>5.9593706968202688E-2</v>
      </c>
      <c r="N27" s="14">
        <f>(+F27/F$54)*100</f>
        <v>3.8149633988518228E-2</v>
      </c>
      <c r="O27" s="21">
        <f>(+G27/G$54)*100</f>
        <v>3.2043570439196388E-2</v>
      </c>
      <c r="P27" s="14">
        <f>(+H27/H$54)*100</f>
        <v>8.5312997351405485E-4</v>
      </c>
      <c r="Q27" s="14">
        <f>(+I27/I$54)*100</f>
        <v>5.9453161275815458E-2</v>
      </c>
      <c r="R27" s="14">
        <f>(+J27/J$54)*100</f>
        <v>3.807583128718145E-2</v>
      </c>
      <c r="S27" s="21">
        <f>(+K27/K$54)*100</f>
        <v>3.1966168474842176E-2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90425.724480000004</v>
      </c>
      <c r="E29" s="25">
        <v>89164.463199999984</v>
      </c>
      <c r="F29" s="25">
        <v>88207.957760000005</v>
      </c>
      <c r="G29" s="15">
        <f>(+D29+E29+F29)/3</f>
        <v>89266.048479999998</v>
      </c>
      <c r="H29" s="25">
        <v>42730.546170000001</v>
      </c>
      <c r="I29" s="25">
        <v>44686.586179999998</v>
      </c>
      <c r="J29" s="25">
        <v>41494.149960000002</v>
      </c>
      <c r="K29" s="15">
        <f>(+H29+I29+J29)/3</f>
        <v>42970.427436666672</v>
      </c>
      <c r="L29" s="25">
        <f t="shared" ref="L29:S32" si="6">(+D29/D$54)*100</f>
        <v>1.9343919292926441</v>
      </c>
      <c r="M29" s="25">
        <f t="shared" si="6"/>
        <v>2.0439022060626111</v>
      </c>
      <c r="N29" s="25">
        <f t="shared" si="6"/>
        <v>2.1034402016008147</v>
      </c>
      <c r="O29" s="17">
        <f t="shared" si="6"/>
        <v>2.0240809478172777</v>
      </c>
      <c r="P29" s="25">
        <f t="shared" si="6"/>
        <v>0.9114433928579373</v>
      </c>
      <c r="Q29" s="25">
        <f t="shared" si="6"/>
        <v>1.0219273965738922</v>
      </c>
      <c r="R29" s="25">
        <f t="shared" si="6"/>
        <v>0.98757091991888979</v>
      </c>
      <c r="S29" s="17">
        <f t="shared" si="6"/>
        <v>0.9719880447137077</v>
      </c>
      <c r="T29" s="18"/>
    </row>
    <row r="30" spans="1:20" ht="24" customHeight="1" x14ac:dyDescent="0.35">
      <c r="A30" s="26"/>
      <c r="B30" s="28"/>
      <c r="C30" s="29" t="s">
        <v>59</v>
      </c>
      <c r="D30" s="25">
        <v>50636.604450000006</v>
      </c>
      <c r="E30" s="25">
        <v>49185.329639999996</v>
      </c>
      <c r="F30" s="25">
        <v>48394.532400000004</v>
      </c>
      <c r="G30" s="20">
        <f>(+D30+E30+F30)/3</f>
        <v>49405.488829999995</v>
      </c>
      <c r="H30" s="25">
        <v>15614.861750000002</v>
      </c>
      <c r="I30" s="25">
        <v>17506.915730000001</v>
      </c>
      <c r="J30" s="25">
        <v>17020.965929999998</v>
      </c>
      <c r="K30" s="20">
        <f>(+H30+I30+J30)/3</f>
        <v>16714.247803333335</v>
      </c>
      <c r="L30" s="25">
        <f t="shared" si="6"/>
        <v>1.0832209477793944</v>
      </c>
      <c r="M30" s="25">
        <f t="shared" si="6"/>
        <v>1.1274671561877663</v>
      </c>
      <c r="N30" s="25">
        <f t="shared" si="6"/>
        <v>1.1540342569181954</v>
      </c>
      <c r="O30" s="21">
        <f t="shared" si="6"/>
        <v>1.1202546809362512</v>
      </c>
      <c r="P30" s="25">
        <f t="shared" si="6"/>
        <v>0.33306530920074195</v>
      </c>
      <c r="Q30" s="25">
        <f t="shared" si="6"/>
        <v>0.40036168218203821</v>
      </c>
      <c r="R30" s="25">
        <f t="shared" si="6"/>
        <v>0.405103153037291</v>
      </c>
      <c r="S30" s="21">
        <f t="shared" si="6"/>
        <v>0.37807510910072073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22548.471079999999</v>
      </c>
      <c r="E31" s="25">
        <v>22415.570729999999</v>
      </c>
      <c r="F31" s="25">
        <v>23885.940059999997</v>
      </c>
      <c r="G31" s="20">
        <f>(+D31+E31+F31)/3</f>
        <v>22949.993956666662</v>
      </c>
      <c r="H31" s="25">
        <v>14362.058490000001</v>
      </c>
      <c r="I31" s="25">
        <v>14316.17585</v>
      </c>
      <c r="J31" s="25">
        <v>13188.47739</v>
      </c>
      <c r="K31" s="20">
        <f>(+H31+I31+J31)/3</f>
        <v>13955.570576666667</v>
      </c>
      <c r="L31" s="25">
        <f t="shared" si="6"/>
        <v>0.48235809805082347</v>
      </c>
      <c r="M31" s="25">
        <f t="shared" si="6"/>
        <v>0.51382841124085299</v>
      </c>
      <c r="N31" s="25">
        <f t="shared" si="6"/>
        <v>0.5695931280025065</v>
      </c>
      <c r="O31" s="21">
        <f t="shared" si="6"/>
        <v>0.52038424811218498</v>
      </c>
      <c r="P31" s="25">
        <f t="shared" si="6"/>
        <v>0.30634299094777384</v>
      </c>
      <c r="Q31" s="25">
        <f t="shared" si="6"/>
        <v>0.32739337608726071</v>
      </c>
      <c r="R31" s="25">
        <f t="shared" si="6"/>
        <v>0.31388898822911993</v>
      </c>
      <c r="S31" s="21">
        <f t="shared" si="6"/>
        <v>0.31567402436643366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17240.648950000003</v>
      </c>
      <c r="E32" s="25">
        <v>17563.562829999999</v>
      </c>
      <c r="F32" s="25">
        <v>15927.4853</v>
      </c>
      <c r="G32" s="20">
        <f>(+D32+E32+F32)/3</f>
        <v>16910.565693333334</v>
      </c>
      <c r="H32" s="25">
        <v>12753.625930000002</v>
      </c>
      <c r="I32" s="25">
        <v>12863.4946</v>
      </c>
      <c r="J32" s="25">
        <v>11284.706640000002</v>
      </c>
      <c r="K32" s="20">
        <f>(+H32+I32+J32)/3</f>
        <v>12300.609056666668</v>
      </c>
      <c r="L32" s="25">
        <f t="shared" si="6"/>
        <v>0.36881288346242624</v>
      </c>
      <c r="M32" s="25">
        <f t="shared" si="6"/>
        <v>0.40260663863399204</v>
      </c>
      <c r="N32" s="25">
        <f t="shared" si="6"/>
        <v>0.37981281668011274</v>
      </c>
      <c r="O32" s="21">
        <f t="shared" si="6"/>
        <v>0.38344201876884149</v>
      </c>
      <c r="P32" s="25">
        <f t="shared" si="6"/>
        <v>0.2720350927094215</v>
      </c>
      <c r="Q32" s="25">
        <f t="shared" si="6"/>
        <v>0.29417233830459327</v>
      </c>
      <c r="R32" s="25">
        <f t="shared" si="6"/>
        <v>0.26857877865247887</v>
      </c>
      <c r="S32" s="21">
        <f t="shared" si="6"/>
        <v>0.27823891124655342</v>
      </c>
      <c r="T32" s="18"/>
    </row>
    <row r="33" spans="1:20" ht="24" customHeight="1" x14ac:dyDescent="0.35">
      <c r="A33" s="50" t="s">
        <v>31</v>
      </c>
      <c r="B33" s="54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4"/>
      <c r="C34" s="33" t="s">
        <v>77</v>
      </c>
      <c r="D34" s="14">
        <v>23985.134999999998</v>
      </c>
      <c r="E34" s="14">
        <v>23855.623000000003</v>
      </c>
      <c r="F34" s="14">
        <v>43244.997000000003</v>
      </c>
      <c r="G34" s="15">
        <f>(+D34+E34+F34)/3</f>
        <v>30361.918333333335</v>
      </c>
      <c r="H34" s="14">
        <v>45513.759940000004</v>
      </c>
      <c r="I34" s="14">
        <v>23646.967000000001</v>
      </c>
      <c r="J34" s="14">
        <v>32665.124</v>
      </c>
      <c r="K34" s="15">
        <f>(+H34+I34+J34)/3</f>
        <v>33941.950313333335</v>
      </c>
      <c r="L34" s="14">
        <f t="shared" ref="L34:S34" si="7">(+D34/D$54)*100</f>
        <v>0.51309128938476278</v>
      </c>
      <c r="M34" s="14">
        <f t="shared" si="7"/>
        <v>0.54683849065888823</v>
      </c>
      <c r="N34" s="14">
        <f t="shared" si="7"/>
        <v>1.0312364951856541</v>
      </c>
      <c r="O34" s="17">
        <f t="shared" si="7"/>
        <v>0.68844741628115269</v>
      </c>
      <c r="P34" s="14">
        <f t="shared" si="7"/>
        <v>0.97080939748342243</v>
      </c>
      <c r="Q34" s="14">
        <f t="shared" si="7"/>
        <v>0.54077712103222342</v>
      </c>
      <c r="R34" s="14">
        <f t="shared" si="7"/>
        <v>0.77743794219286622</v>
      </c>
      <c r="S34" s="17">
        <f t="shared" si="7"/>
        <v>0.76776452753354085</v>
      </c>
      <c r="T34" s="18"/>
    </row>
    <row r="35" spans="1:20" ht="24" customHeight="1" x14ac:dyDescent="0.35">
      <c r="A35" s="26" t="s">
        <v>33</v>
      </c>
      <c r="B35" s="26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6"/>
      <c r="C36" s="27" t="s">
        <v>143</v>
      </c>
      <c r="D36" s="25">
        <v>19104.77909</v>
      </c>
      <c r="E36" s="25">
        <v>16592.23803</v>
      </c>
      <c r="F36" s="25">
        <v>19885.262309999998</v>
      </c>
      <c r="G36" s="15">
        <f>(+D36+E36+F36)/3</f>
        <v>18527.426476666667</v>
      </c>
      <c r="H36" s="25">
        <v>16529.742259999999</v>
      </c>
      <c r="I36" s="25">
        <v>15603.59153</v>
      </c>
      <c r="J36" s="25">
        <v>15814.457579999998</v>
      </c>
      <c r="K36" s="15">
        <f>(+H36+I36+J36)/3</f>
        <v>15982.597123333331</v>
      </c>
      <c r="L36" s="25">
        <f t="shared" ref="L36:S36" si="8">(+D36/D$54)*100</f>
        <v>0.40869045501303863</v>
      </c>
      <c r="M36" s="25">
        <f t="shared" si="8"/>
        <v>0.3803411212936339</v>
      </c>
      <c r="N36" s="25">
        <f t="shared" si="8"/>
        <v>0.47419145873479385</v>
      </c>
      <c r="O36" s="17">
        <f t="shared" si="8"/>
        <v>0.42010385339179063</v>
      </c>
      <c r="P36" s="25">
        <f t="shared" si="8"/>
        <v>0.35257972852916675</v>
      </c>
      <c r="Q36" s="25">
        <f t="shared" si="8"/>
        <v>0.35683499306089383</v>
      </c>
      <c r="R36" s="25">
        <f t="shared" si="8"/>
        <v>0.37638795915458867</v>
      </c>
      <c r="S36" s="17">
        <f t="shared" si="8"/>
        <v>0.36152522220665106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15"/>
      <c r="H38" s="14"/>
      <c r="I38" s="14"/>
      <c r="J38" s="14"/>
      <c r="K38" s="15"/>
      <c r="L38" s="14"/>
      <c r="M38" s="14"/>
      <c r="N38" s="14"/>
      <c r="O38" s="17"/>
      <c r="P38" s="14"/>
      <c r="Q38" s="14"/>
      <c r="R38" s="14"/>
      <c r="S38" s="17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17802.941999999999</v>
      </c>
      <c r="E40" s="14">
        <v>4.1085900000000004</v>
      </c>
      <c r="F40" s="14">
        <v>8.0352200000000007</v>
      </c>
      <c r="G40" s="15">
        <f>(+D40+E40+F40)/3</f>
        <v>5938.3619366666671</v>
      </c>
      <c r="H40" s="14">
        <v>15795.553760000001</v>
      </c>
      <c r="I40" s="14">
        <v>532.60681</v>
      </c>
      <c r="J40" s="16">
        <v>0</v>
      </c>
      <c r="K40" s="15">
        <f>(+H40+I40+J40)/3</f>
        <v>5442.72019</v>
      </c>
      <c r="L40" s="14">
        <f t="shared" ref="L40:R40" si="9">(+D40/D$54)*100</f>
        <v>0.38084148642991372</v>
      </c>
      <c r="M40" s="14">
        <f t="shared" si="9"/>
        <v>9.418052734720873E-5</v>
      </c>
      <c r="N40" s="14">
        <f t="shared" si="9"/>
        <v>1.9161088416414206E-4</v>
      </c>
      <c r="O40" s="17">
        <f t="shared" si="9"/>
        <v>0.13465058061737015</v>
      </c>
      <c r="P40" s="14">
        <f t="shared" si="9"/>
        <v>0.33691947333900291</v>
      </c>
      <c r="Q40" s="14">
        <f t="shared" si="9"/>
        <v>1.2180064248998885E-2</v>
      </c>
      <c r="R40" s="14">
        <f t="shared" si="9"/>
        <v>0</v>
      </c>
      <c r="S40" s="17">
        <f>(+K40/K$54)*100</f>
        <v>0.12311394768411686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17802.941999999999</v>
      </c>
      <c r="E42" s="14">
        <v>4.1085900000000004</v>
      </c>
      <c r="F42" s="14">
        <v>8.0352200000000007</v>
      </c>
      <c r="G42" s="20">
        <f>(+D42+E42+F42)/3</f>
        <v>5938.3619366666671</v>
      </c>
      <c r="H42" s="14">
        <v>15795.553760000001</v>
      </c>
      <c r="I42" s="14">
        <v>532.60681</v>
      </c>
      <c r="J42" s="14"/>
      <c r="K42" s="20">
        <f>(+H42+I42+J42)/3</f>
        <v>5442.72019</v>
      </c>
      <c r="L42" s="14">
        <f>(+D42/D$54)*100</f>
        <v>0.38084148642991372</v>
      </c>
      <c r="M42" s="14">
        <f>(+E42/E$54)*100</f>
        <v>9.418052734720873E-5</v>
      </c>
      <c r="N42" s="14">
        <f>(+F42/F$54)*100</f>
        <v>1.9161088416414206E-4</v>
      </c>
      <c r="O42" s="21">
        <f>(+G42/G$54)*100</f>
        <v>0.13465058061737015</v>
      </c>
      <c r="P42" s="14">
        <f>(+H42/H$54)*100</f>
        <v>0.33691947333900291</v>
      </c>
      <c r="Q42" s="14">
        <f>(+I42/I$54)*100</f>
        <v>1.2180064248998885E-2</v>
      </c>
      <c r="R42" s="14"/>
      <c r="S42" s="21">
        <f>(+K42/K$54)*100</f>
        <v>0.12311394768411686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1085.40022</v>
      </c>
      <c r="E44" s="25">
        <v>1330.6324999999999</v>
      </c>
      <c r="F44" s="25">
        <v>1087.6987300000001</v>
      </c>
      <c r="G44" s="15">
        <f>(+D44+E44+F44)/3</f>
        <v>1167.9104833333333</v>
      </c>
      <c r="H44" s="25">
        <v>1030.77548</v>
      </c>
      <c r="I44" s="25">
        <v>1249.7080899999999</v>
      </c>
      <c r="J44" s="35">
        <v>1058.0144400000001</v>
      </c>
      <c r="K44" s="15">
        <f>(+H44+I44+J44)/3</f>
        <v>1112.83267</v>
      </c>
      <c r="L44" s="25">
        <f t="shared" ref="L44:S44" si="10">(+D44/D$54)*100</f>
        <v>2.3218939496413311E-2</v>
      </c>
      <c r="M44" s="25">
        <f t="shared" si="10"/>
        <v>3.050186817261754E-2</v>
      </c>
      <c r="N44" s="35">
        <f t="shared" si="10"/>
        <v>2.5937673810986436E-2</v>
      </c>
      <c r="O44" s="17">
        <f t="shared" si="10"/>
        <v>2.6482020861500425E-2</v>
      </c>
      <c r="P44" s="25">
        <f t="shared" si="10"/>
        <v>2.1986461325073411E-2</v>
      </c>
      <c r="Q44" s="25">
        <f t="shared" si="10"/>
        <v>2.8579290656635951E-2</v>
      </c>
      <c r="R44" s="35">
        <f t="shared" si="10"/>
        <v>2.5181002498075252E-2</v>
      </c>
      <c r="S44" s="17">
        <f t="shared" si="10"/>
        <v>2.5172196683430105E-2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18.554499999999997</v>
      </c>
      <c r="E46" s="14">
        <v>60.856999999999999</v>
      </c>
      <c r="F46" s="14">
        <v>201.99700000000001</v>
      </c>
      <c r="G46" s="15">
        <f>(+D46+E46+F46)/3</f>
        <v>93.802833333333339</v>
      </c>
      <c r="H46" s="16">
        <v>25.290999999999997</v>
      </c>
      <c r="I46" s="16">
        <v>6.8289999999999997</v>
      </c>
      <c r="J46" s="16">
        <v>7.8230000000000004</v>
      </c>
      <c r="K46" s="15">
        <f>(+H46+I46+J46)/3</f>
        <v>13.314333333333332</v>
      </c>
      <c r="L46" s="16">
        <f t="shared" ref="L46:S46" si="11">(+D46/D$54)*100</f>
        <v>3.9691885531974625E-4</v>
      </c>
      <c r="M46" s="16">
        <f t="shared" si="11"/>
        <v>1.3950149206343491E-3</v>
      </c>
      <c r="N46" s="16">
        <f t="shared" si="11"/>
        <v>4.8168965838526149E-3</v>
      </c>
      <c r="O46" s="17">
        <f t="shared" si="11"/>
        <v>2.1269511873130411E-3</v>
      </c>
      <c r="P46" s="16">
        <f t="shared" si="11"/>
        <v>5.3945752897850425E-4</v>
      </c>
      <c r="Q46" s="16">
        <f t="shared" si="11"/>
        <v>1.5617085098182162E-4</v>
      </c>
      <c r="R46" s="16">
        <f t="shared" si="11"/>
        <v>1.8618931377008683E-4</v>
      </c>
      <c r="S46" s="17">
        <f t="shared" si="11"/>
        <v>3.0116928304721338E-4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2.1249499999999992</v>
      </c>
      <c r="E48" s="25">
        <v>2.0463500000000003</v>
      </c>
      <c r="F48" s="25">
        <v>5.72837</v>
      </c>
      <c r="G48" s="15">
        <f t="shared" ref="G48:G53" si="12">(+D48+E48+F48)/3</f>
        <v>3.29989</v>
      </c>
      <c r="H48" s="25">
        <v>36.456199999999995</v>
      </c>
      <c r="I48" s="25">
        <v>17.480230000000002</v>
      </c>
      <c r="J48" s="25">
        <v>18.979379999999999</v>
      </c>
      <c r="K48" s="15">
        <f t="shared" ref="K48:K53" si="13">(+H48+I48+J48)/3</f>
        <v>24.305269999999997</v>
      </c>
      <c r="L48" s="25">
        <f t="shared" ref="L48:S49" si="14">(+D48/D$54)*100</f>
        <v>4.5457043930674211E-5</v>
      </c>
      <c r="M48" s="25">
        <f t="shared" si="14"/>
        <v>4.690814175592127E-5</v>
      </c>
      <c r="N48" s="25">
        <f t="shared" si="14"/>
        <v>1.3660086973590598E-4</v>
      </c>
      <c r="O48" s="17">
        <f t="shared" si="14"/>
        <v>7.4824018679276889E-5</v>
      </c>
      <c r="P48" s="25">
        <f t="shared" si="14"/>
        <v>7.7761146526219389E-4</v>
      </c>
      <c r="Q48" s="25">
        <f t="shared" si="14"/>
        <v>3.9975141227968495E-4</v>
      </c>
      <c r="R48" s="25">
        <f t="shared" si="14"/>
        <v>4.517138869975342E-4</v>
      </c>
      <c r="S48" s="17">
        <f t="shared" si="14"/>
        <v>5.4978349699588995E-4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2"/>
        <v>0</v>
      </c>
      <c r="H50" s="16"/>
      <c r="I50" s="16"/>
      <c r="J50" s="16"/>
      <c r="K50" s="20">
        <f t="shared" si="13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2"/>
        <v>0</v>
      </c>
      <c r="H51" s="16"/>
      <c r="I51" s="16"/>
      <c r="J51" s="16"/>
      <c r="K51" s="20">
        <f t="shared" si="13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2"/>
        <v>0</v>
      </c>
      <c r="H52" s="16"/>
      <c r="I52" s="16"/>
      <c r="J52" s="16"/>
      <c r="K52" s="20">
        <f t="shared" si="13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1926.6695999985577</v>
      </c>
      <c r="E53" s="38">
        <v>699.77277000031643</v>
      </c>
      <c r="F53" s="38">
        <v>0.38810999930210066</v>
      </c>
      <c r="G53" s="39">
        <f t="shared" si="12"/>
        <v>875.61015999939218</v>
      </c>
      <c r="H53" s="38">
        <v>1926.6640300000843</v>
      </c>
      <c r="I53" s="38">
        <v>706.76306999954011</v>
      </c>
      <c r="J53" s="38">
        <v>0.24108000010846098</v>
      </c>
      <c r="K53" s="39">
        <f t="shared" si="13"/>
        <v>877.88939333324424</v>
      </c>
      <c r="L53" s="38">
        <f>(+D53/D$54)*100</f>
        <v>4.1215419020225873E-2</v>
      </c>
      <c r="M53" s="38">
        <f>(+E53/E$54)*100</f>
        <v>1.6040775181229275E-2</v>
      </c>
      <c r="N53" s="38">
        <f>(+F53/F$54)*100</f>
        <v>9.2550173012338254E-6</v>
      </c>
      <c r="O53" s="40">
        <f>(+G53/G$54)*100</f>
        <v>1.9854198463451555E-2</v>
      </c>
      <c r="P53" s="38">
        <f>(+H53/H$54)*100</f>
        <v>4.1095781771998428E-2</v>
      </c>
      <c r="Q53" s="38">
        <f>(+I53/I$54)*100</f>
        <v>1.6162804229660706E-2</v>
      </c>
      <c r="R53" s="38">
        <f>(+J53/J$54)*100</f>
        <v>5.7377629788938769E-6</v>
      </c>
      <c r="S53" s="40">
        <f>(+K53/K$54)*100</f>
        <v>1.9857796298594972E-2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5">+D9+D14+D16+D20+D21+D29+D36+D34+D40+D44+D46+D48+D49+D53</f>
        <v>4674633.0518999994</v>
      </c>
      <c r="E54" s="43">
        <f t="shared" si="15"/>
        <v>4362462.3005700009</v>
      </c>
      <c r="F54" s="43">
        <f t="shared" si="15"/>
        <v>4193509.1709699994</v>
      </c>
      <c r="G54" s="44">
        <f t="shared" si="15"/>
        <v>4410201.5078133335</v>
      </c>
      <c r="H54" s="43">
        <f t="shared" si="15"/>
        <v>4688228.1998899989</v>
      </c>
      <c r="I54" s="43">
        <f t="shared" si="15"/>
        <v>4372775.0454499982</v>
      </c>
      <c r="J54" s="43">
        <f t="shared" si="15"/>
        <v>4201637.4847700009</v>
      </c>
      <c r="K54" s="44">
        <f t="shared" si="15"/>
        <v>4420880.2433700003</v>
      </c>
      <c r="L54" s="45">
        <f t="shared" si="15"/>
        <v>100</v>
      </c>
      <c r="M54" s="45">
        <f t="shared" si="15"/>
        <v>99.999999999999957</v>
      </c>
      <c r="N54" s="45">
        <f t="shared" si="15"/>
        <v>99.999999999999986</v>
      </c>
      <c r="O54" s="44">
        <f t="shared" si="15"/>
        <v>99.999999999999957</v>
      </c>
      <c r="P54" s="45">
        <f t="shared" si="15"/>
        <v>100.00000000000003</v>
      </c>
      <c r="Q54" s="45">
        <f t="shared" si="15"/>
        <v>100.00000000000003</v>
      </c>
      <c r="R54" s="45">
        <f t="shared" si="15"/>
        <v>99.999999999999957</v>
      </c>
      <c r="S54" s="44">
        <f t="shared" si="15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F990-9E56-46F4-B679-660FFAE28271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9" t="s">
        <v>69</v>
      </c>
      <c r="E8" s="109" t="s">
        <v>70</v>
      </c>
      <c r="F8" s="9" t="s">
        <v>71</v>
      </c>
      <c r="G8" s="10" t="s">
        <v>56</v>
      </c>
      <c r="H8" s="109" t="s">
        <v>69</v>
      </c>
      <c r="I8" s="109" t="s">
        <v>70</v>
      </c>
      <c r="J8" s="9" t="s">
        <v>71</v>
      </c>
      <c r="K8" s="10" t="s">
        <v>56</v>
      </c>
      <c r="L8" s="109" t="s">
        <v>69</v>
      </c>
      <c r="M8" s="109" t="s">
        <v>70</v>
      </c>
      <c r="N8" s="9" t="s">
        <v>71</v>
      </c>
      <c r="O8" s="10" t="s">
        <v>57</v>
      </c>
      <c r="P8" s="109" t="s">
        <v>69</v>
      </c>
      <c r="Q8" s="109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2348541.5899300002</v>
      </c>
      <c r="E9" s="14">
        <v>2295894.50287</v>
      </c>
      <c r="F9" s="14">
        <v>2174740.3273200006</v>
      </c>
      <c r="G9" s="15">
        <f>(+D9+E9+F9)/3</f>
        <v>2273058.8067066669</v>
      </c>
      <c r="H9" s="16">
        <v>2385391.6918100002</v>
      </c>
      <c r="I9" s="16">
        <v>2337897.44802</v>
      </c>
      <c r="J9" s="16">
        <v>2225441.4337600004</v>
      </c>
      <c r="K9" s="15">
        <f>(+H9+I9+J9)/3</f>
        <v>2316243.5245300005</v>
      </c>
      <c r="L9" s="16">
        <f t="shared" ref="L9:S12" si="0">(+D9/D$54)*100</f>
        <v>53.281360892377982</v>
      </c>
      <c r="M9" s="16">
        <f t="shared" si="0"/>
        <v>52.437895735534589</v>
      </c>
      <c r="N9" s="16">
        <f t="shared" si="0"/>
        <v>53.58289356642041</v>
      </c>
      <c r="O9" s="17">
        <f t="shared" si="0"/>
        <v>53.089131766517347</v>
      </c>
      <c r="P9" s="16">
        <f t="shared" si="0"/>
        <v>53.865400588095767</v>
      </c>
      <c r="Q9" s="16">
        <f t="shared" si="0"/>
        <v>53.444288773579665</v>
      </c>
      <c r="R9" s="16">
        <f t="shared" si="0"/>
        <v>55.021824005636574</v>
      </c>
      <c r="S9" s="17">
        <f t="shared" si="0"/>
        <v>54.086080588237373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2114786.7418300002</v>
      </c>
      <c r="E10" s="14">
        <v>2083116.3174700001</v>
      </c>
      <c r="F10" s="14">
        <v>2001173.2965000004</v>
      </c>
      <c r="G10" s="20">
        <f>(+D10+E10+F10)/3</f>
        <v>2066358.7852666667</v>
      </c>
      <c r="H10" s="16">
        <v>2114786.7418300002</v>
      </c>
      <c r="I10" s="16">
        <v>2083116.3174700001</v>
      </c>
      <c r="J10" s="16">
        <v>2001173.2965000004</v>
      </c>
      <c r="K10" s="20">
        <f>(+H10+I10+J10)/3</f>
        <v>2066358.7852666667</v>
      </c>
      <c r="L10" s="16">
        <f t="shared" si="0"/>
        <v>47.978164868359386</v>
      </c>
      <c r="M10" s="16">
        <f t="shared" si="0"/>
        <v>47.578073001147729</v>
      </c>
      <c r="N10" s="16">
        <f t="shared" si="0"/>
        <v>49.306418061628236</v>
      </c>
      <c r="O10" s="21">
        <f t="shared" si="0"/>
        <v>48.261485142508889</v>
      </c>
      <c r="P10" s="16">
        <f t="shared" si="0"/>
        <v>47.754771427341844</v>
      </c>
      <c r="Q10" s="16">
        <f t="shared" si="0"/>
        <v>47.619997239019249</v>
      </c>
      <c r="R10" s="16">
        <f t="shared" si="0"/>
        <v>49.477017572540205</v>
      </c>
      <c r="S10" s="21">
        <f t="shared" si="0"/>
        <v>48.251078351885816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3148.3220299999989</v>
      </c>
      <c r="E11" s="14">
        <v>3517.8113499999999</v>
      </c>
      <c r="F11" s="14">
        <v>1643.1426499999998</v>
      </c>
      <c r="G11" s="20">
        <f>(+D11+E11+F11)/3</f>
        <v>2769.7586766666664</v>
      </c>
      <c r="H11" s="16">
        <v>945.72308999999984</v>
      </c>
      <c r="I11" s="16">
        <v>907.61991</v>
      </c>
      <c r="J11" s="16">
        <v>844.25215000000003</v>
      </c>
      <c r="K11" s="20">
        <f>(+H11+I11+J11)/3</f>
        <v>899.19838333333337</v>
      </c>
      <c r="L11" s="16">
        <f t="shared" si="0"/>
        <v>7.1425979001229364E-2</v>
      </c>
      <c r="M11" s="16">
        <f t="shared" si="0"/>
        <v>8.0346298385220366E-2</v>
      </c>
      <c r="N11" s="16">
        <f t="shared" si="0"/>
        <v>4.0484988770082594E-2</v>
      </c>
      <c r="O11" s="21">
        <f t="shared" si="0"/>
        <v>6.468996002794003E-2</v>
      </c>
      <c r="P11" s="16">
        <f t="shared" si="0"/>
        <v>2.1355718334714197E-2</v>
      </c>
      <c r="Q11" s="16">
        <f t="shared" si="0"/>
        <v>2.074817293965215E-2</v>
      </c>
      <c r="R11" s="16">
        <f t="shared" si="0"/>
        <v>2.0873293949235368E-2</v>
      </c>
      <c r="S11" s="21">
        <f t="shared" si="0"/>
        <v>2.0996978819680889E-2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230606.52606999993</v>
      </c>
      <c r="E12" s="14">
        <v>209260.37404999998</v>
      </c>
      <c r="F12" s="14">
        <v>171923.88816999999</v>
      </c>
      <c r="G12" s="20">
        <f>(+D12+E12+F12)/3</f>
        <v>203930.26276333327</v>
      </c>
      <c r="H12" s="16">
        <v>269659.22689000005</v>
      </c>
      <c r="I12" s="16">
        <v>253873.51063999993</v>
      </c>
      <c r="J12" s="16">
        <v>223423.88510999994</v>
      </c>
      <c r="K12" s="20">
        <f>(+H12+I12+J12)/3</f>
        <v>248985.54087999999</v>
      </c>
      <c r="L12" s="16">
        <f t="shared" si="0"/>
        <v>5.2317700450173676</v>
      </c>
      <c r="M12" s="16">
        <f t="shared" si="0"/>
        <v>4.7794764360016408</v>
      </c>
      <c r="N12" s="16">
        <f t="shared" si="0"/>
        <v>4.2359905160220785</v>
      </c>
      <c r="O12" s="21">
        <f t="shared" si="0"/>
        <v>4.7629566639805105</v>
      </c>
      <c r="P12" s="16">
        <f t="shared" si="0"/>
        <v>6.0892734424192083</v>
      </c>
      <c r="Q12" s="16">
        <f t="shared" si="0"/>
        <v>5.8035433616207683</v>
      </c>
      <c r="R12" s="16">
        <f t="shared" si="0"/>
        <v>5.5239331391471369</v>
      </c>
      <c r="S12" s="21">
        <f t="shared" si="0"/>
        <v>5.8140052575318606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1054538.3319300001</v>
      </c>
      <c r="E14" s="24">
        <v>1036472.5737599999</v>
      </c>
      <c r="F14" s="24">
        <v>949137.94919000007</v>
      </c>
      <c r="G14" s="15">
        <f>(+D14+E14+F14)/3</f>
        <v>1013382.9516266667</v>
      </c>
      <c r="H14" s="25">
        <v>1054538.3319300001</v>
      </c>
      <c r="I14" s="25">
        <v>1036472.5737599999</v>
      </c>
      <c r="J14" s="25">
        <v>949137.94919000019</v>
      </c>
      <c r="K14" s="15">
        <f>(+H14+I14+J14)/3</f>
        <v>1013382.9516266667</v>
      </c>
      <c r="L14" s="25">
        <f t="shared" ref="L14:S14" si="1">(+D14/D$54)*100</f>
        <v>23.924310167350843</v>
      </c>
      <c r="M14" s="25">
        <f t="shared" si="1"/>
        <v>23.672882481153593</v>
      </c>
      <c r="N14" s="25">
        <f t="shared" si="1"/>
        <v>23.385577152547516</v>
      </c>
      <c r="O14" s="17">
        <f t="shared" si="1"/>
        <v>23.66838063762998</v>
      </c>
      <c r="P14" s="25">
        <f t="shared" si="1"/>
        <v>23.812915036108965</v>
      </c>
      <c r="Q14" s="25">
        <f t="shared" si="1"/>
        <v>23.693742248976061</v>
      </c>
      <c r="R14" s="25">
        <f t="shared" si="1"/>
        <v>23.466490919587585</v>
      </c>
      <c r="S14" s="17">
        <f t="shared" si="1"/>
        <v>23.663276943018104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18</v>
      </c>
      <c r="D16" s="14">
        <v>366074.69426000002</v>
      </c>
      <c r="E16" s="14">
        <v>427530.79793</v>
      </c>
      <c r="F16" s="14">
        <v>316197.64331999997</v>
      </c>
      <c r="G16" s="15">
        <f>(+D16+E16+F16)/3</f>
        <v>369934.37850333331</v>
      </c>
      <c r="H16" s="14">
        <v>386069.9</v>
      </c>
      <c r="I16" s="14">
        <v>427272.36</v>
      </c>
      <c r="J16" s="14">
        <v>320762</v>
      </c>
      <c r="K16" s="15">
        <f>(+H16+I16+J16)/3</f>
        <v>378034.75333333336</v>
      </c>
      <c r="L16" s="14">
        <f t="shared" ref="L16:S17" si="2">(+D16/D$54)*100</f>
        <v>8.3051362522455268</v>
      </c>
      <c r="M16" s="14">
        <f t="shared" si="2"/>
        <v>9.7647410965784545</v>
      </c>
      <c r="N16" s="14">
        <f t="shared" si="2"/>
        <v>7.7907161858021157</v>
      </c>
      <c r="O16" s="17">
        <f t="shared" si="2"/>
        <v>8.6401174080414354</v>
      </c>
      <c r="P16" s="14">
        <f t="shared" si="2"/>
        <v>8.7179853480274847</v>
      </c>
      <c r="Q16" s="14">
        <f t="shared" si="2"/>
        <v>9.7674375803559794</v>
      </c>
      <c r="R16" s="14">
        <f t="shared" si="2"/>
        <v>7.9305211289596764</v>
      </c>
      <c r="S16" s="17">
        <f t="shared" si="2"/>
        <v>8.8274043369813544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366074.69426000002</v>
      </c>
      <c r="E17" s="14">
        <v>427530.79793</v>
      </c>
      <c r="F17" s="14">
        <v>316197.64331999997</v>
      </c>
      <c r="G17" s="20">
        <f t="shared" ref="G17:G24" si="3">(+D17+E17+F17)/3</f>
        <v>369934.37850333331</v>
      </c>
      <c r="H17" s="14">
        <v>386069.9</v>
      </c>
      <c r="I17" s="14">
        <v>427272.36</v>
      </c>
      <c r="J17" s="14">
        <v>320762</v>
      </c>
      <c r="K17" s="20">
        <f t="shared" ref="K17:K24" si="4">(+H17+I17+J17)/3</f>
        <v>378034.75333333336</v>
      </c>
      <c r="L17" s="14">
        <f t="shared" si="2"/>
        <v>8.3051362522455268</v>
      </c>
      <c r="M17" s="14">
        <f t="shared" si="2"/>
        <v>9.7647410965784545</v>
      </c>
      <c r="N17" s="14">
        <f t="shared" si="2"/>
        <v>7.7907161858021157</v>
      </c>
      <c r="O17" s="21">
        <f t="shared" si="2"/>
        <v>8.6401174080414354</v>
      </c>
      <c r="P17" s="14">
        <f t="shared" si="2"/>
        <v>8.7179853480274847</v>
      </c>
      <c r="Q17" s="14">
        <f t="shared" si="2"/>
        <v>9.7674375803559794</v>
      </c>
      <c r="R17" s="14">
        <f t="shared" si="2"/>
        <v>7.9305211289596764</v>
      </c>
      <c r="S17" s="21">
        <f t="shared" si="2"/>
        <v>8.8274043369813544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3"/>
        <v>0</v>
      </c>
      <c r="H18" s="14"/>
      <c r="I18" s="14"/>
      <c r="J18" s="14"/>
      <c r="K18" s="20">
        <f t="shared" si="4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30</v>
      </c>
      <c r="D20" s="25">
        <v>287466.88670999999</v>
      </c>
      <c r="E20" s="25">
        <v>266376.59758</v>
      </c>
      <c r="F20" s="25">
        <v>299358.86382999999</v>
      </c>
      <c r="G20" s="15">
        <f t="shared" si="3"/>
        <v>284400.78270666668</v>
      </c>
      <c r="H20" s="25">
        <v>289327.89876000001</v>
      </c>
      <c r="I20" s="25">
        <v>269478.60813999997</v>
      </c>
      <c r="J20" s="25">
        <v>300574.40848000004</v>
      </c>
      <c r="K20" s="15">
        <f t="shared" si="4"/>
        <v>286460.30512666662</v>
      </c>
      <c r="L20" s="25">
        <f t="shared" ref="L20:S24" si="5">(+D20/D$54)*100</f>
        <v>6.5217609946010651</v>
      </c>
      <c r="M20" s="25">
        <f t="shared" si="5"/>
        <v>6.0840026546626635</v>
      </c>
      <c r="N20" s="25">
        <f t="shared" si="5"/>
        <v>7.37582962768463</v>
      </c>
      <c r="O20" s="17">
        <f t="shared" si="5"/>
        <v>6.6424109147842803</v>
      </c>
      <c r="P20" s="25">
        <f t="shared" si="5"/>
        <v>6.5334189020311069</v>
      </c>
      <c r="Q20" s="25">
        <f t="shared" si="5"/>
        <v>6.1602755774996973</v>
      </c>
      <c r="R20" s="25">
        <f t="shared" si="5"/>
        <v>7.4314030255304457</v>
      </c>
      <c r="S20" s="17">
        <f t="shared" si="5"/>
        <v>6.6890700327185231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207457.10775999998</v>
      </c>
      <c r="E21" s="14">
        <v>206549.13085000002</v>
      </c>
      <c r="F21" s="14">
        <v>188182.05030000003</v>
      </c>
      <c r="G21" s="15">
        <f t="shared" si="3"/>
        <v>200729.42963666667</v>
      </c>
      <c r="H21" s="14">
        <v>207457.10775999998</v>
      </c>
      <c r="I21" s="14">
        <v>206549.13085000002</v>
      </c>
      <c r="J21" s="14">
        <v>188182.05030000003</v>
      </c>
      <c r="K21" s="15">
        <f t="shared" si="4"/>
        <v>200729.42963666667</v>
      </c>
      <c r="L21" s="14">
        <f t="shared" si="5"/>
        <v>4.7065792130932493</v>
      </c>
      <c r="M21" s="14">
        <f t="shared" si="5"/>
        <v>4.7175520365758175</v>
      </c>
      <c r="N21" s="14">
        <f t="shared" si="5"/>
        <v>4.6365713854038297</v>
      </c>
      <c r="O21" s="17">
        <f t="shared" si="5"/>
        <v>4.6881986105932159</v>
      </c>
      <c r="P21" s="14">
        <f t="shared" si="5"/>
        <v>4.684664683249947</v>
      </c>
      <c r="Q21" s="14">
        <f t="shared" si="5"/>
        <v>4.7217089887446848</v>
      </c>
      <c r="R21" s="14">
        <f t="shared" si="5"/>
        <v>4.6526138569877444</v>
      </c>
      <c r="S21" s="17">
        <f t="shared" si="5"/>
        <v>4.687187678144789</v>
      </c>
      <c r="T21" s="18"/>
    </row>
    <row r="22" spans="1:20" ht="24" customHeight="1" x14ac:dyDescent="0.35">
      <c r="A22" s="50"/>
      <c r="B22" s="54"/>
      <c r="C22" s="51" t="s">
        <v>7</v>
      </c>
      <c r="D22" s="14">
        <v>163604.20556</v>
      </c>
      <c r="E22" s="14">
        <v>164478.70151000001</v>
      </c>
      <c r="F22" s="14">
        <v>143288.42407000004</v>
      </c>
      <c r="G22" s="20">
        <f t="shared" si="3"/>
        <v>157123.77704666668</v>
      </c>
      <c r="H22" s="14">
        <v>163604.20556</v>
      </c>
      <c r="I22" s="14">
        <v>164478.70151000001</v>
      </c>
      <c r="J22" s="14">
        <v>143288.42407000004</v>
      </c>
      <c r="K22" s="20">
        <f t="shared" si="4"/>
        <v>157123.77704666668</v>
      </c>
      <c r="L22" s="14">
        <f t="shared" si="5"/>
        <v>3.7116884611836785</v>
      </c>
      <c r="M22" s="14">
        <f t="shared" si="5"/>
        <v>3.7566695637433929</v>
      </c>
      <c r="N22" s="14">
        <f t="shared" si="5"/>
        <v>3.5304483389538852</v>
      </c>
      <c r="O22" s="21">
        <f t="shared" si="5"/>
        <v>3.6697532323719777</v>
      </c>
      <c r="P22" s="14">
        <f t="shared" si="5"/>
        <v>3.6944062900209436</v>
      </c>
      <c r="Q22" s="14">
        <f t="shared" si="5"/>
        <v>3.7599798177839725</v>
      </c>
      <c r="R22" s="14">
        <f t="shared" si="5"/>
        <v>3.5426636404015119</v>
      </c>
      <c r="S22" s="21">
        <f t="shared" si="5"/>
        <v>3.6689619108157747</v>
      </c>
      <c r="T22" s="18"/>
    </row>
    <row r="23" spans="1:20" ht="24" customHeight="1" x14ac:dyDescent="0.35">
      <c r="A23" s="50"/>
      <c r="B23" s="54"/>
      <c r="C23" s="51" t="s">
        <v>8</v>
      </c>
      <c r="D23" s="14">
        <v>42904.946939999994</v>
      </c>
      <c r="E23" s="14">
        <v>38035.342369999998</v>
      </c>
      <c r="F23" s="14">
        <v>43853.72651</v>
      </c>
      <c r="G23" s="20">
        <f t="shared" si="3"/>
        <v>41598.005273333336</v>
      </c>
      <c r="H23" s="14">
        <v>42904.946939999994</v>
      </c>
      <c r="I23" s="14">
        <v>38035.342369999998</v>
      </c>
      <c r="J23" s="14">
        <v>43853.72651</v>
      </c>
      <c r="K23" s="20">
        <f t="shared" si="4"/>
        <v>41598.005273333336</v>
      </c>
      <c r="L23" s="14">
        <f t="shared" si="5"/>
        <v>0.97338449179714337</v>
      </c>
      <c r="M23" s="14">
        <f t="shared" si="5"/>
        <v>0.86872167469811434</v>
      </c>
      <c r="N23" s="14">
        <f t="shared" si="5"/>
        <v>1.0805012122858739</v>
      </c>
      <c r="O23" s="21">
        <f t="shared" si="5"/>
        <v>0.9715551470399183</v>
      </c>
      <c r="P23" s="14">
        <f t="shared" si="5"/>
        <v>0.96885226944865821</v>
      </c>
      <c r="Q23" s="14">
        <f t="shared" si="5"/>
        <v>0.86948716375298429</v>
      </c>
      <c r="R23" s="14">
        <f t="shared" si="5"/>
        <v>1.0842397312374101</v>
      </c>
      <c r="S23" s="21">
        <f t="shared" si="5"/>
        <v>0.97134564725009298</v>
      </c>
      <c r="T23" s="18"/>
    </row>
    <row r="24" spans="1:20" ht="24" customHeight="1" x14ac:dyDescent="0.35">
      <c r="A24" s="50"/>
      <c r="B24" s="55"/>
      <c r="C24" s="51" t="s">
        <v>9</v>
      </c>
      <c r="D24" s="14">
        <v>947.95525999999995</v>
      </c>
      <c r="E24" s="14">
        <v>4035.0869699999998</v>
      </c>
      <c r="F24" s="14">
        <v>1039.8997200000003</v>
      </c>
      <c r="G24" s="20">
        <f t="shared" si="3"/>
        <v>2007.6473166666667</v>
      </c>
      <c r="H24" s="14">
        <v>947.95525999999995</v>
      </c>
      <c r="I24" s="14">
        <v>4035.0869699999998</v>
      </c>
      <c r="J24" s="14">
        <v>1039.8997200000003</v>
      </c>
      <c r="K24" s="20">
        <f t="shared" si="4"/>
        <v>2007.6473166666667</v>
      </c>
      <c r="L24" s="14">
        <f t="shared" si="5"/>
        <v>2.1506260112427233E-2</v>
      </c>
      <c r="M24" s="14">
        <f t="shared" si="5"/>
        <v>9.2160798134310037E-2</v>
      </c>
      <c r="N24" s="14">
        <f t="shared" si="5"/>
        <v>2.5621834164070934E-2</v>
      </c>
      <c r="O24" s="21">
        <f t="shared" si="5"/>
        <v>4.689023118132029E-2</v>
      </c>
      <c r="P24" s="14">
        <f t="shared" si="5"/>
        <v>2.1406123780345433E-2</v>
      </c>
      <c r="Q24" s="14">
        <f t="shared" si="5"/>
        <v>9.2242007207727503E-2</v>
      </c>
      <c r="R24" s="14">
        <f t="shared" si="5"/>
        <v>2.5710485348823284E-2</v>
      </c>
      <c r="S24" s="21">
        <f t="shared" si="5"/>
        <v>4.6880120078921964E-2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359.91851999999994</v>
      </c>
      <c r="E27" s="14">
        <v>3499.5934999999999</v>
      </c>
      <c r="F27" s="14">
        <v>471.46240097999998</v>
      </c>
      <c r="G27" s="20">
        <f>(+D27+E27+F27)/3</f>
        <v>1443.6581403266666</v>
      </c>
      <c r="H27" s="14">
        <v>359.91851999999994</v>
      </c>
      <c r="I27" s="14">
        <v>3499.5934999999999</v>
      </c>
      <c r="J27" s="14">
        <v>471.46240097999998</v>
      </c>
      <c r="K27" s="20">
        <f>(+H27+I27+J27)/3</f>
        <v>1443.6581403266666</v>
      </c>
      <c r="L27" s="14">
        <f>(+D27/D$54)*100</f>
        <v>8.1654711324665712E-3</v>
      </c>
      <c r="M27" s="14">
        <f>(+E27/E$54)*100</f>
        <v>7.9930205347133701E-2</v>
      </c>
      <c r="N27" s="14">
        <f>(+F27/F$54)*100</f>
        <v>1.1616246470865739E-2</v>
      </c>
      <c r="O27" s="21">
        <f>(+G27/G$54)*100</f>
        <v>3.3717806601163899E-2</v>
      </c>
      <c r="P27" s="14">
        <f>(+H27/H$54)*100</f>
        <v>8.127451489597445E-3</v>
      </c>
      <c r="Q27" s="14">
        <f>(+I27/I$54)*100</f>
        <v>8.0000637223221066E-2</v>
      </c>
      <c r="R27" s="14">
        <f>(+J27/J$54)*100</f>
        <v>1.1656438519780862E-2</v>
      </c>
      <c r="S27" s="21">
        <f>(+K27/K$54)*100</f>
        <v>3.3710535914144399E-2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88632.99311000001</v>
      </c>
      <c r="E29" s="25">
        <v>85222.557789999992</v>
      </c>
      <c r="F29" s="25">
        <v>81369.111450000011</v>
      </c>
      <c r="G29" s="15">
        <f>(+D29+E29+F29)/3</f>
        <v>85074.887449999995</v>
      </c>
      <c r="H29" s="25">
        <v>39736.156869999999</v>
      </c>
      <c r="I29" s="25">
        <v>37936.922810000004</v>
      </c>
      <c r="J29" s="25">
        <v>35599.930189999999</v>
      </c>
      <c r="K29" s="15">
        <f>(+H29+I29+J29)/3</f>
        <v>37757.669956666665</v>
      </c>
      <c r="L29" s="25">
        <f t="shared" ref="L29:S32" si="6">(+D29/D$54)*100</f>
        <v>2.0108166332308035</v>
      </c>
      <c r="M29" s="25">
        <f t="shared" si="6"/>
        <v>1.9464707956403136</v>
      </c>
      <c r="N29" s="25">
        <f t="shared" si="6"/>
        <v>2.0048335811165572</v>
      </c>
      <c r="O29" s="17">
        <f t="shared" si="6"/>
        <v>1.9869929878314554</v>
      </c>
      <c r="P29" s="25">
        <f t="shared" si="6"/>
        <v>0.8972966641004172</v>
      </c>
      <c r="Q29" s="25">
        <f t="shared" si="6"/>
        <v>0.86723729458525711</v>
      </c>
      <c r="R29" s="25">
        <f t="shared" si="6"/>
        <v>0.88017283394318679</v>
      </c>
      <c r="S29" s="17">
        <f t="shared" si="6"/>
        <v>0.88167084266958817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49727.328280000009</v>
      </c>
      <c r="E30" s="25">
        <v>46827.716769999992</v>
      </c>
      <c r="F30" s="25">
        <v>45272.815360000001</v>
      </c>
      <c r="G30" s="20">
        <f>(+D30+E30+F30)/3</f>
        <v>47275.95347</v>
      </c>
      <c r="H30" s="25">
        <v>15613.80962</v>
      </c>
      <c r="I30" s="25">
        <v>15502.673250000002</v>
      </c>
      <c r="J30" s="25">
        <v>14213.741399999999</v>
      </c>
      <c r="K30" s="20">
        <f>(+H30+I30+J30)/3</f>
        <v>15110.074756666667</v>
      </c>
      <c r="L30" s="25">
        <f t="shared" si="6"/>
        <v>1.1281638509877976</v>
      </c>
      <c r="M30" s="25">
        <f t="shared" si="6"/>
        <v>1.069538224186185</v>
      </c>
      <c r="N30" s="25">
        <f t="shared" si="6"/>
        <v>1.1154657944272963</v>
      </c>
      <c r="O30" s="21">
        <f t="shared" si="6"/>
        <v>1.1041682317022703</v>
      </c>
      <c r="P30" s="25">
        <f t="shared" si="6"/>
        <v>0.35258113490342186</v>
      </c>
      <c r="Q30" s="25">
        <f t="shared" si="6"/>
        <v>0.35439079957811775</v>
      </c>
      <c r="R30" s="25">
        <f t="shared" si="6"/>
        <v>0.35142060622601462</v>
      </c>
      <c r="S30" s="21">
        <f t="shared" si="6"/>
        <v>0.35283195066857032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23286.170160000005</v>
      </c>
      <c r="E31" s="25">
        <v>22503.773939999999</v>
      </c>
      <c r="F31" s="25">
        <v>21780.630969999998</v>
      </c>
      <c r="G31" s="20">
        <f>(+D31+E31+F31)/3</f>
        <v>22523.525023333335</v>
      </c>
      <c r="H31" s="25">
        <v>12092.667020000003</v>
      </c>
      <c r="I31" s="25">
        <v>11575.215970000001</v>
      </c>
      <c r="J31" s="25">
        <v>11215.753369999999</v>
      </c>
      <c r="K31" s="20">
        <f>(+H31+I31+J31)/3</f>
        <v>11627.878786666668</v>
      </c>
      <c r="L31" s="25">
        <f t="shared" si="6"/>
        <v>0.52829332101939219</v>
      </c>
      <c r="M31" s="25">
        <f t="shared" si="6"/>
        <v>0.51398291604715696</v>
      </c>
      <c r="N31" s="25">
        <f t="shared" si="6"/>
        <v>0.53664762473651517</v>
      </c>
      <c r="O31" s="21">
        <f t="shared" si="6"/>
        <v>0.52605519236111142</v>
      </c>
      <c r="P31" s="25">
        <f t="shared" si="6"/>
        <v>0.27306892844776348</v>
      </c>
      <c r="Q31" s="25">
        <f t="shared" si="6"/>
        <v>0.26460920492520207</v>
      </c>
      <c r="R31" s="25">
        <f t="shared" si="6"/>
        <v>0.27729833670442788</v>
      </c>
      <c r="S31" s="21">
        <f t="shared" si="6"/>
        <v>0.27151997726729682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15619.494669999998</v>
      </c>
      <c r="E32" s="25">
        <v>15891.067080000001</v>
      </c>
      <c r="F32" s="25">
        <v>14315.66512</v>
      </c>
      <c r="G32" s="20">
        <f>(+D32+E32+F32)/3</f>
        <v>15275.408956666666</v>
      </c>
      <c r="H32" s="25">
        <v>12029.680229999998</v>
      </c>
      <c r="I32" s="25">
        <v>10859.033590000003</v>
      </c>
      <c r="J32" s="25">
        <v>10170.435419999998</v>
      </c>
      <c r="K32" s="20">
        <f>(+H32+I32+J32)/3</f>
        <v>11019.716413333334</v>
      </c>
      <c r="L32" s="25">
        <f t="shared" si="6"/>
        <v>0.35435946122361384</v>
      </c>
      <c r="M32" s="25">
        <f t="shared" si="6"/>
        <v>0.36294965540697127</v>
      </c>
      <c r="N32" s="25">
        <f t="shared" si="6"/>
        <v>0.3527201619527453</v>
      </c>
      <c r="O32" s="21">
        <f t="shared" si="6"/>
        <v>0.35676956376807378</v>
      </c>
      <c r="P32" s="25">
        <f t="shared" si="6"/>
        <v>0.27164660074923186</v>
      </c>
      <c r="Q32" s="25">
        <f t="shared" si="6"/>
        <v>0.24823729008193726</v>
      </c>
      <c r="R32" s="25">
        <f t="shared" si="6"/>
        <v>0.25145389101274424</v>
      </c>
      <c r="S32" s="21">
        <f t="shared" si="6"/>
        <v>0.25731891473372104</v>
      </c>
      <c r="T32" s="18"/>
    </row>
    <row r="33" spans="1:20" ht="24" customHeight="1" x14ac:dyDescent="0.35">
      <c r="A33" s="50" t="s">
        <v>31</v>
      </c>
      <c r="B33" s="54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4"/>
      <c r="C34" s="33" t="s">
        <v>77</v>
      </c>
      <c r="D34" s="14">
        <v>29184.656000000003</v>
      </c>
      <c r="E34" s="14">
        <v>41715.056000000004</v>
      </c>
      <c r="F34" s="14">
        <v>29628.59794</v>
      </c>
      <c r="G34" s="15">
        <f>(+D34+E34+F34)/3</f>
        <v>33509.436646666669</v>
      </c>
      <c r="H34" s="14">
        <v>34334.583690000007</v>
      </c>
      <c r="I34" s="14">
        <v>41115.603000000003</v>
      </c>
      <c r="J34" s="14">
        <v>8690.5580000000009</v>
      </c>
      <c r="K34" s="15">
        <f>(+H34+I34+J34)/3</f>
        <v>28046.914896666669</v>
      </c>
      <c r="L34" s="14">
        <f t="shared" ref="L34:S34" si="7">(+D34/D$54)*100</f>
        <v>0.6621122638506276</v>
      </c>
      <c r="M34" s="14">
        <f t="shared" si="7"/>
        <v>0.95276579755539681</v>
      </c>
      <c r="N34" s="14">
        <f t="shared" si="7"/>
        <v>0.73001175818435016</v>
      </c>
      <c r="O34" s="17">
        <f t="shared" si="7"/>
        <v>0.78264006734350466</v>
      </c>
      <c r="P34" s="14">
        <f t="shared" si="7"/>
        <v>0.7753217682602126</v>
      </c>
      <c r="Q34" s="14">
        <f t="shared" si="7"/>
        <v>0.93990185997801756</v>
      </c>
      <c r="R34" s="14">
        <f t="shared" si="7"/>
        <v>0.21486539503260846</v>
      </c>
      <c r="S34" s="17">
        <f t="shared" si="7"/>
        <v>0.65491718953012923</v>
      </c>
      <c r="T34" s="18"/>
    </row>
    <row r="35" spans="1:20" ht="24" customHeight="1" x14ac:dyDescent="0.35">
      <c r="A35" s="26" t="s">
        <v>33</v>
      </c>
      <c r="B35" s="26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6"/>
      <c r="C36" s="27" t="s">
        <v>143</v>
      </c>
      <c r="D36" s="25">
        <v>18094.447139999997</v>
      </c>
      <c r="E36" s="25">
        <v>17626.313369999996</v>
      </c>
      <c r="F36" s="25">
        <v>15152.759489999999</v>
      </c>
      <c r="G36" s="15">
        <f>(+D36+E36+F36)/3</f>
        <v>16957.839999999997</v>
      </c>
      <c r="H36" s="25">
        <v>15790.53</v>
      </c>
      <c r="I36" s="25">
        <v>16767.407959999997</v>
      </c>
      <c r="J36" s="25">
        <v>14149.224250000001</v>
      </c>
      <c r="K36" s="15">
        <f>(+H36+I36+J36)/3</f>
        <v>15569.054069999998</v>
      </c>
      <c r="L36" s="25">
        <f t="shared" ref="L36:S36" si="8">(+D36/D$54)*100</f>
        <v>0.41050870563596531</v>
      </c>
      <c r="M36" s="25">
        <f t="shared" si="8"/>
        <v>0.40258242769539604</v>
      </c>
      <c r="N36" s="25">
        <f t="shared" si="8"/>
        <v>0.37334512483649085</v>
      </c>
      <c r="O36" s="17">
        <f t="shared" si="8"/>
        <v>0.39606410515172252</v>
      </c>
      <c r="P36" s="25">
        <f t="shared" si="8"/>
        <v>0.35657172231657647</v>
      </c>
      <c r="Q36" s="25">
        <f t="shared" si="8"/>
        <v>0.38330260968358443</v>
      </c>
      <c r="R36" s="25">
        <f t="shared" si="8"/>
        <v>0.34982548391958412</v>
      </c>
      <c r="S36" s="17">
        <f t="shared" si="8"/>
        <v>0.36354947318568887</v>
      </c>
      <c r="T36" s="32"/>
    </row>
    <row r="37" spans="1:20" ht="24" hidden="1" customHeight="1" x14ac:dyDescent="0.35">
      <c r="A37" s="50"/>
      <c r="B37" s="50"/>
      <c r="C37" s="33"/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  <c r="T37" s="32"/>
    </row>
    <row r="38" spans="1:20" ht="24" hidden="1" customHeight="1" x14ac:dyDescent="0.35">
      <c r="A38" s="50"/>
      <c r="B38" s="50"/>
      <c r="C38" s="33"/>
      <c r="D38" s="14"/>
      <c r="E38" s="14"/>
      <c r="F38" s="14"/>
      <c r="G38" s="15"/>
      <c r="H38" s="14"/>
      <c r="I38" s="14"/>
      <c r="J38" s="14"/>
      <c r="K38" s="15"/>
      <c r="L38" s="14"/>
      <c r="M38" s="14"/>
      <c r="N38" s="14"/>
      <c r="O38" s="17"/>
      <c r="P38" s="14"/>
      <c r="Q38" s="14"/>
      <c r="R38" s="14"/>
      <c r="S38" s="17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6980.1293099999994</v>
      </c>
      <c r="E40" s="14">
        <v>3.38354</v>
      </c>
      <c r="F40" s="14">
        <v>3980.5182100000002</v>
      </c>
      <c r="G40" s="15">
        <f>(+D40+E40+F40)/3</f>
        <v>3654.6770199999996</v>
      </c>
      <c r="H40" s="14">
        <v>14608.44283</v>
      </c>
      <c r="I40" s="14">
        <v>126.81775</v>
      </c>
      <c r="J40" s="14">
        <v>1247.62609</v>
      </c>
      <c r="K40" s="15">
        <f>(+H40+I40+J40)/3</f>
        <v>5327.62889</v>
      </c>
      <c r="L40" s="14">
        <f t="shared" ref="L40:R40" si="9">(+D40/D$54)*100</f>
        <v>0.15835818724107004</v>
      </c>
      <c r="M40" s="14">
        <f t="shared" si="9"/>
        <v>7.7279560326146677E-5</v>
      </c>
      <c r="N40" s="14">
        <f t="shared" si="9"/>
        <v>9.8075011947964044E-2</v>
      </c>
      <c r="O40" s="17">
        <f t="shared" si="9"/>
        <v>8.535794556057047E-2</v>
      </c>
      <c r="P40" s="14">
        <f t="shared" si="9"/>
        <v>0.32987858040587248</v>
      </c>
      <c r="Q40" s="14">
        <f t="shared" si="9"/>
        <v>2.8990512215819192E-3</v>
      </c>
      <c r="R40" s="14">
        <f t="shared" si="9"/>
        <v>3.0846313053872802E-2</v>
      </c>
      <c r="S40" s="17">
        <f>(+K40/K$54)*100</f>
        <v>0.12440426165777692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6980.1293099999994</v>
      </c>
      <c r="E42" s="14">
        <v>3.38354</v>
      </c>
      <c r="F42" s="14">
        <v>3980.5182100000002</v>
      </c>
      <c r="G42" s="20">
        <f>(+D42+E42+F42)/3</f>
        <v>3654.6770199999996</v>
      </c>
      <c r="H42" s="14">
        <v>14608.44283</v>
      </c>
      <c r="I42" s="14">
        <v>126.81775</v>
      </c>
      <c r="J42" s="14">
        <v>1247.62609</v>
      </c>
      <c r="K42" s="20">
        <f>(+H42+I42+J42)/3</f>
        <v>5327.62889</v>
      </c>
      <c r="L42" s="14">
        <f>(+D42/D$54)*100</f>
        <v>0.15835818724107004</v>
      </c>
      <c r="M42" s="14">
        <f>(+E42/E$54)*100</f>
        <v>7.7279560326146677E-5</v>
      </c>
      <c r="N42" s="14">
        <f>(+F42/F$54)*100</f>
        <v>9.8075011947964044E-2</v>
      </c>
      <c r="O42" s="21">
        <f>(+G42/G$54)*100</f>
        <v>8.535794556057047E-2</v>
      </c>
      <c r="P42" s="14">
        <f>(+H42/H$54)*100</f>
        <v>0.32987858040587248</v>
      </c>
      <c r="Q42" s="14">
        <f>(+I42/I$54)*100</f>
        <v>2.8990512215819192E-3</v>
      </c>
      <c r="R42" s="14">
        <f>(+J42/J$54)*100</f>
        <v>3.0846313053872802E-2</v>
      </c>
      <c r="S42" s="21">
        <f>(+K42/K$54)*100</f>
        <v>0.12440426165777692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816.89355</v>
      </c>
      <c r="E44" s="25">
        <v>907.10837000000015</v>
      </c>
      <c r="F44" s="25">
        <v>894.40800000000002</v>
      </c>
      <c r="G44" s="15">
        <f>(+D44+E44+F44)/3</f>
        <v>872.80330666666669</v>
      </c>
      <c r="H44" s="25">
        <v>787.80542000000003</v>
      </c>
      <c r="I44" s="25">
        <v>807.47390999999993</v>
      </c>
      <c r="J44" s="35">
        <v>861.99897999999996</v>
      </c>
      <c r="K44" s="15">
        <f>(+H44+I44+J44)/3</f>
        <v>819.09276999999986</v>
      </c>
      <c r="L44" s="25">
        <f t="shared" ref="L44:S44" si="10">(+D44/D$54)*100</f>
        <v>1.8532863218105971E-2</v>
      </c>
      <c r="M44" s="25">
        <f t="shared" si="10"/>
        <v>2.0718222926806716E-2</v>
      </c>
      <c r="N44" s="35">
        <f t="shared" si="10"/>
        <v>2.2037099357059494E-2</v>
      </c>
      <c r="O44" s="17">
        <f t="shared" si="10"/>
        <v>2.0385029026597605E-2</v>
      </c>
      <c r="P44" s="25">
        <f t="shared" si="10"/>
        <v>1.7789721780062724E-2</v>
      </c>
      <c r="Q44" s="25">
        <f t="shared" si="10"/>
        <v>1.8458837388149754E-2</v>
      </c>
      <c r="R44" s="35">
        <f t="shared" si="10"/>
        <v>2.1312066653879479E-2</v>
      </c>
      <c r="S44" s="17">
        <f t="shared" si="10"/>
        <v>1.9126450694104798E-2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20.354999999999997</v>
      </c>
      <c r="E46" s="14">
        <v>11.2905</v>
      </c>
      <c r="F46" s="14">
        <v>2.3579999999999997</v>
      </c>
      <c r="G46" s="15">
        <f>(+D46+E46+F46)/3</f>
        <v>11.334499999999998</v>
      </c>
      <c r="H46" s="16">
        <v>9.2810000000000006</v>
      </c>
      <c r="I46" s="16">
        <v>13.962</v>
      </c>
      <c r="J46" s="16">
        <v>4.7320000000000002</v>
      </c>
      <c r="K46" s="15">
        <f>(+H46+I46+J46)/3</f>
        <v>9.3250000000000011</v>
      </c>
      <c r="L46" s="16">
        <f t="shared" ref="L46:S46" si="11">(+D46/D$54)*100</f>
        <v>4.617938662932851E-4</v>
      </c>
      <c r="M46" s="16">
        <f t="shared" si="11"/>
        <v>2.5787337399952687E-4</v>
      </c>
      <c r="N46" s="16">
        <f t="shared" si="11"/>
        <v>5.8098183696865721E-5</v>
      </c>
      <c r="O46" s="17">
        <f t="shared" si="11"/>
        <v>2.6472643920700986E-4</v>
      </c>
      <c r="P46" s="16">
        <f t="shared" si="11"/>
        <v>2.0957764906055375E-4</v>
      </c>
      <c r="Q46" s="16">
        <f t="shared" si="11"/>
        <v>3.1917103998239016E-4</v>
      </c>
      <c r="R46" s="16">
        <f t="shared" si="11"/>
        <v>1.1699398925757163E-4</v>
      </c>
      <c r="S46" s="17">
        <f t="shared" si="11"/>
        <v>2.1774597366123411E-4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2.2242099999999998</v>
      </c>
      <c r="E48" s="25">
        <v>1.9984299999999999</v>
      </c>
      <c r="F48" s="25">
        <v>1.9636899999999995</v>
      </c>
      <c r="G48" s="15">
        <f t="shared" ref="G48:G53" si="12">(+D48+E48+F48)/3</f>
        <v>2.0621100000000001</v>
      </c>
      <c r="H48" s="25">
        <v>35.158029999999997</v>
      </c>
      <c r="I48" s="25">
        <v>18.40823</v>
      </c>
      <c r="J48" s="25">
        <v>0.19473999999999994</v>
      </c>
      <c r="K48" s="15">
        <f t="shared" ref="K48:K53" si="13">(+H48+I48+J48)/3</f>
        <v>17.920333333333335</v>
      </c>
      <c r="L48" s="25">
        <f t="shared" ref="L48:S49" si="14">(+D48/D$54)*100</f>
        <v>5.0460650225899661E-5</v>
      </c>
      <c r="M48" s="25">
        <f t="shared" si="14"/>
        <v>4.5643849856239706E-5</v>
      </c>
      <c r="N48" s="25">
        <f t="shared" si="14"/>
        <v>4.8382876312000949E-5</v>
      </c>
      <c r="O48" s="17">
        <f t="shared" si="14"/>
        <v>4.8162251317055644E-5</v>
      </c>
      <c r="P48" s="25">
        <f t="shared" si="14"/>
        <v>7.9391630998819308E-4</v>
      </c>
      <c r="Q48" s="25">
        <f t="shared" si="14"/>
        <v>4.2081176861015853E-4</v>
      </c>
      <c r="R48" s="25">
        <f t="shared" si="14"/>
        <v>4.8147526348308309E-6</v>
      </c>
      <c r="S48" s="17">
        <f t="shared" si="14"/>
        <v>4.1845366541560706E-4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2"/>
        <v>0</v>
      </c>
      <c r="H50" s="16"/>
      <c r="I50" s="16"/>
      <c r="J50" s="16"/>
      <c r="K50" s="20">
        <f t="shared" si="13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2"/>
        <v>0</v>
      </c>
      <c r="H51" s="16"/>
      <c r="I51" s="16"/>
      <c r="J51" s="16"/>
      <c r="K51" s="20">
        <f t="shared" si="13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2"/>
        <v>0</v>
      </c>
      <c r="H52" s="16"/>
      <c r="I52" s="16"/>
      <c r="J52" s="16"/>
      <c r="K52" s="20">
        <f t="shared" si="13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0.51009999938204897</v>
      </c>
      <c r="E53" s="38">
        <v>0.34829000050500181</v>
      </c>
      <c r="F53" s="38">
        <v>0.12279999949525711</v>
      </c>
      <c r="G53" s="39">
        <f t="shared" si="12"/>
        <v>0.32706333312743596</v>
      </c>
      <c r="H53" s="38">
        <v>343.35796999899611</v>
      </c>
      <c r="I53" s="38">
        <v>0.31475000025398359</v>
      </c>
      <c r="J53" s="38">
        <v>0.12788999947886334</v>
      </c>
      <c r="K53" s="39">
        <f t="shared" si="13"/>
        <v>114.60020333290964</v>
      </c>
      <c r="L53" s="38">
        <f>(+D53/D$54)*100</f>
        <v>1.1572638217186872E-5</v>
      </c>
      <c r="M53" s="38">
        <f>(+E53/E$54)*100</f>
        <v>7.9548928356159363E-6</v>
      </c>
      <c r="N53" s="38">
        <f>(+F53/F$54)*100</f>
        <v>3.0256390706744982E-6</v>
      </c>
      <c r="O53" s="40">
        <f>(+G53/G$54)*100</f>
        <v>7.6388293770349102E-6</v>
      </c>
      <c r="P53" s="38">
        <f>(+H53/H$54)*100</f>
        <v>7.7534916645397856E-3</v>
      </c>
      <c r="Q53" s="38">
        <f>(+I53/I$54)*100</f>
        <v>7.1951786932761427E-6</v>
      </c>
      <c r="R53" s="38">
        <f>(+J53/J$54)*100</f>
        <v>3.1619529216358788E-6</v>
      </c>
      <c r="S53" s="40">
        <f>(+K53/K$54)*100</f>
        <v>2.6760035234852345E-3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5">+D9+D14+D16+D20+D21+D29+D36+D34+D40+D44+D46+D48+D49+D53</f>
        <v>4407810.8190100007</v>
      </c>
      <c r="E54" s="43">
        <f t="shared" si="15"/>
        <v>4378311.6592799984</v>
      </c>
      <c r="F54" s="43">
        <f t="shared" si="15"/>
        <v>4058646.6735400003</v>
      </c>
      <c r="G54" s="44">
        <f t="shared" si="15"/>
        <v>4281589.7172766663</v>
      </c>
      <c r="H54" s="43">
        <f t="shared" si="15"/>
        <v>4428430.2460699994</v>
      </c>
      <c r="I54" s="43">
        <f t="shared" si="15"/>
        <v>4374457.0311800018</v>
      </c>
      <c r="J54" s="43">
        <f t="shared" si="15"/>
        <v>4044652.233870001</v>
      </c>
      <c r="K54" s="44">
        <f t="shared" si="15"/>
        <v>4282513.1703733336</v>
      </c>
      <c r="L54" s="45">
        <f t="shared" si="15"/>
        <v>99.999999999999986</v>
      </c>
      <c r="M54" s="45">
        <f t="shared" si="15"/>
        <v>100.00000000000006</v>
      </c>
      <c r="N54" s="45">
        <f t="shared" si="15"/>
        <v>100</v>
      </c>
      <c r="O54" s="44">
        <f t="shared" si="15"/>
        <v>100.00000000000001</v>
      </c>
      <c r="P54" s="45">
        <f t="shared" si="15"/>
        <v>100</v>
      </c>
      <c r="Q54" s="45">
        <f t="shared" si="15"/>
        <v>99.999999999999943</v>
      </c>
      <c r="R54" s="45">
        <f t="shared" si="15"/>
        <v>99.999999999999957</v>
      </c>
      <c r="S54" s="44">
        <f t="shared" si="15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8" t="s">
        <v>66</v>
      </c>
      <c r="E8" s="108" t="s">
        <v>67</v>
      </c>
      <c r="F8" s="9" t="s">
        <v>68</v>
      </c>
      <c r="G8" s="10" t="s">
        <v>56</v>
      </c>
      <c r="H8" s="108" t="s">
        <v>66</v>
      </c>
      <c r="I8" s="108" t="s">
        <v>67</v>
      </c>
      <c r="J8" s="9" t="s">
        <v>68</v>
      </c>
      <c r="K8" s="10" t="s">
        <v>56</v>
      </c>
      <c r="L8" s="108" t="s">
        <v>66</v>
      </c>
      <c r="M8" s="108" t="s">
        <v>67</v>
      </c>
      <c r="N8" s="9" t="s">
        <v>68</v>
      </c>
      <c r="O8" s="10" t="s">
        <v>57</v>
      </c>
      <c r="P8" s="108" t="s">
        <v>66</v>
      </c>
      <c r="Q8" s="10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2270986.9838699996</v>
      </c>
      <c r="E9" s="14">
        <v>2167758.8412199998</v>
      </c>
      <c r="F9" s="14">
        <v>2487540.3656899999</v>
      </c>
      <c r="G9" s="15">
        <f>(+D9+E9+F9)/3</f>
        <v>2308762.0635933331</v>
      </c>
      <c r="H9" s="16">
        <v>2308737.92019</v>
      </c>
      <c r="I9" s="16">
        <v>2216800.0761799999</v>
      </c>
      <c r="J9" s="16">
        <v>2529908.8608099995</v>
      </c>
      <c r="K9" s="15">
        <f>(+H9+I9+J9)/3</f>
        <v>2351815.6190599999</v>
      </c>
      <c r="L9" s="16">
        <f t="shared" ref="L9:S12" si="0">(+D9/D$54)*100</f>
        <v>54.537205992554952</v>
      </c>
      <c r="M9" s="16">
        <f t="shared" si="0"/>
        <v>52.873867252805319</v>
      </c>
      <c r="N9" s="16">
        <f t="shared" si="0"/>
        <v>54.989644534851813</v>
      </c>
      <c r="O9" s="17">
        <f t="shared" si="0"/>
        <v>54.163970594171865</v>
      </c>
      <c r="P9" s="16">
        <f t="shared" si="0"/>
        <v>55.330043277600403</v>
      </c>
      <c r="Q9" s="16">
        <f t="shared" si="0"/>
        <v>54.413825800705354</v>
      </c>
      <c r="R9" s="16">
        <f t="shared" si="0"/>
        <v>55.849259604373898</v>
      </c>
      <c r="S9" s="17">
        <f t="shared" si="0"/>
        <v>55.221982078384876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2024443.2321399995</v>
      </c>
      <c r="E10" s="14">
        <v>1915804.3602899997</v>
      </c>
      <c r="F10" s="14">
        <v>2217311.9143599998</v>
      </c>
      <c r="G10" s="20">
        <f>(+D10+E10+F10)/3</f>
        <v>2052519.8355966664</v>
      </c>
      <c r="H10" s="16">
        <v>2024443.23214</v>
      </c>
      <c r="I10" s="16">
        <v>1915804.3602899997</v>
      </c>
      <c r="J10" s="16">
        <v>2217311.9143599998</v>
      </c>
      <c r="K10" s="20">
        <f>(+H10+I10+J10)/3</f>
        <v>2052519.8355966664</v>
      </c>
      <c r="L10" s="16">
        <f t="shared" si="0"/>
        <v>48.61651711596646</v>
      </c>
      <c r="M10" s="16">
        <f t="shared" si="0"/>
        <v>46.728438377079975</v>
      </c>
      <c r="N10" s="16">
        <f t="shared" si="0"/>
        <v>49.015966002114368</v>
      </c>
      <c r="O10" s="21">
        <f t="shared" si="0"/>
        <v>48.152482134163442</v>
      </c>
      <c r="P10" s="16">
        <f t="shared" si="0"/>
        <v>48.516780821156722</v>
      </c>
      <c r="Q10" s="16">
        <f t="shared" si="0"/>
        <v>47.02555086008902</v>
      </c>
      <c r="R10" s="16">
        <f t="shared" si="0"/>
        <v>48.948494013857342</v>
      </c>
      <c r="S10" s="21">
        <f t="shared" si="0"/>
        <v>48.194345108631978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2719.5294899999994</v>
      </c>
      <c r="E11" s="14">
        <v>3159.6665200000007</v>
      </c>
      <c r="F11" s="14">
        <v>3797.96839</v>
      </c>
      <c r="G11" s="20">
        <f>(+D11+E11+F11)/3</f>
        <v>3225.7214666666664</v>
      </c>
      <c r="H11" s="16">
        <v>795.92972000000032</v>
      </c>
      <c r="I11" s="16">
        <v>832.26592999999991</v>
      </c>
      <c r="J11" s="16">
        <v>833.00915000000009</v>
      </c>
      <c r="K11" s="20">
        <f>(+H11+I11+J11)/3</f>
        <v>820.40160000000014</v>
      </c>
      <c r="L11" s="16">
        <f t="shared" si="0"/>
        <v>6.5308846352880742E-2</v>
      </c>
      <c r="M11" s="16">
        <f t="shared" si="0"/>
        <v>7.7067515521048943E-2</v>
      </c>
      <c r="N11" s="16">
        <f t="shared" si="0"/>
        <v>8.3958007114699598E-2</v>
      </c>
      <c r="O11" s="21">
        <f t="shared" si="0"/>
        <v>7.5676002053495783E-2</v>
      </c>
      <c r="P11" s="16">
        <f t="shared" si="0"/>
        <v>1.9074848413242234E-2</v>
      </c>
      <c r="Q11" s="16">
        <f t="shared" si="0"/>
        <v>2.0428893801249057E-2</v>
      </c>
      <c r="R11" s="16">
        <f t="shared" si="0"/>
        <v>1.8389177962827335E-2</v>
      </c>
      <c r="S11" s="21">
        <f t="shared" si="0"/>
        <v>1.9263500967131929E-2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243824.22224000003</v>
      </c>
      <c r="E12" s="14">
        <v>248794.81440999999</v>
      </c>
      <c r="F12" s="14">
        <v>266430.48294000002</v>
      </c>
      <c r="G12" s="20">
        <f>(+D12+E12+F12)/3</f>
        <v>253016.50653000001</v>
      </c>
      <c r="H12" s="16">
        <v>283498.75833000004</v>
      </c>
      <c r="I12" s="16">
        <v>300163.44996</v>
      </c>
      <c r="J12" s="16">
        <v>311763.93729999999</v>
      </c>
      <c r="K12" s="20">
        <f>(+H12+I12+J12)/3</f>
        <v>298475.38186333334</v>
      </c>
      <c r="L12" s="16">
        <f t="shared" si="0"/>
        <v>5.8553800302356027</v>
      </c>
      <c r="M12" s="16">
        <f t="shared" si="0"/>
        <v>6.0683613602042916</v>
      </c>
      <c r="N12" s="16">
        <f t="shared" si="0"/>
        <v>5.889720525622745</v>
      </c>
      <c r="O12" s="21">
        <f t="shared" si="0"/>
        <v>5.9358124579549187</v>
      </c>
      <c r="P12" s="16">
        <f t="shared" si="0"/>
        <v>6.7941876080304455</v>
      </c>
      <c r="Q12" s="16">
        <f t="shared" si="0"/>
        <v>7.3678460468150782</v>
      </c>
      <c r="R12" s="16">
        <f t="shared" si="0"/>
        <v>6.8823764125537421</v>
      </c>
      <c r="S12" s="21">
        <f t="shared" si="0"/>
        <v>7.0083734687857664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966659.24844</v>
      </c>
      <c r="E14" s="24">
        <v>945941.58026999992</v>
      </c>
      <c r="F14" s="24">
        <v>972490.20650999993</v>
      </c>
      <c r="G14" s="15">
        <f>(+D14+E14+F14)/3</f>
        <v>961697.01173999999</v>
      </c>
      <c r="H14" s="25">
        <v>966659.24844</v>
      </c>
      <c r="I14" s="25">
        <v>945941.58026999992</v>
      </c>
      <c r="J14" s="25">
        <v>972490.20650999993</v>
      </c>
      <c r="K14" s="15">
        <f>(+H14+I14+J14)/3</f>
        <v>961697.01173999999</v>
      </c>
      <c r="L14" s="25">
        <f t="shared" ref="L14:S14" si="1">(+D14/D$54)*100</f>
        <v>23.21408926216834</v>
      </c>
      <c r="M14" s="25">
        <f t="shared" si="1"/>
        <v>23.07248785845405</v>
      </c>
      <c r="N14" s="25">
        <f t="shared" si="1"/>
        <v>21.497898690289588</v>
      </c>
      <c r="O14" s="17">
        <f t="shared" si="1"/>
        <v>22.561583753380383</v>
      </c>
      <c r="P14" s="25">
        <f t="shared" si="1"/>
        <v>23.166465792044626</v>
      </c>
      <c r="Q14" s="25">
        <f t="shared" si="1"/>
        <v>23.219189190552996</v>
      </c>
      <c r="R14" s="25">
        <f t="shared" si="1"/>
        <v>21.468306170009164</v>
      </c>
      <c r="S14" s="17">
        <f t="shared" si="1"/>
        <v>22.58119842250597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18</v>
      </c>
      <c r="D16" s="14">
        <v>379815.40249000001</v>
      </c>
      <c r="E16" s="14">
        <v>375146.21203999995</v>
      </c>
      <c r="F16" s="14">
        <v>453393.86486000003</v>
      </c>
      <c r="G16" s="15">
        <f>(+D16+E16+F16)/3</f>
        <v>402785.15979666664</v>
      </c>
      <c r="H16" s="14">
        <v>388933</v>
      </c>
      <c r="I16" s="14">
        <v>355685</v>
      </c>
      <c r="J16" s="14">
        <v>461263.83</v>
      </c>
      <c r="K16" s="15">
        <f>(+H16+I16+J16)/3</f>
        <v>401960.61000000004</v>
      </c>
      <c r="L16" s="14">
        <f t="shared" ref="L16:S17" si="2">(+D16/D$54)*100</f>
        <v>9.121175502927521</v>
      </c>
      <c r="M16" s="14">
        <f t="shared" si="2"/>
        <v>9.1502018760686816</v>
      </c>
      <c r="N16" s="14">
        <f t="shared" si="2"/>
        <v>10.022738849513445</v>
      </c>
      <c r="O16" s="17">
        <f t="shared" si="2"/>
        <v>9.4494118276703585</v>
      </c>
      <c r="P16" s="14">
        <f t="shared" si="2"/>
        <v>9.3209712258357911</v>
      </c>
      <c r="Q16" s="14">
        <f t="shared" si="2"/>
        <v>8.7306843038706035</v>
      </c>
      <c r="R16" s="14">
        <f t="shared" si="2"/>
        <v>10.182676454016541</v>
      </c>
      <c r="S16" s="17">
        <f t="shared" si="2"/>
        <v>9.4382660875892235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379815.40249000001</v>
      </c>
      <c r="E17" s="14">
        <v>375146.21203999995</v>
      </c>
      <c r="F17" s="14">
        <v>453393.86486000003</v>
      </c>
      <c r="G17" s="20">
        <f t="shared" ref="G17:G24" si="3">(+D17+E17+F17)/3</f>
        <v>402785.15979666664</v>
      </c>
      <c r="H17" s="14">
        <v>388933</v>
      </c>
      <c r="I17" s="14">
        <v>355685</v>
      </c>
      <c r="J17" s="14">
        <v>461263.83</v>
      </c>
      <c r="K17" s="20">
        <f t="shared" ref="K17:K24" si="4">(+H17+I17+J17)/3</f>
        <v>401960.61000000004</v>
      </c>
      <c r="L17" s="14">
        <f t="shared" si="2"/>
        <v>9.121175502927521</v>
      </c>
      <c r="M17" s="14">
        <f t="shared" si="2"/>
        <v>9.1502018760686816</v>
      </c>
      <c r="N17" s="14">
        <f t="shared" si="2"/>
        <v>10.022738849513445</v>
      </c>
      <c r="O17" s="21">
        <f t="shared" si="2"/>
        <v>9.4494118276703585</v>
      </c>
      <c r="P17" s="14">
        <f t="shared" si="2"/>
        <v>9.3209712258357911</v>
      </c>
      <c r="Q17" s="14">
        <f t="shared" si="2"/>
        <v>8.7306843038706035</v>
      </c>
      <c r="R17" s="14">
        <f t="shared" si="2"/>
        <v>10.182676454016541</v>
      </c>
      <c r="S17" s="21">
        <f t="shared" si="2"/>
        <v>9.4382660875892235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3"/>
        <v>0</v>
      </c>
      <c r="H18" s="14"/>
      <c r="I18" s="14"/>
      <c r="J18" s="14"/>
      <c r="K18" s="20">
        <f t="shared" si="4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30</v>
      </c>
      <c r="D20" s="25">
        <v>247932.82304000002</v>
      </c>
      <c r="E20" s="25">
        <v>265393.84659999999</v>
      </c>
      <c r="F20" s="25">
        <v>264393.95285000006</v>
      </c>
      <c r="G20" s="15">
        <f t="shared" si="3"/>
        <v>259240.20749666667</v>
      </c>
      <c r="H20" s="25">
        <v>249283.39525</v>
      </c>
      <c r="I20" s="25">
        <v>267433.35036000004</v>
      </c>
      <c r="J20" s="25">
        <v>267483.2696</v>
      </c>
      <c r="K20" s="15">
        <f t="shared" si="4"/>
        <v>261400.00507000004</v>
      </c>
      <c r="L20" s="25">
        <f t="shared" ref="L20:S24" si="5">(+D20/D$54)*100</f>
        <v>5.9540470898719082</v>
      </c>
      <c r="M20" s="25">
        <f t="shared" si="5"/>
        <v>6.4732288241723612</v>
      </c>
      <c r="N20" s="25">
        <f t="shared" si="5"/>
        <v>5.844700928241231</v>
      </c>
      <c r="O20" s="17">
        <f t="shared" si="5"/>
        <v>6.0818215948257803</v>
      </c>
      <c r="P20" s="25">
        <f t="shared" si="5"/>
        <v>5.974199551603748</v>
      </c>
      <c r="Q20" s="25">
        <f t="shared" si="5"/>
        <v>6.5644493141953699</v>
      </c>
      <c r="R20" s="25">
        <f t="shared" si="5"/>
        <v>5.9048540424235698</v>
      </c>
      <c r="S20" s="17">
        <f t="shared" si="5"/>
        <v>6.1378223183307243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188442.63933000001</v>
      </c>
      <c r="E21" s="14">
        <v>219880.23514000003</v>
      </c>
      <c r="F21" s="14">
        <v>235319.09216</v>
      </c>
      <c r="G21" s="15">
        <f t="shared" si="3"/>
        <v>214547.32221000001</v>
      </c>
      <c r="H21" s="14">
        <v>188442.63933000001</v>
      </c>
      <c r="I21" s="14">
        <v>219880.23514000003</v>
      </c>
      <c r="J21" s="14">
        <v>235319.09216</v>
      </c>
      <c r="K21" s="15">
        <f t="shared" si="4"/>
        <v>214547.32221000001</v>
      </c>
      <c r="L21" s="14">
        <f t="shared" si="5"/>
        <v>4.5254046420854568</v>
      </c>
      <c r="M21" s="14">
        <f t="shared" si="5"/>
        <v>5.3631050388266415</v>
      </c>
      <c r="N21" s="14">
        <f t="shared" si="5"/>
        <v>5.2019711553718144</v>
      </c>
      <c r="O21" s="17">
        <f t="shared" si="5"/>
        <v>5.0333185192563175</v>
      </c>
      <c r="P21" s="14">
        <f t="shared" si="5"/>
        <v>4.5161208200782195</v>
      </c>
      <c r="Q21" s="14">
        <f t="shared" si="5"/>
        <v>5.3972051609378404</v>
      </c>
      <c r="R21" s="14">
        <f t="shared" si="5"/>
        <v>5.1948104817110421</v>
      </c>
      <c r="S21" s="17">
        <f t="shared" si="5"/>
        <v>5.0376944034335143</v>
      </c>
      <c r="T21" s="18"/>
    </row>
    <row r="22" spans="1:20" ht="24" customHeight="1" x14ac:dyDescent="0.35">
      <c r="A22" s="50"/>
      <c r="B22" s="54"/>
      <c r="C22" s="51" t="s">
        <v>7</v>
      </c>
      <c r="D22" s="14">
        <v>148297.19417999999</v>
      </c>
      <c r="E22" s="14">
        <v>180598.26845000003</v>
      </c>
      <c r="F22" s="14">
        <v>182446.18851000001</v>
      </c>
      <c r="G22" s="20">
        <f t="shared" si="3"/>
        <v>170447.21704666669</v>
      </c>
      <c r="H22" s="14">
        <v>148297.19417999999</v>
      </c>
      <c r="I22" s="14">
        <v>180598.26845000003</v>
      </c>
      <c r="J22" s="14">
        <v>182446.18851000001</v>
      </c>
      <c r="K22" s="20">
        <f t="shared" si="4"/>
        <v>170447.21704666669</v>
      </c>
      <c r="L22" s="14">
        <f t="shared" si="5"/>
        <v>3.5613214362551151</v>
      </c>
      <c r="M22" s="14">
        <f t="shared" si="5"/>
        <v>4.4049774774475052</v>
      </c>
      <c r="N22" s="14">
        <f t="shared" si="5"/>
        <v>4.0331611061598132</v>
      </c>
      <c r="O22" s="21">
        <f t="shared" si="5"/>
        <v>3.9987221713117296</v>
      </c>
      <c r="P22" s="14">
        <f t="shared" si="5"/>
        <v>3.5540154212266972</v>
      </c>
      <c r="Q22" s="14">
        <f t="shared" si="5"/>
        <v>4.4329855564969707</v>
      </c>
      <c r="R22" s="14">
        <f t="shared" si="5"/>
        <v>4.0276093355636409</v>
      </c>
      <c r="S22" s="21">
        <f t="shared" si="5"/>
        <v>4.0021985944730103</v>
      </c>
      <c r="T22" s="18"/>
    </row>
    <row r="23" spans="1:20" ht="24" customHeight="1" x14ac:dyDescent="0.35">
      <c r="A23" s="50"/>
      <c r="B23" s="54"/>
      <c r="C23" s="51" t="s">
        <v>8</v>
      </c>
      <c r="D23" s="14">
        <v>36179.653300000005</v>
      </c>
      <c r="E23" s="14">
        <v>36934.80747</v>
      </c>
      <c r="F23" s="14">
        <v>52096.642650000002</v>
      </c>
      <c r="G23" s="20">
        <f t="shared" si="3"/>
        <v>41737.034473333333</v>
      </c>
      <c r="H23" s="14">
        <v>36179.653300000005</v>
      </c>
      <c r="I23" s="14">
        <v>36934.80747</v>
      </c>
      <c r="J23" s="14">
        <v>52096.642650000002</v>
      </c>
      <c r="K23" s="20">
        <f t="shared" si="4"/>
        <v>41737.034473333333</v>
      </c>
      <c r="L23" s="14">
        <f t="shared" si="5"/>
        <v>0.86884566876684088</v>
      </c>
      <c r="M23" s="14">
        <f t="shared" si="5"/>
        <v>0.90087793440972952</v>
      </c>
      <c r="N23" s="14">
        <f t="shared" si="5"/>
        <v>1.1516499994515916</v>
      </c>
      <c r="O23" s="21">
        <f t="shared" si="5"/>
        <v>0.97915828726981147</v>
      </c>
      <c r="P23" s="14">
        <f t="shared" si="5"/>
        <v>0.86706324063531504</v>
      </c>
      <c r="Q23" s="14">
        <f t="shared" si="5"/>
        <v>0.90660596832818852</v>
      </c>
      <c r="R23" s="14">
        <f t="shared" si="5"/>
        <v>1.1500647177244938</v>
      </c>
      <c r="S23" s="21">
        <f t="shared" si="5"/>
        <v>0.98000955134933332</v>
      </c>
      <c r="T23" s="18"/>
    </row>
    <row r="24" spans="1:20" ht="24" customHeight="1" x14ac:dyDescent="0.35">
      <c r="A24" s="50"/>
      <c r="B24" s="55"/>
      <c r="C24" s="51" t="s">
        <v>9</v>
      </c>
      <c r="D24" s="14">
        <v>3965.7918499999992</v>
      </c>
      <c r="E24" s="14">
        <v>2347.15922</v>
      </c>
      <c r="F24" s="14">
        <v>776.26100000000008</v>
      </c>
      <c r="G24" s="20">
        <f t="shared" si="3"/>
        <v>2363.07069</v>
      </c>
      <c r="H24" s="14">
        <v>3965.7918499999992</v>
      </c>
      <c r="I24" s="14">
        <v>2347.15922</v>
      </c>
      <c r="J24" s="14">
        <v>776.26100000000008</v>
      </c>
      <c r="K24" s="20">
        <f t="shared" si="4"/>
        <v>2363.07069</v>
      </c>
      <c r="L24" s="14">
        <f t="shared" si="5"/>
        <v>9.5237537063500147E-2</v>
      </c>
      <c r="M24" s="14">
        <f t="shared" si="5"/>
        <v>5.7249626969406595E-2</v>
      </c>
      <c r="N24" s="14">
        <f t="shared" si="5"/>
        <v>1.7160049760409888E-2</v>
      </c>
      <c r="O24" s="21">
        <f t="shared" si="5"/>
        <v>5.5438060674776503E-2</v>
      </c>
      <c r="P24" s="14">
        <f t="shared" si="5"/>
        <v>9.5042158216207123E-2</v>
      </c>
      <c r="Q24" s="14">
        <f t="shared" si="5"/>
        <v>5.7613636112681638E-2</v>
      </c>
      <c r="R24" s="14">
        <f t="shared" si="5"/>
        <v>1.713642842290785E-2</v>
      </c>
      <c r="S24" s="21">
        <f t="shared" si="5"/>
        <v>5.548625761117007E-2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3499.34051</v>
      </c>
      <c r="E27" s="14">
        <v>1034.8835749999998</v>
      </c>
      <c r="F27" s="14">
        <v>0</v>
      </c>
      <c r="G27" s="20">
        <f>(+D27+E27+F27)/3</f>
        <v>1511.4080283333333</v>
      </c>
      <c r="H27" s="14">
        <v>3499.34051</v>
      </c>
      <c r="I27" s="14">
        <v>1034.8835749999998</v>
      </c>
      <c r="J27" s="14">
        <v>0</v>
      </c>
      <c r="K27" s="20">
        <f>(+H27+I27+J27)/3</f>
        <v>1511.4080283333333</v>
      </c>
      <c r="L27" s="14">
        <f>(+D27/D$54)*100</f>
        <v>8.4035820366853753E-2</v>
      </c>
      <c r="M27" s="14">
        <f>(+E27/E$54)*100</f>
        <v>2.5241874569342553E-2</v>
      </c>
      <c r="N27" s="14">
        <f>(+F27/F$54)*100</f>
        <v>0</v>
      </c>
      <c r="O27" s="21">
        <f>(+G27/G$54)*100</f>
        <v>3.5457902437564255E-2</v>
      </c>
      <c r="P27" s="14">
        <f>(+H27/H$54)*100</f>
        <v>8.3863421728450779E-2</v>
      </c>
      <c r="Q27" s="14">
        <f>(+I27/I$54)*100</f>
        <v>2.5402369469013298E-2</v>
      </c>
      <c r="R27" s="14">
        <f>(+J27/J$54)*100</f>
        <v>0</v>
      </c>
      <c r="S27" s="21">
        <f>(+K27/K$54)*100</f>
        <v>3.5488728953637007E-2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85999.326490000007</v>
      </c>
      <c r="E29" s="25">
        <v>79548.928269999989</v>
      </c>
      <c r="F29" s="25">
        <v>81656.309549999991</v>
      </c>
      <c r="G29" s="15">
        <f>(+D29+E29+F29)/3</f>
        <v>82401.521436666662</v>
      </c>
      <c r="H29" s="25">
        <v>32676.766669999997</v>
      </c>
      <c r="I29" s="25">
        <v>35545.695379999997</v>
      </c>
      <c r="J29" s="25">
        <v>38791.757590000001</v>
      </c>
      <c r="K29" s="15">
        <f>(+H29+I29+J29)/3</f>
        <v>35671.406546666665</v>
      </c>
      <c r="L29" s="25">
        <f t="shared" ref="L29:S32" si="6">(+D29/D$54)*100</f>
        <v>2.0652531332493984</v>
      </c>
      <c r="M29" s="25">
        <f t="shared" si="6"/>
        <v>1.940280160999722</v>
      </c>
      <c r="N29" s="25">
        <f t="shared" si="6"/>
        <v>1.8050969134471948</v>
      </c>
      <c r="O29" s="17">
        <f t="shared" si="6"/>
        <v>1.9331544182877674</v>
      </c>
      <c r="P29" s="25">
        <f t="shared" si="6"/>
        <v>0.78311483439157914</v>
      </c>
      <c r="Q29" s="25">
        <f t="shared" si="6"/>
        <v>0.87250866560111273</v>
      </c>
      <c r="R29" s="25">
        <f t="shared" si="6"/>
        <v>0.85635137838926245</v>
      </c>
      <c r="S29" s="17">
        <f t="shared" si="6"/>
        <v>0.8375851223482127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48928.797850000003</v>
      </c>
      <c r="E30" s="25">
        <v>44951.354429999999</v>
      </c>
      <c r="F30" s="25">
        <v>44936.08204999999</v>
      </c>
      <c r="G30" s="20">
        <f>(+D30+E30+F30)/3</f>
        <v>46272.078110000002</v>
      </c>
      <c r="H30" s="25">
        <v>13340.589469999997</v>
      </c>
      <c r="I30" s="25">
        <v>14380.827209999996</v>
      </c>
      <c r="J30" s="25">
        <v>15196.131689999998</v>
      </c>
      <c r="K30" s="20">
        <f>(+H30+I30+J30)/3</f>
        <v>14305.849456666663</v>
      </c>
      <c r="L30" s="25">
        <f t="shared" si="6"/>
        <v>1.1750133075471128</v>
      </c>
      <c r="M30" s="25">
        <f t="shared" si="6"/>
        <v>1.0964097582127736</v>
      </c>
      <c r="N30" s="25">
        <f t="shared" si="6"/>
        <v>0.99335842457093859</v>
      </c>
      <c r="O30" s="21">
        <f t="shared" si="6"/>
        <v>1.0855512214110605</v>
      </c>
      <c r="P30" s="25">
        <f t="shared" si="6"/>
        <v>0.31971380825375562</v>
      </c>
      <c r="Q30" s="25">
        <f t="shared" si="6"/>
        <v>0.35299341383252669</v>
      </c>
      <c r="R30" s="25">
        <f t="shared" si="6"/>
        <v>0.33546374609927154</v>
      </c>
      <c r="S30" s="21">
        <f t="shared" si="6"/>
        <v>0.33590956532037725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23758.554899999999</v>
      </c>
      <c r="E31" s="25">
        <v>22571.664209999995</v>
      </c>
      <c r="F31" s="25">
        <v>23146.190079999997</v>
      </c>
      <c r="G31" s="20">
        <f>(+D31+E31+F31)/3</f>
        <v>23158.803063333329</v>
      </c>
      <c r="H31" s="25">
        <v>8398.652399999999</v>
      </c>
      <c r="I31" s="25">
        <v>10080.428340000002</v>
      </c>
      <c r="J31" s="25">
        <v>10735.07842</v>
      </c>
      <c r="K31" s="20">
        <f>(+H31+I31+J31)/3</f>
        <v>9738.0530533333349</v>
      </c>
      <c r="L31" s="25">
        <f t="shared" si="6"/>
        <v>0.57055597934721503</v>
      </c>
      <c r="M31" s="25">
        <f t="shared" si="6"/>
        <v>0.5505461006182637</v>
      </c>
      <c r="N31" s="25">
        <f t="shared" si="6"/>
        <v>0.51167039634440692</v>
      </c>
      <c r="O31" s="21">
        <f t="shared" si="6"/>
        <v>0.54330965840902246</v>
      </c>
      <c r="P31" s="25">
        <f t="shared" si="6"/>
        <v>0.20127784825714634</v>
      </c>
      <c r="Q31" s="25">
        <f t="shared" si="6"/>
        <v>0.24743533599766768</v>
      </c>
      <c r="R31" s="25">
        <f t="shared" si="6"/>
        <v>0.23698331226048025</v>
      </c>
      <c r="S31" s="21">
        <f t="shared" si="6"/>
        <v>0.22865508113449401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13311.973739999999</v>
      </c>
      <c r="E32" s="25">
        <v>12025.90963</v>
      </c>
      <c r="F32" s="25">
        <v>13574.037420000002</v>
      </c>
      <c r="G32" s="20">
        <f>(+D32+E32+F32)/3</f>
        <v>12970.640263333335</v>
      </c>
      <c r="H32" s="25">
        <v>10937.524799999999</v>
      </c>
      <c r="I32" s="25">
        <v>11084.439830000001</v>
      </c>
      <c r="J32" s="25">
        <v>12860.547479999999</v>
      </c>
      <c r="K32" s="20">
        <f>(+H32+I32+J32)/3</f>
        <v>11627.504036666667</v>
      </c>
      <c r="L32" s="25">
        <f t="shared" si="6"/>
        <v>0.31968384635507058</v>
      </c>
      <c r="M32" s="25">
        <f t="shared" si="6"/>
        <v>0.29332430216868477</v>
      </c>
      <c r="N32" s="25">
        <f t="shared" si="6"/>
        <v>0.3000680925318493</v>
      </c>
      <c r="O32" s="21">
        <f t="shared" si="6"/>
        <v>0.30429353846768437</v>
      </c>
      <c r="P32" s="25">
        <f t="shared" si="6"/>
        <v>0.26212317788067702</v>
      </c>
      <c r="Q32" s="25">
        <f t="shared" si="6"/>
        <v>0.2720799157709185</v>
      </c>
      <c r="R32" s="25">
        <f t="shared" si="6"/>
        <v>0.28390432002951055</v>
      </c>
      <c r="S32" s="21">
        <f t="shared" si="6"/>
        <v>0.27302047589334139</v>
      </c>
      <c r="T32" s="18"/>
    </row>
    <row r="33" spans="1:20" ht="24" customHeight="1" x14ac:dyDescent="0.35">
      <c r="A33" s="50" t="s">
        <v>31</v>
      </c>
      <c r="B33" s="50"/>
      <c r="C33" s="33" t="s">
        <v>142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143</v>
      </c>
      <c r="D34" s="14">
        <v>16130.5193</v>
      </c>
      <c r="E34" s="14">
        <v>17902.799990000003</v>
      </c>
      <c r="F34" s="14">
        <v>16314.710720000001</v>
      </c>
      <c r="G34" s="15">
        <f>(+D34+E34+F34)/3</f>
        <v>16782.676670000001</v>
      </c>
      <c r="H34" s="14">
        <v>13128.392700000002</v>
      </c>
      <c r="I34" s="14">
        <v>14378.628859999999</v>
      </c>
      <c r="J34" s="14">
        <v>14326.79348</v>
      </c>
      <c r="K34" s="15">
        <f>(+H34+I34+J34)/3</f>
        <v>13944.605013333334</v>
      </c>
      <c r="L34" s="14">
        <f t="shared" ref="L34:S34" si="7">(+D34/D$54)*100</f>
        <v>0.38737053980461805</v>
      </c>
      <c r="M34" s="14">
        <f t="shared" si="7"/>
        <v>0.43666770127993115</v>
      </c>
      <c r="N34" s="14">
        <f t="shared" si="7"/>
        <v>0.36065350156956566</v>
      </c>
      <c r="O34" s="17">
        <f t="shared" si="7"/>
        <v>0.39372459378970842</v>
      </c>
      <c r="P34" s="14">
        <f t="shared" si="7"/>
        <v>0.31462840797302538</v>
      </c>
      <c r="Q34" s="14">
        <f t="shared" si="7"/>
        <v>0.35293945288438605</v>
      </c>
      <c r="R34" s="14">
        <f t="shared" si="7"/>
        <v>0.31627258228843502</v>
      </c>
      <c r="S34" s="17">
        <f t="shared" si="7"/>
        <v>0.32742733822145076</v>
      </c>
      <c r="T34" s="18"/>
    </row>
    <row r="35" spans="1:20" ht="24" hidden="1" customHeight="1" x14ac:dyDescent="0.35">
      <c r="A35" s="50"/>
      <c r="B35" s="50"/>
      <c r="C35" s="33"/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  <c r="T35" s="32"/>
    </row>
    <row r="36" spans="1:20" ht="24" hidden="1" customHeight="1" x14ac:dyDescent="0.35">
      <c r="A36" s="50"/>
      <c r="B36" s="50"/>
      <c r="C36" s="33"/>
      <c r="D36" s="14"/>
      <c r="E36" s="14"/>
      <c r="F36" s="14"/>
      <c r="G36" s="15"/>
      <c r="H36" s="14"/>
      <c r="I36" s="14"/>
      <c r="J36" s="14"/>
      <c r="K36" s="15"/>
      <c r="L36" s="14"/>
      <c r="M36" s="14"/>
      <c r="N36" s="14"/>
      <c r="O36" s="17"/>
      <c r="P36" s="14"/>
      <c r="Q36" s="14"/>
      <c r="R36" s="14"/>
      <c r="S36" s="17"/>
      <c r="T36" s="32"/>
    </row>
    <row r="37" spans="1:20" ht="24" customHeight="1" x14ac:dyDescent="0.35">
      <c r="A37" s="26" t="s">
        <v>33</v>
      </c>
      <c r="B37" s="28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8"/>
      <c r="C38" s="27" t="s">
        <v>77</v>
      </c>
      <c r="D38" s="25">
        <v>7238.1539999999995</v>
      </c>
      <c r="E38" s="25">
        <v>20402.231999999996</v>
      </c>
      <c r="F38" s="25">
        <v>11698.330690000001</v>
      </c>
      <c r="G38" s="15">
        <f>(+D38+E38+F38)/3</f>
        <v>13112.905563333332</v>
      </c>
      <c r="H38" s="25">
        <v>9531.2020000000011</v>
      </c>
      <c r="I38" s="25">
        <v>17165.124</v>
      </c>
      <c r="J38" s="25">
        <v>9362.1320000000014</v>
      </c>
      <c r="K38" s="15">
        <f>(+H38+I38+J38)/3</f>
        <v>12019.485999999999</v>
      </c>
      <c r="L38" s="25">
        <f t="shared" ref="L38" si="8">(+D38/D$54)*100</f>
        <v>0.17382252672850745</v>
      </c>
      <c r="M38" s="25">
        <f t="shared" ref="M38" si="9">(+E38/E$54)*100</f>
        <v>0.49763141818018208</v>
      </c>
      <c r="N38" s="25">
        <f t="shared" ref="N38" si="10">(+F38/F$54)*100</f>
        <v>0.25860366133830004</v>
      </c>
      <c r="O38" s="17">
        <f t="shared" ref="O38" si="11">(+G38/G$54)*100</f>
        <v>0.30763110782889341</v>
      </c>
      <c r="P38" s="25">
        <f t="shared" ref="P38" si="12">(+H38/H$54)*100</f>
        <v>0.22841995816664712</v>
      </c>
      <c r="Q38" s="25">
        <f t="shared" ref="Q38" si="13">(+I38/I$54)*100</f>
        <v>0.42133707825967526</v>
      </c>
      <c r="R38" s="25">
        <f t="shared" ref="R38" si="14">(+J38/J$54)*100</f>
        <v>0.20667469434096924</v>
      </c>
      <c r="S38" s="17">
        <f t="shared" ref="S38" si="15">(+K38/K$54)*100</f>
        <v>0.28222443762351102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2.64453</v>
      </c>
      <c r="E40" s="14">
        <v>6980.88418</v>
      </c>
      <c r="F40" s="14">
        <v>2.1002999999999998</v>
      </c>
      <c r="G40" s="15">
        <f>(+D40+E40+F40)/3</f>
        <v>2328.5430033333332</v>
      </c>
      <c r="H40" s="14">
        <v>14413.903560000001</v>
      </c>
      <c r="I40" s="14">
        <v>403.76974000000001</v>
      </c>
      <c r="J40" s="16">
        <v>0</v>
      </c>
      <c r="K40" s="15">
        <f>(+H40+I40+J40)/3</f>
        <v>4939.2244333333338</v>
      </c>
      <c r="L40" s="14">
        <f t="shared" ref="L40:S40" si="16">(+D40/D$54)*100</f>
        <v>6.3507751646253987E-5</v>
      </c>
      <c r="M40" s="14">
        <f t="shared" si="16"/>
        <v>0.17027094362249179</v>
      </c>
      <c r="N40" s="14">
        <f t="shared" si="16"/>
        <v>4.6429296991332662E-5</v>
      </c>
      <c r="O40" s="17">
        <f t="shared" si="16"/>
        <v>5.4628034975381802E-2</v>
      </c>
      <c r="P40" s="14">
        <f t="shared" si="16"/>
        <v>0.3454363099421548</v>
      </c>
      <c r="Q40" s="14">
        <f t="shared" si="16"/>
        <v>9.9109777792032693E-3</v>
      </c>
      <c r="R40" s="14">
        <f t="shared" si="16"/>
        <v>0</v>
      </c>
      <c r="S40" s="17">
        <f t="shared" si="16"/>
        <v>0.11597582775118712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2.64453</v>
      </c>
      <c r="E42" s="14">
        <v>6980.88418</v>
      </c>
      <c r="F42" s="14">
        <v>2.1002999999999998</v>
      </c>
      <c r="G42" s="20">
        <f>(+D42+E42+F42)/3</f>
        <v>2328.5430033333332</v>
      </c>
      <c r="H42" s="14">
        <v>14413.903560000001</v>
      </c>
      <c r="I42" s="14">
        <v>403.76974000000001</v>
      </c>
      <c r="J42" s="14"/>
      <c r="K42" s="20">
        <f>(+H42+I42+J42)/3</f>
        <v>4939.2244333333338</v>
      </c>
      <c r="L42" s="14">
        <f>(+D42/D$54)*100</f>
        <v>6.3507751646253987E-5</v>
      </c>
      <c r="M42" s="14">
        <f>(+E42/E$54)*100</f>
        <v>0.17027094362249179</v>
      </c>
      <c r="N42" s="14">
        <f>(+F42/F$54)*100</f>
        <v>4.6429296991332662E-5</v>
      </c>
      <c r="O42" s="21">
        <f>(+G42/G$54)*100</f>
        <v>5.4628034975381802E-2</v>
      </c>
      <c r="P42" s="14">
        <f>(+H42/H$54)*100</f>
        <v>0.3454363099421548</v>
      </c>
      <c r="Q42" s="14">
        <f t="shared" ref="Q42" si="17">(+I42/I$54)*100</f>
        <v>9.9109777792032693E-3</v>
      </c>
      <c r="R42" s="14"/>
      <c r="S42" s="21">
        <f>(+K42/K$54)*100</f>
        <v>0.11597582775118712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791.7258099999998</v>
      </c>
      <c r="E44" s="25">
        <v>777.44806999999992</v>
      </c>
      <c r="F44" s="25">
        <v>802.75911000000008</v>
      </c>
      <c r="G44" s="15">
        <f>(+D44+E44+F44)/3</f>
        <v>790.64432999999997</v>
      </c>
      <c r="H44" s="25">
        <v>725.53105000000005</v>
      </c>
      <c r="I44" s="25">
        <v>725.85928999999999</v>
      </c>
      <c r="J44" s="35">
        <v>779.59696999999983</v>
      </c>
      <c r="K44" s="15">
        <f>(+H44+I44+J44)/3</f>
        <v>743.66243666666651</v>
      </c>
      <c r="L44" s="25">
        <f t="shared" ref="L44:S44" si="18">(+D44/D$54)*100</f>
        <v>1.9013104828990126E-2</v>
      </c>
      <c r="M44" s="25">
        <f t="shared" si="18"/>
        <v>1.8962757880390022E-2</v>
      </c>
      <c r="N44" s="35">
        <f t="shared" si="18"/>
        <v>1.7745817802546249E-2</v>
      </c>
      <c r="O44" s="17">
        <f t="shared" si="18"/>
        <v>1.8548657272164808E-2</v>
      </c>
      <c r="P44" s="25">
        <f t="shared" si="18"/>
        <v>1.7387709555374393E-2</v>
      </c>
      <c r="Q44" s="25">
        <f t="shared" si="18"/>
        <v>1.781702436150431E-2</v>
      </c>
      <c r="R44" s="35">
        <f t="shared" si="18"/>
        <v>1.7210071966929724E-2</v>
      </c>
      <c r="S44" s="17">
        <f t="shared" si="18"/>
        <v>1.7461621318081308E-2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99.242460000000008</v>
      </c>
      <c r="E46" s="14">
        <v>130.10606000000001</v>
      </c>
      <c r="F46" s="14">
        <v>5.7549999999999999</v>
      </c>
      <c r="G46" s="15">
        <f>(+D46+E46+F46)/3</f>
        <v>78.367840000000001</v>
      </c>
      <c r="H46" s="16">
        <v>93.543000000000006</v>
      </c>
      <c r="I46" s="16">
        <v>1.9</v>
      </c>
      <c r="J46" s="16">
        <v>111.211</v>
      </c>
      <c r="K46" s="15">
        <f>(+H46+I46+J46)/3</f>
        <v>68.884666666666661</v>
      </c>
      <c r="L46" s="16">
        <f t="shared" ref="L46:S46" si="19">(+D46/D$54)*100</f>
        <v>2.3832837980447548E-3</v>
      </c>
      <c r="M46" s="16">
        <f t="shared" si="19"/>
        <v>3.1734205920036533E-3</v>
      </c>
      <c r="N46" s="16">
        <f t="shared" si="19"/>
        <v>1.2722020862977645E-4</v>
      </c>
      <c r="O46" s="17">
        <f t="shared" si="19"/>
        <v>1.8385235309533534E-3</v>
      </c>
      <c r="P46" s="16">
        <f t="shared" si="19"/>
        <v>2.241804144617087E-3</v>
      </c>
      <c r="Q46" s="16">
        <f t="shared" si="19"/>
        <v>4.6637615242009493E-5</v>
      </c>
      <c r="R46" s="16">
        <f t="shared" si="19"/>
        <v>2.4550497079461734E-3</v>
      </c>
      <c r="S46" s="17">
        <f t="shared" si="19"/>
        <v>1.6174515541582239E-3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2.1497899999999994</v>
      </c>
      <c r="E48" s="25">
        <v>1.8857899999999999</v>
      </c>
      <c r="F48" s="25">
        <v>1.8946199999999997</v>
      </c>
      <c r="G48" s="15">
        <f t="shared" ref="G48:G53" si="20">(+D48+E48+F48)/3</f>
        <v>1.976733333333333</v>
      </c>
      <c r="H48" s="25">
        <v>35.521469999999994</v>
      </c>
      <c r="I48" s="25">
        <v>0.37522</v>
      </c>
      <c r="J48" s="25">
        <v>18.12516999999999</v>
      </c>
      <c r="K48" s="15">
        <f t="shared" ref="K48:K53" si="21">(+H48+I48+J48)/3</f>
        <v>18.007286666666662</v>
      </c>
      <c r="L48" s="25">
        <f t="shared" ref="L48:S49" si="22">(+D48/D$54)*100</f>
        <v>5.1626689586278206E-5</v>
      </c>
      <c r="M48" s="25">
        <f t="shared" si="22"/>
        <v>4.5996357265715125E-5</v>
      </c>
      <c r="N48" s="25">
        <f t="shared" si="22"/>
        <v>4.1882528527219294E-5</v>
      </c>
      <c r="O48" s="17">
        <f t="shared" si="22"/>
        <v>4.6374517247804599E-5</v>
      </c>
      <c r="P48" s="25">
        <f t="shared" si="22"/>
        <v>8.5128955313483099E-4</v>
      </c>
      <c r="Q48" s="25">
        <f t="shared" si="22"/>
        <v>9.2101926268983171E-6</v>
      </c>
      <c r="R48" s="25">
        <f t="shared" si="22"/>
        <v>4.0012402833330089E-4</v>
      </c>
      <c r="S48" s="17">
        <f t="shared" si="22"/>
        <v>4.2282143784063206E-4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20"/>
        <v>0</v>
      </c>
      <c r="H49" s="16">
        <v>0</v>
      </c>
      <c r="I49" s="16">
        <v>0</v>
      </c>
      <c r="J49" s="16">
        <v>0</v>
      </c>
      <c r="K49" s="15">
        <f t="shared" si="21"/>
        <v>0</v>
      </c>
      <c r="L49" s="16">
        <f t="shared" si="22"/>
        <v>0</v>
      </c>
      <c r="M49" s="16">
        <f t="shared" si="22"/>
        <v>0</v>
      </c>
      <c r="N49" s="16">
        <f t="shared" si="22"/>
        <v>0</v>
      </c>
      <c r="O49" s="17">
        <f t="shared" si="22"/>
        <v>0</v>
      </c>
      <c r="P49" s="16">
        <f t="shared" si="22"/>
        <v>0</v>
      </c>
      <c r="Q49" s="16">
        <f t="shared" si="22"/>
        <v>0</v>
      </c>
      <c r="R49" s="16">
        <f t="shared" si="22"/>
        <v>0</v>
      </c>
      <c r="S49" s="17">
        <f t="shared" si="22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20"/>
        <v>0</v>
      </c>
      <c r="H50" s="16"/>
      <c r="I50" s="16"/>
      <c r="J50" s="16"/>
      <c r="K50" s="20">
        <f t="shared" si="21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20"/>
        <v>0</v>
      </c>
      <c r="H51" s="16"/>
      <c r="I51" s="16"/>
      <c r="J51" s="16"/>
      <c r="K51" s="20">
        <f t="shared" si="21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20"/>
        <v>0</v>
      </c>
      <c r="H52" s="16"/>
      <c r="I52" s="16"/>
      <c r="J52" s="16"/>
      <c r="K52" s="20">
        <f t="shared" si="21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4.9880800001652084</v>
      </c>
      <c r="E53" s="38">
        <v>3.1466800004480291</v>
      </c>
      <c r="F53" s="38">
        <v>33.041460000204012</v>
      </c>
      <c r="G53" s="39">
        <f t="shared" si="20"/>
        <v>13.725406666939085</v>
      </c>
      <c r="H53" s="38">
        <v>4.9662699995834885</v>
      </c>
      <c r="I53" s="38">
        <v>3.1444100010469485</v>
      </c>
      <c r="J53" s="38">
        <v>33.038590000776857</v>
      </c>
      <c r="K53" s="39">
        <f t="shared" si="21"/>
        <v>13.716423333802432</v>
      </c>
      <c r="L53" s="38">
        <f>(+D53/D$54)*100</f>
        <v>1.197875410156582E-4</v>
      </c>
      <c r="M53" s="38">
        <f>(+E53/E$54)*100</f>
        <v>7.6750760955084178E-5</v>
      </c>
      <c r="N53" s="38">
        <f>(+F53/F$54)*100</f>
        <v>7.3041554034028987E-4</v>
      </c>
      <c r="O53" s="40">
        <f>(+G53/G$54)*100</f>
        <v>3.2200049317515373E-4</v>
      </c>
      <c r="P53" s="38">
        <f>(+H53/H$54)*100</f>
        <v>1.190191106587747E-4</v>
      </c>
      <c r="Q53" s="38">
        <f>(+I53/I$54)*100</f>
        <v>7.7183044101028543E-5</v>
      </c>
      <c r="R53" s="38">
        <f>(+J53/J$54)*100</f>
        <v>7.2934674386850756E-4</v>
      </c>
      <c r="S53" s="40">
        <f>(+K53/K$54)*100</f>
        <v>3.2206950127388104E-4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+D9+D14+D16+D20+D21+D29+D34+D38+D40+D44+D46+D48+D49+D53</f>
        <v>4164105.8476300007</v>
      </c>
      <c r="E54" s="43">
        <f t="shared" ref="E54:K54" si="23">+E9+E14+E16+E20+E21+E29+E34+E38+E40+E44+E46+E48+E49+E53</f>
        <v>4099868.1463100002</v>
      </c>
      <c r="F54" s="43">
        <f t="shared" si="23"/>
        <v>4523652.3835200006</v>
      </c>
      <c r="G54" s="44">
        <f t="shared" si="23"/>
        <v>4262542.1258200007</v>
      </c>
      <c r="H54" s="43">
        <f t="shared" si="23"/>
        <v>4172666.0299300002</v>
      </c>
      <c r="I54" s="43">
        <f t="shared" si="23"/>
        <v>4073964.7388500003</v>
      </c>
      <c r="J54" s="43">
        <f t="shared" si="23"/>
        <v>4529887.9138800018</v>
      </c>
      <c r="K54" s="44">
        <f t="shared" si="23"/>
        <v>4258839.5608866662</v>
      </c>
      <c r="L54" s="45">
        <f>+L9+L14+L16+L20+L21+L29+L34+L38+L40+L44+L46+L48+L49+L53</f>
        <v>99.999999999999972</v>
      </c>
      <c r="M54" s="45">
        <f t="shared" ref="M54:S54" si="24">+M9+M14+M16+M20+M21+M29+M34+M38+M40+M44+M46+M48+M49+M53</f>
        <v>100</v>
      </c>
      <c r="N54" s="45">
        <f t="shared" si="24"/>
        <v>99.999999999999972</v>
      </c>
      <c r="O54" s="44">
        <f t="shared" si="24"/>
        <v>100</v>
      </c>
      <c r="P54" s="45">
        <f t="shared" si="24"/>
        <v>100</v>
      </c>
      <c r="Q54" s="45">
        <f t="shared" si="24"/>
        <v>100.00000000000001</v>
      </c>
      <c r="R54" s="45">
        <f t="shared" si="24"/>
        <v>99.999999999999972</v>
      </c>
      <c r="S54" s="44">
        <f t="shared" si="24"/>
        <v>100.00000000000003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7" t="s">
        <v>65</v>
      </c>
      <c r="E8" s="107" t="s">
        <v>64</v>
      </c>
      <c r="F8" s="9" t="s">
        <v>63</v>
      </c>
      <c r="G8" s="10" t="s">
        <v>56</v>
      </c>
      <c r="H8" s="107" t="s">
        <v>65</v>
      </c>
      <c r="I8" s="107" t="s">
        <v>64</v>
      </c>
      <c r="J8" s="9" t="s">
        <v>63</v>
      </c>
      <c r="K8" s="10" t="s">
        <v>56</v>
      </c>
      <c r="L8" s="107" t="s">
        <v>65</v>
      </c>
      <c r="M8" s="107" t="s">
        <v>64</v>
      </c>
      <c r="N8" s="9" t="s">
        <v>63</v>
      </c>
      <c r="O8" s="10" t="s">
        <v>57</v>
      </c>
      <c r="P8" s="107" t="s">
        <v>65</v>
      </c>
      <c r="Q8" s="107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2105699.1367799998</v>
      </c>
      <c r="E9" s="14">
        <v>2048140.3700300001</v>
      </c>
      <c r="F9" s="14">
        <v>2501953.4152800003</v>
      </c>
      <c r="G9" s="15">
        <f>(+D9+E9+F9)/3</f>
        <v>2218597.6406966667</v>
      </c>
      <c r="H9" s="16">
        <v>2167348.8753</v>
      </c>
      <c r="I9" s="16">
        <v>2095690.2215299997</v>
      </c>
      <c r="J9" s="16">
        <v>2552976.0432599997</v>
      </c>
      <c r="K9" s="15">
        <f>(+H9+I9+J9)/3</f>
        <v>2272005.0466966662</v>
      </c>
      <c r="L9" s="16">
        <f t="shared" ref="L9:S12" si="0">(+D9/D$54)*100</f>
        <v>50.190456557813015</v>
      </c>
      <c r="M9" s="16">
        <f t="shared" si="0"/>
        <v>51.765685483922205</v>
      </c>
      <c r="N9" s="16">
        <f t="shared" si="0"/>
        <v>53.431980771072261</v>
      </c>
      <c r="O9" s="17">
        <f t="shared" si="0"/>
        <v>51.858691808816545</v>
      </c>
      <c r="P9" s="16">
        <f t="shared" si="0"/>
        <v>51.458059781382261</v>
      </c>
      <c r="Q9" s="16">
        <f t="shared" si="0"/>
        <v>53.030112782293685</v>
      </c>
      <c r="R9" s="16">
        <f t="shared" si="0"/>
        <v>54.549153295961929</v>
      </c>
      <c r="S9" s="17">
        <f t="shared" si="0"/>
        <v>53.068109841639213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1949035.12714</v>
      </c>
      <c r="E10" s="14">
        <v>1853282.33075</v>
      </c>
      <c r="F10" s="14">
        <v>2250428.0305400002</v>
      </c>
      <c r="G10" s="20">
        <f>(+D10+E10+F10)/3</f>
        <v>2017581.8294766669</v>
      </c>
      <c r="H10" s="16">
        <v>1949035.12714</v>
      </c>
      <c r="I10" s="16">
        <v>1853282.33075</v>
      </c>
      <c r="J10" s="16">
        <v>2250428.0305399997</v>
      </c>
      <c r="K10" s="20">
        <f>(+H10+I10+J10)/3</f>
        <v>2017581.8294766666</v>
      </c>
      <c r="L10" s="16">
        <f t="shared" si="0"/>
        <v>46.456286736176843</v>
      </c>
      <c r="M10" s="16">
        <f t="shared" si="0"/>
        <v>46.84074961381166</v>
      </c>
      <c r="N10" s="16">
        <f t="shared" si="0"/>
        <v>48.060378150981037</v>
      </c>
      <c r="O10" s="21">
        <f t="shared" si="0"/>
        <v>47.160040367231211</v>
      </c>
      <c r="P10" s="16">
        <f t="shared" si="0"/>
        <v>46.27476786564953</v>
      </c>
      <c r="Q10" s="16">
        <f t="shared" si="0"/>
        <v>46.896134747125714</v>
      </c>
      <c r="R10" s="16">
        <f t="shared" si="0"/>
        <v>48.084643780166545</v>
      </c>
      <c r="S10" s="21">
        <f t="shared" si="0"/>
        <v>47.125447321005829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1272.22425</v>
      </c>
      <c r="E11" s="14">
        <v>1181.4495000000002</v>
      </c>
      <c r="F11" s="14">
        <v>1588.8202600000002</v>
      </c>
      <c r="G11" s="20">
        <f>(+D11+E11+F11)/3</f>
        <v>1347.4980033333334</v>
      </c>
      <c r="H11" s="16">
        <v>829.56762999999989</v>
      </c>
      <c r="I11" s="16">
        <v>717.11337000000003</v>
      </c>
      <c r="J11" s="16">
        <v>781.49368000000004</v>
      </c>
      <c r="K11" s="20">
        <f>(+H11+I11+J11)/3</f>
        <v>776.05822666666666</v>
      </c>
      <c r="L11" s="16">
        <f t="shared" si="0"/>
        <v>3.0324140251614947E-2</v>
      </c>
      <c r="M11" s="16">
        <f t="shared" si="0"/>
        <v>2.986052329569645E-2</v>
      </c>
      <c r="N11" s="16">
        <f t="shared" si="0"/>
        <v>3.3931012888786881E-2</v>
      </c>
      <c r="O11" s="21">
        <f t="shared" si="0"/>
        <v>3.1497141431159184E-2</v>
      </c>
      <c r="P11" s="16">
        <f t="shared" si="0"/>
        <v>1.9695924907950416E-2</v>
      </c>
      <c r="Q11" s="16">
        <f t="shared" si="0"/>
        <v>1.8146099312820758E-2</v>
      </c>
      <c r="R11" s="16">
        <f t="shared" si="0"/>
        <v>1.6698087967840725E-2</v>
      </c>
      <c r="S11" s="21">
        <f t="shared" si="0"/>
        <v>1.8126695306479593E-2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155391.78539</v>
      </c>
      <c r="E12" s="14">
        <v>193676.58978000001</v>
      </c>
      <c r="F12" s="14">
        <v>249936.56448000003</v>
      </c>
      <c r="G12" s="20">
        <f>(+D12+E12+F12)/3</f>
        <v>199668.31321666669</v>
      </c>
      <c r="H12" s="16">
        <v>217484.18052999998</v>
      </c>
      <c r="I12" s="16">
        <v>241690.77740999998</v>
      </c>
      <c r="J12" s="16">
        <v>301766.51903999998</v>
      </c>
      <c r="K12" s="20">
        <f>(+H12+I12+J12)/3</f>
        <v>253647.15899333335</v>
      </c>
      <c r="L12" s="16">
        <f t="shared" si="0"/>
        <v>3.7038456813845597</v>
      </c>
      <c r="M12" s="16">
        <f t="shared" si="0"/>
        <v>4.8950753468148527</v>
      </c>
      <c r="N12" s="16">
        <f t="shared" si="0"/>
        <v>5.3376716072024362</v>
      </c>
      <c r="O12" s="21">
        <f t="shared" si="0"/>
        <v>4.6671543001541815</v>
      </c>
      <c r="P12" s="16">
        <f t="shared" si="0"/>
        <v>5.1635959908247777</v>
      </c>
      <c r="Q12" s="16">
        <f t="shared" si="0"/>
        <v>6.1158319358551561</v>
      </c>
      <c r="R12" s="16">
        <f t="shared" si="0"/>
        <v>6.4478114278275447</v>
      </c>
      <c r="S12" s="21">
        <f t="shared" si="0"/>
        <v>5.9245358253269105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1065735.8718299996</v>
      </c>
      <c r="E14" s="24">
        <v>973592.3353700001</v>
      </c>
      <c r="F14" s="24">
        <v>1078588.3893500001</v>
      </c>
      <c r="G14" s="15">
        <f>(+D14+E14+F14)/3</f>
        <v>1039305.5321833333</v>
      </c>
      <c r="H14" s="25">
        <v>1065735.8718299998</v>
      </c>
      <c r="I14" s="25">
        <v>973592.3353700001</v>
      </c>
      <c r="J14" s="25">
        <v>1078588.3893500001</v>
      </c>
      <c r="K14" s="15">
        <f>(+H14+I14+J14)/3</f>
        <v>1039305.5321833333</v>
      </c>
      <c r="L14" s="25">
        <f t="shared" ref="L14:S14" si="1">(+D14/D$54)*100</f>
        <v>25.402380161005457</v>
      </c>
      <c r="M14" s="25">
        <f t="shared" si="1"/>
        <v>24.607041274999393</v>
      </c>
      <c r="N14" s="25">
        <f t="shared" si="1"/>
        <v>23.034447295335177</v>
      </c>
      <c r="O14" s="17">
        <f t="shared" si="1"/>
        <v>24.293285226684556</v>
      </c>
      <c r="P14" s="25">
        <f t="shared" si="1"/>
        <v>25.30312531996065</v>
      </c>
      <c r="Q14" s="25">
        <f t="shared" si="1"/>
        <v>24.636136972073345</v>
      </c>
      <c r="R14" s="25">
        <f t="shared" si="1"/>
        <v>23.046077361058046</v>
      </c>
      <c r="S14" s="17">
        <f t="shared" si="1"/>
        <v>24.275465506169713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18</v>
      </c>
      <c r="D16" s="14">
        <v>397246.50622000004</v>
      </c>
      <c r="E16" s="14">
        <v>394159.21645999997</v>
      </c>
      <c r="F16" s="14">
        <v>459369.88763000001</v>
      </c>
      <c r="G16" s="15">
        <f>(+D16+E16+F16)/3</f>
        <v>416925.20343666663</v>
      </c>
      <c r="H16" s="14">
        <v>401080.32000000001</v>
      </c>
      <c r="I16" s="14">
        <v>396821.94</v>
      </c>
      <c r="J16" s="14">
        <v>448341</v>
      </c>
      <c r="K16" s="15">
        <f>(+H16+I16+J16)/3</f>
        <v>415414.42</v>
      </c>
      <c r="L16" s="14">
        <f t="shared" ref="L16:S17" si="2">(+D16/D$54)*100</f>
        <v>9.4685813205331613</v>
      </c>
      <c r="M16" s="14">
        <f t="shared" si="2"/>
        <v>9.9621697459919254</v>
      </c>
      <c r="N16" s="14">
        <f t="shared" si="2"/>
        <v>9.8103517246778509</v>
      </c>
      <c r="O16" s="17">
        <f t="shared" si="2"/>
        <v>9.7454334376561018</v>
      </c>
      <c r="P16" s="14">
        <f t="shared" si="2"/>
        <v>9.5226086205614422</v>
      </c>
      <c r="Q16" s="14">
        <f t="shared" si="2"/>
        <v>10.041327681209177</v>
      </c>
      <c r="R16" s="14">
        <f t="shared" si="2"/>
        <v>9.5796519526423776</v>
      </c>
      <c r="S16" s="17">
        <f t="shared" si="2"/>
        <v>9.7029969640309925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397246.50622000004</v>
      </c>
      <c r="E17" s="14">
        <v>394159.21645999997</v>
      </c>
      <c r="F17" s="14">
        <v>459369.88763000001</v>
      </c>
      <c r="G17" s="20">
        <f t="shared" ref="G17:G24" si="3">(+D17+E17+F17)/3</f>
        <v>416925.20343666663</v>
      </c>
      <c r="H17" s="14">
        <v>401080.32000000001</v>
      </c>
      <c r="I17" s="14">
        <v>396821.94</v>
      </c>
      <c r="J17" s="14">
        <v>448341</v>
      </c>
      <c r="K17" s="20">
        <f t="shared" ref="K17:K24" si="4">(+H17+I17+J17)/3</f>
        <v>415414.42</v>
      </c>
      <c r="L17" s="14">
        <f t="shared" si="2"/>
        <v>9.4685813205331613</v>
      </c>
      <c r="M17" s="14">
        <f t="shared" si="2"/>
        <v>9.9621697459919254</v>
      </c>
      <c r="N17" s="14">
        <f t="shared" si="2"/>
        <v>9.8103517246778509</v>
      </c>
      <c r="O17" s="21">
        <f t="shared" si="2"/>
        <v>9.7454334376561018</v>
      </c>
      <c r="P17" s="14">
        <f t="shared" si="2"/>
        <v>9.5226086205614422</v>
      </c>
      <c r="Q17" s="14">
        <f t="shared" si="2"/>
        <v>10.041327681209177</v>
      </c>
      <c r="R17" s="14">
        <f t="shared" si="2"/>
        <v>9.5796519526423776</v>
      </c>
      <c r="S17" s="21">
        <f t="shared" si="2"/>
        <v>9.7029969640309925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3"/>
        <v>0</v>
      </c>
      <c r="H18" s="14"/>
      <c r="I18" s="14"/>
      <c r="J18" s="14"/>
      <c r="K18" s="20">
        <f t="shared" si="4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30</v>
      </c>
      <c r="D20" s="25">
        <v>229491.61710999999</v>
      </c>
      <c r="E20" s="25">
        <v>228361.72391</v>
      </c>
      <c r="F20" s="25">
        <v>277896.79337999999</v>
      </c>
      <c r="G20" s="15">
        <f t="shared" si="3"/>
        <v>245250.0448</v>
      </c>
      <c r="H20" s="25">
        <v>230895.85143999997</v>
      </c>
      <c r="I20" s="25">
        <v>229575.49093</v>
      </c>
      <c r="J20" s="25">
        <v>278555.10015999997</v>
      </c>
      <c r="K20" s="15">
        <f t="shared" si="4"/>
        <v>246342.14750999995</v>
      </c>
      <c r="L20" s="25">
        <f t="shared" ref="L20:S24" si="5">(+D20/D$54)*100</f>
        <v>5.4700545000722602</v>
      </c>
      <c r="M20" s="25">
        <f t="shared" si="5"/>
        <v>5.7717241208024168</v>
      </c>
      <c r="N20" s="25">
        <f t="shared" si="5"/>
        <v>5.934793201799506</v>
      </c>
      <c r="O20" s="17">
        <f t="shared" si="5"/>
        <v>5.7326061544841167</v>
      </c>
      <c r="P20" s="25">
        <f t="shared" si="5"/>
        <v>5.482021220523654</v>
      </c>
      <c r="Q20" s="25">
        <f t="shared" si="5"/>
        <v>5.8092622902922031</v>
      </c>
      <c r="R20" s="25">
        <f t="shared" si="5"/>
        <v>5.9518556392706374</v>
      </c>
      <c r="S20" s="17">
        <f t="shared" si="5"/>
        <v>5.7539098170988003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245553.96497000006</v>
      </c>
      <c r="E21" s="14">
        <v>191919.16287999999</v>
      </c>
      <c r="F21" s="14">
        <v>255384.81756999998</v>
      </c>
      <c r="G21" s="15">
        <f t="shared" si="3"/>
        <v>230952.64847333333</v>
      </c>
      <c r="H21" s="14">
        <v>245553.96497000006</v>
      </c>
      <c r="I21" s="14">
        <v>191919.16287999999</v>
      </c>
      <c r="J21" s="14">
        <v>255384.81756999998</v>
      </c>
      <c r="K21" s="15">
        <f t="shared" si="4"/>
        <v>230952.64847333333</v>
      </c>
      <c r="L21" s="14">
        <f t="shared" si="5"/>
        <v>5.8529090866570304</v>
      </c>
      <c r="M21" s="14">
        <f t="shared" si="5"/>
        <v>4.8506572934931196</v>
      </c>
      <c r="N21" s="14">
        <f t="shared" si="5"/>
        <v>5.4540250742825718</v>
      </c>
      <c r="O21" s="17">
        <f t="shared" si="5"/>
        <v>5.3984111404029287</v>
      </c>
      <c r="P21" s="14">
        <f t="shared" si="5"/>
        <v>5.8300399870937696</v>
      </c>
      <c r="Q21" s="14">
        <f t="shared" si="5"/>
        <v>4.8563927760179704</v>
      </c>
      <c r="R21" s="14">
        <f t="shared" si="5"/>
        <v>5.4567788052167154</v>
      </c>
      <c r="S21" s="17">
        <f t="shared" si="5"/>
        <v>5.3944512734335763</v>
      </c>
      <c r="T21" s="18"/>
    </row>
    <row r="22" spans="1:20" ht="24" customHeight="1" x14ac:dyDescent="0.35">
      <c r="A22" s="50"/>
      <c r="B22" s="54"/>
      <c r="C22" s="51" t="s">
        <v>7</v>
      </c>
      <c r="D22" s="14">
        <v>183575.61873000005</v>
      </c>
      <c r="E22" s="14">
        <v>135672.84109</v>
      </c>
      <c r="F22" s="14">
        <v>185918.62625</v>
      </c>
      <c r="G22" s="20">
        <f t="shared" si="3"/>
        <v>168389.02869000004</v>
      </c>
      <c r="H22" s="14">
        <v>183575.61873000005</v>
      </c>
      <c r="I22" s="14">
        <v>135672.84109</v>
      </c>
      <c r="J22" s="14">
        <v>185918.62625</v>
      </c>
      <c r="K22" s="20">
        <f t="shared" si="4"/>
        <v>168389.02869000004</v>
      </c>
      <c r="L22" s="14">
        <f t="shared" si="5"/>
        <v>4.3756223080526198</v>
      </c>
      <c r="M22" s="14">
        <f t="shared" si="5"/>
        <v>3.4290606851678951</v>
      </c>
      <c r="N22" s="14">
        <f t="shared" si="5"/>
        <v>3.970497772702307</v>
      </c>
      <c r="O22" s="21">
        <f t="shared" si="5"/>
        <v>3.9360155183788028</v>
      </c>
      <c r="P22" s="14">
        <f t="shared" si="5"/>
        <v>4.358525418158635</v>
      </c>
      <c r="Q22" s="14">
        <f t="shared" si="5"/>
        <v>3.4331152527133728</v>
      </c>
      <c r="R22" s="14">
        <f t="shared" si="5"/>
        <v>3.9725024724225553</v>
      </c>
      <c r="S22" s="21">
        <f t="shared" si="5"/>
        <v>3.9331283544639541</v>
      </c>
      <c r="T22" s="18"/>
    </row>
    <row r="23" spans="1:20" ht="24" customHeight="1" x14ac:dyDescent="0.35">
      <c r="A23" s="50"/>
      <c r="B23" s="54"/>
      <c r="C23" s="51" t="s">
        <v>8</v>
      </c>
      <c r="D23" s="14">
        <v>53470.457560000003</v>
      </c>
      <c r="E23" s="14">
        <v>45641.870650000012</v>
      </c>
      <c r="F23" s="14">
        <v>48707.508509999992</v>
      </c>
      <c r="G23" s="20">
        <f t="shared" si="3"/>
        <v>49273.278906666666</v>
      </c>
      <c r="H23" s="14">
        <v>53470.457560000003</v>
      </c>
      <c r="I23" s="14">
        <v>45641.870650000012</v>
      </c>
      <c r="J23" s="14">
        <v>48707.508509999992</v>
      </c>
      <c r="K23" s="20">
        <f t="shared" si="4"/>
        <v>49273.278906666666</v>
      </c>
      <c r="L23" s="14">
        <f t="shared" si="5"/>
        <v>1.2744967362219868</v>
      </c>
      <c r="M23" s="14">
        <f t="shared" si="5"/>
        <v>1.1535746062810888</v>
      </c>
      <c r="N23" s="14">
        <f t="shared" si="5"/>
        <v>1.0402026841182819</v>
      </c>
      <c r="O23" s="21">
        <f t="shared" si="5"/>
        <v>1.1517400624424665</v>
      </c>
      <c r="P23" s="14">
        <f t="shared" si="5"/>
        <v>1.2695168890516013</v>
      </c>
      <c r="Q23" s="14">
        <f t="shared" si="5"/>
        <v>1.1549386084348405</v>
      </c>
      <c r="R23" s="14">
        <f t="shared" si="5"/>
        <v>1.0407278812470122</v>
      </c>
      <c r="S23" s="21">
        <f t="shared" si="5"/>
        <v>1.1508952328598487</v>
      </c>
      <c r="T23" s="18"/>
    </row>
    <row r="24" spans="1:20" ht="24" customHeight="1" x14ac:dyDescent="0.35">
      <c r="A24" s="50"/>
      <c r="B24" s="55"/>
      <c r="C24" s="51" t="s">
        <v>9</v>
      </c>
      <c r="D24" s="14">
        <v>8507.88868</v>
      </c>
      <c r="E24" s="14">
        <v>10604.451140000001</v>
      </c>
      <c r="F24" s="14">
        <v>20758.682810000002</v>
      </c>
      <c r="G24" s="20">
        <f t="shared" si="3"/>
        <v>13290.340876666669</v>
      </c>
      <c r="H24" s="14">
        <v>8507.88868</v>
      </c>
      <c r="I24" s="14">
        <v>10604.451140000001</v>
      </c>
      <c r="J24" s="14">
        <v>20758.682810000002</v>
      </c>
      <c r="K24" s="20">
        <f t="shared" si="4"/>
        <v>13290.340876666669</v>
      </c>
      <c r="L24" s="14">
        <f t="shared" si="5"/>
        <v>0.20279004238242371</v>
      </c>
      <c r="M24" s="14">
        <f t="shared" si="5"/>
        <v>0.26802200204413706</v>
      </c>
      <c r="N24" s="14">
        <f t="shared" si="5"/>
        <v>0.44332461746198315</v>
      </c>
      <c r="O24" s="21">
        <f t="shared" si="5"/>
        <v>0.31065555958165991</v>
      </c>
      <c r="P24" s="14">
        <f t="shared" si="5"/>
        <v>0.20199767988353334</v>
      </c>
      <c r="Q24" s="14">
        <f t="shared" si="5"/>
        <v>0.26833891486975803</v>
      </c>
      <c r="R24" s="14">
        <f t="shared" si="5"/>
        <v>0.44354845154714895</v>
      </c>
      <c r="S24" s="21">
        <f t="shared" si="5"/>
        <v>0.31042768610977367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8049.2048319999994</v>
      </c>
      <c r="E27" s="14">
        <v>9378.8563879999983</v>
      </c>
      <c r="F27" s="14">
        <v>19897.758651</v>
      </c>
      <c r="G27" s="20">
        <f>(+D27+E27+F27)/3</f>
        <v>12441.939957000001</v>
      </c>
      <c r="H27" s="14">
        <v>8049.2048319999994</v>
      </c>
      <c r="I27" s="14">
        <v>9378.8563879999983</v>
      </c>
      <c r="J27" s="14">
        <v>19897.758651</v>
      </c>
      <c r="K27" s="20">
        <f>(+H27+I27+J27)/3</f>
        <v>12441.939957000001</v>
      </c>
      <c r="L27" s="14">
        <f>(+D27/D$54)*100</f>
        <v>0.19185706941173677</v>
      </c>
      <c r="M27" s="14">
        <f>(+E27/E$54)*100</f>
        <v>0.23704573040224347</v>
      </c>
      <c r="N27" s="14">
        <f>(+F27/F$54)*100</f>
        <v>0.42493863040558882</v>
      </c>
      <c r="O27" s="21">
        <f>(+G27/G$54)*100</f>
        <v>0.29082458121214599</v>
      </c>
      <c r="P27" s="14">
        <f>(+H27/H$54)*100</f>
        <v>0.19110742537023012</v>
      </c>
      <c r="Q27" s="14">
        <f>(+I27/I$54)*100</f>
        <v>0.2373260164670076</v>
      </c>
      <c r="R27" s="14">
        <f>(+J27/J$54)*100</f>
        <v>0.42515318142721481</v>
      </c>
      <c r="S27" s="21">
        <f>(+K27/K$54)*100</f>
        <v>0.29061125424925521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90266.211989999982</v>
      </c>
      <c r="E29" s="25">
        <v>73416.329480000015</v>
      </c>
      <c r="F29" s="25">
        <v>78797.598270000002</v>
      </c>
      <c r="G29" s="15">
        <f>(+D29+E29+F29)/3</f>
        <v>80826.713246666666</v>
      </c>
      <c r="H29" s="25">
        <v>35483.581040000005</v>
      </c>
      <c r="I29" s="25">
        <v>33469.11148</v>
      </c>
      <c r="J29" s="25">
        <v>37345.750630000002</v>
      </c>
      <c r="K29" s="15">
        <f>(+H29+I29+J29)/3</f>
        <v>35432.814383333338</v>
      </c>
      <c r="L29" s="25">
        <f t="shared" ref="L29:S32" si="6">(+D29/D$54)*100</f>
        <v>2.1515430729816436</v>
      </c>
      <c r="M29" s="25">
        <f t="shared" si="6"/>
        <v>1.8555596466222772</v>
      </c>
      <c r="N29" s="25">
        <f t="shared" si="6"/>
        <v>1.6828098116679482</v>
      </c>
      <c r="O29" s="17">
        <f t="shared" si="6"/>
        <v>1.8892869690703689</v>
      </c>
      <c r="P29" s="25">
        <f t="shared" si="6"/>
        <v>0.84246530645007611</v>
      </c>
      <c r="Q29" s="25">
        <f t="shared" si="6"/>
        <v>0.8469146528783158</v>
      </c>
      <c r="R29" s="25">
        <f t="shared" si="6"/>
        <v>0.79796247263929643</v>
      </c>
      <c r="S29" s="17">
        <f t="shared" si="6"/>
        <v>0.82761809373048978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46062.235329999989</v>
      </c>
      <c r="E30" s="25">
        <v>39574.376440000007</v>
      </c>
      <c r="F30" s="25">
        <v>42277.19253</v>
      </c>
      <c r="G30" s="20">
        <f>(+D30+E30+F30)/3</f>
        <v>42637.934766666665</v>
      </c>
      <c r="H30" s="25">
        <v>14139.075080000002</v>
      </c>
      <c r="I30" s="25">
        <v>13476.040570000001</v>
      </c>
      <c r="J30" s="25">
        <v>14655.433530000002</v>
      </c>
      <c r="K30" s="20">
        <f>(+H30+I30+J30)/3</f>
        <v>14090.183060000001</v>
      </c>
      <c r="L30" s="25">
        <f t="shared" si="6"/>
        <v>1.0979178273404337</v>
      </c>
      <c r="M30" s="25">
        <f t="shared" si="6"/>
        <v>1.0002218373271821</v>
      </c>
      <c r="N30" s="25">
        <f t="shared" si="6"/>
        <v>0.90287617847795709</v>
      </c>
      <c r="O30" s="21">
        <f t="shared" si="6"/>
        <v>0.99664196782191816</v>
      </c>
      <c r="P30" s="25">
        <f t="shared" si="6"/>
        <v>0.33569554907000543</v>
      </c>
      <c r="Q30" s="25">
        <f t="shared" si="6"/>
        <v>0.34100266534818841</v>
      </c>
      <c r="R30" s="25">
        <f t="shared" si="6"/>
        <v>0.3131410074753036</v>
      </c>
      <c r="S30" s="21">
        <f t="shared" si="6"/>
        <v>0.32910991258758165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24450.431519999998</v>
      </c>
      <c r="E31" s="25">
        <v>20791.834870000002</v>
      </c>
      <c r="F31" s="25">
        <v>22923.469570000005</v>
      </c>
      <c r="G31" s="20">
        <f>(+D31+E31+F31)/3</f>
        <v>22721.91198666667</v>
      </c>
      <c r="H31" s="25">
        <v>11321.911810000001</v>
      </c>
      <c r="I31" s="25">
        <v>10432.591260000001</v>
      </c>
      <c r="J31" s="25">
        <v>11398.250680000001</v>
      </c>
      <c r="K31" s="20">
        <f>(+H31+I31+J31)/3</f>
        <v>11050.917916666667</v>
      </c>
      <c r="L31" s="25">
        <f t="shared" si="6"/>
        <v>0.58278901272710903</v>
      </c>
      <c r="M31" s="25">
        <f t="shared" si="6"/>
        <v>0.52550284163301841</v>
      </c>
      <c r="N31" s="25">
        <f t="shared" si="6"/>
        <v>0.48955603161517081</v>
      </c>
      <c r="O31" s="21">
        <f t="shared" si="6"/>
        <v>0.53111416392455546</v>
      </c>
      <c r="P31" s="25">
        <f t="shared" si="6"/>
        <v>0.26880933724981176</v>
      </c>
      <c r="Q31" s="25">
        <f t="shared" si="6"/>
        <v>0.26399010953320506</v>
      </c>
      <c r="R31" s="25">
        <f t="shared" si="6"/>
        <v>0.24354514617973669</v>
      </c>
      <c r="S31" s="21">
        <f t="shared" si="6"/>
        <v>0.25812060880113974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19753.545140000006</v>
      </c>
      <c r="E32" s="25">
        <v>13050.118169999998</v>
      </c>
      <c r="F32" s="25">
        <v>13596.936169999997</v>
      </c>
      <c r="G32" s="20">
        <f>(+D32+E32+F32)/3</f>
        <v>15466.866493333335</v>
      </c>
      <c r="H32" s="25">
        <v>10022.594149999999</v>
      </c>
      <c r="I32" s="25">
        <v>9560.4796499999993</v>
      </c>
      <c r="J32" s="25">
        <v>11292.066419999997</v>
      </c>
      <c r="K32" s="20">
        <f>(+H32+I32+J32)/3</f>
        <v>10291.713406666664</v>
      </c>
      <c r="L32" s="25">
        <f t="shared" si="6"/>
        <v>0.47083623291410071</v>
      </c>
      <c r="M32" s="25">
        <f t="shared" si="6"/>
        <v>0.32983496766207643</v>
      </c>
      <c r="N32" s="25">
        <f t="shared" si="6"/>
        <v>0.29037760157482029</v>
      </c>
      <c r="O32" s="21">
        <f t="shared" si="6"/>
        <v>0.36153083732389529</v>
      </c>
      <c r="P32" s="25">
        <f t="shared" si="6"/>
        <v>0.23796042013025887</v>
      </c>
      <c r="Q32" s="25">
        <f t="shared" si="6"/>
        <v>0.24192187799692227</v>
      </c>
      <c r="R32" s="25">
        <f t="shared" si="6"/>
        <v>0.24127631898425619</v>
      </c>
      <c r="S32" s="21">
        <f t="shared" si="6"/>
        <v>0.24038757234176827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36546.089350000002</v>
      </c>
      <c r="E34" s="14">
        <v>23627.762000000002</v>
      </c>
      <c r="F34" s="14">
        <v>9133.5720000000001</v>
      </c>
      <c r="G34" s="15">
        <f>(+D34+E34+F34)/3</f>
        <v>23102.474449999998</v>
      </c>
      <c r="H34" s="14">
        <v>38603.821349999998</v>
      </c>
      <c r="I34" s="14">
        <v>18158.028999999999</v>
      </c>
      <c r="J34" s="14">
        <v>15192.788000000006</v>
      </c>
      <c r="K34" s="15">
        <f>(+H34+I34+J34)/3</f>
        <v>23984.879449999997</v>
      </c>
      <c r="L34" s="14">
        <f t="shared" ref="L34:S34" si="7">(+D34/D$54)*100</f>
        <v>0.87109543706422166</v>
      </c>
      <c r="M34" s="14">
        <f t="shared" si="7"/>
        <v>0.59717942885089148</v>
      </c>
      <c r="N34" s="14">
        <f t="shared" si="7"/>
        <v>0.19505752604933607</v>
      </c>
      <c r="O34" s="17">
        <f t="shared" si="7"/>
        <v>0.54000963516187717</v>
      </c>
      <c r="P34" s="14">
        <f t="shared" si="7"/>
        <v>0.91654729400366453</v>
      </c>
      <c r="Q34" s="14">
        <f t="shared" si="7"/>
        <v>0.45947741506908357</v>
      </c>
      <c r="R34" s="14">
        <f t="shared" si="7"/>
        <v>0.32462260027586531</v>
      </c>
      <c r="S34" s="17">
        <f t="shared" si="7"/>
        <v>0.56022420330521816</v>
      </c>
      <c r="T34" s="18"/>
    </row>
    <row r="35" spans="1:20" ht="24" customHeight="1" x14ac:dyDescent="0.35">
      <c r="A35" s="26" t="s">
        <v>33</v>
      </c>
      <c r="B35" s="26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6"/>
      <c r="C36" s="27" t="s">
        <v>143</v>
      </c>
      <c r="D36" s="25">
        <v>11269.163720000002</v>
      </c>
      <c r="E36" s="25">
        <v>13012.642869999996</v>
      </c>
      <c r="F36" s="25">
        <v>17601.102469999998</v>
      </c>
      <c r="G36" s="15">
        <f>(+D36+E36+F36)/3</f>
        <v>13960.969686666665</v>
      </c>
      <c r="H36" s="25">
        <v>16463.229480000002</v>
      </c>
      <c r="I36" s="25">
        <v>11981.581739999998</v>
      </c>
      <c r="J36" s="25">
        <v>12979.24595</v>
      </c>
      <c r="K36" s="15">
        <f>(+H36+I36+J36)/3</f>
        <v>13808.019056666666</v>
      </c>
      <c r="L36" s="25">
        <f t="shared" ref="L36:S36" si="8">(+D36/D$54)*100</f>
        <v>0.26860649855062185</v>
      </c>
      <c r="M36" s="25">
        <f t="shared" si="8"/>
        <v>0.32888779889298114</v>
      </c>
      <c r="N36" s="25">
        <f t="shared" si="8"/>
        <v>0.37589099900225875</v>
      </c>
      <c r="O36" s="17">
        <f t="shared" si="8"/>
        <v>0.32633119726284959</v>
      </c>
      <c r="P36" s="25">
        <f t="shared" si="8"/>
        <v>0.3908765480403758</v>
      </c>
      <c r="Q36" s="25">
        <f t="shared" si="8"/>
        <v>0.30318633186091576</v>
      </c>
      <c r="R36" s="25">
        <f t="shared" si="8"/>
        <v>0.27732609511229883</v>
      </c>
      <c r="S36" s="17">
        <f t="shared" si="8"/>
        <v>0.32251929768378951</v>
      </c>
      <c r="T36" s="32"/>
    </row>
    <row r="37" spans="1:20" ht="24" hidden="1" customHeight="1" x14ac:dyDescent="0.35">
      <c r="A37" s="12"/>
      <c r="B37" s="31"/>
      <c r="C37" s="19"/>
      <c r="D37" s="14"/>
      <c r="E37" s="14"/>
      <c r="F37" s="14"/>
      <c r="G37" s="20"/>
      <c r="H37" s="16"/>
      <c r="I37" s="16"/>
      <c r="J37" s="16"/>
      <c r="K37" s="20"/>
      <c r="L37" s="16"/>
      <c r="M37" s="16"/>
      <c r="N37" s="16"/>
      <c r="O37" s="21"/>
      <c r="P37" s="16"/>
      <c r="Q37" s="16"/>
      <c r="R37" s="16"/>
      <c r="S37" s="21"/>
      <c r="T37" s="32"/>
    </row>
    <row r="38" spans="1:20" ht="24" hidden="1" customHeight="1" x14ac:dyDescent="0.35">
      <c r="A38" s="12"/>
      <c r="B38" s="31"/>
      <c r="C38" s="19"/>
      <c r="D38" s="14"/>
      <c r="E38" s="14"/>
      <c r="F38" s="14"/>
      <c r="G38" s="20"/>
      <c r="H38" s="16"/>
      <c r="I38" s="16"/>
      <c r="J38" s="16"/>
      <c r="K38" s="20"/>
      <c r="L38" s="16"/>
      <c r="M38" s="16"/>
      <c r="N38" s="16"/>
      <c r="O38" s="21"/>
      <c r="P38" s="16"/>
      <c r="Q38" s="16"/>
      <c r="R38" s="16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12813.19406</v>
      </c>
      <c r="E40" s="14">
        <v>9673.3947000000007</v>
      </c>
      <c r="F40" s="14">
        <v>2984.82582</v>
      </c>
      <c r="G40" s="15">
        <f>(+D40+E40+F40)/3</f>
        <v>8490.4715266666663</v>
      </c>
      <c r="H40" s="14">
        <v>9967.1620700000003</v>
      </c>
      <c r="I40" s="14">
        <v>0</v>
      </c>
      <c r="J40" s="14">
        <v>0</v>
      </c>
      <c r="K40" s="15">
        <f>(+H40+I40+J40)/3</f>
        <v>3322.3873566666666</v>
      </c>
      <c r="L40" s="14">
        <f t="shared" ref="L40:S40" si="9">(+D40/D$54)*100</f>
        <v>0.30540928122270866</v>
      </c>
      <c r="M40" s="14">
        <f t="shared" si="9"/>
        <v>0.24449003346128342</v>
      </c>
      <c r="N40" s="14">
        <f t="shared" si="9"/>
        <v>6.3744254727217453E-2</v>
      </c>
      <c r="O40" s="17">
        <f t="shared" si="9"/>
        <v>0.19846083766440753</v>
      </c>
      <c r="P40" s="14">
        <f t="shared" si="9"/>
        <v>0.23664432962034895</v>
      </c>
      <c r="Q40" s="14">
        <f t="shared" si="9"/>
        <v>0</v>
      </c>
      <c r="R40" s="14">
        <f t="shared" si="9"/>
        <v>0</v>
      </c>
      <c r="S40" s="17">
        <f t="shared" si="9"/>
        <v>7.7602299975700464E-2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12813.19406</v>
      </c>
      <c r="E42" s="14">
        <v>9673.3947000000007</v>
      </c>
      <c r="F42" s="14">
        <v>2984.82582</v>
      </c>
      <c r="G42" s="20">
        <f>(+D42+E42+F42)/3</f>
        <v>8490.4715266666663</v>
      </c>
      <c r="H42" s="14">
        <v>9967.1620700000003</v>
      </c>
      <c r="I42" s="14"/>
      <c r="J42" s="14"/>
      <c r="K42" s="20">
        <f>(+H42+I42+J42)/3</f>
        <v>3322.3873566666666</v>
      </c>
      <c r="L42" s="14">
        <f>(+D42/D$54)*100</f>
        <v>0.30540928122270866</v>
      </c>
      <c r="M42" s="14">
        <f>(+E42/E$54)*100</f>
        <v>0.24449003346128342</v>
      </c>
      <c r="N42" s="14">
        <f>(+F42/F$54)*100</f>
        <v>6.3744254727217453E-2</v>
      </c>
      <c r="O42" s="21">
        <f>(+G42/G$54)*100</f>
        <v>0.19846083766440753</v>
      </c>
      <c r="P42" s="14">
        <f>(+H42/H$54)*100</f>
        <v>0.23664432962034895</v>
      </c>
      <c r="Q42" s="14"/>
      <c r="R42" s="14"/>
      <c r="S42" s="21">
        <f>(+K42/K$54)*100</f>
        <v>7.7602299975700464E-2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639.53790000000004</v>
      </c>
      <c r="E44" s="25">
        <v>605.07518999999991</v>
      </c>
      <c r="F44" s="25">
        <v>787.26699000000008</v>
      </c>
      <c r="G44" s="15">
        <f>(+D44+E44+F44)/3</f>
        <v>677.29336000000001</v>
      </c>
      <c r="H44" s="25">
        <v>665.21036000000004</v>
      </c>
      <c r="I44" s="25">
        <v>559.45282000000009</v>
      </c>
      <c r="J44" s="35">
        <v>721.51982999999984</v>
      </c>
      <c r="K44" s="15">
        <f>(+H44+I44+J44)/3</f>
        <v>648.72766999999988</v>
      </c>
      <c r="L44" s="25">
        <f t="shared" ref="L44:S44" si="10">(+D44/D$54)*100</f>
        <v>1.5243725291215992E-2</v>
      </c>
      <c r="M44" s="25">
        <f t="shared" si="10"/>
        <v>1.5292961575287773E-2</v>
      </c>
      <c r="N44" s="35">
        <f t="shared" si="10"/>
        <v>1.6812956793870727E-2</v>
      </c>
      <c r="O44" s="17">
        <f t="shared" si="10"/>
        <v>1.5831418449254554E-2</v>
      </c>
      <c r="P44" s="25">
        <f t="shared" si="10"/>
        <v>1.5793689175830867E-2</v>
      </c>
      <c r="Q44" s="25">
        <f t="shared" si="10"/>
        <v>1.4156599022212673E-2</v>
      </c>
      <c r="R44" s="35">
        <f t="shared" si="10"/>
        <v>1.5416633429308707E-2</v>
      </c>
      <c r="S44" s="17">
        <f t="shared" si="10"/>
        <v>1.5152585729914956E-2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154.94999999999999</v>
      </c>
      <c r="E46" s="14">
        <v>49.750999999999998</v>
      </c>
      <c r="F46" s="14">
        <v>0.501</v>
      </c>
      <c r="G46" s="15">
        <f>(+D46+E46+F46)/3</f>
        <v>68.400666666666666</v>
      </c>
      <c r="H46" s="16">
        <v>7.4260000000000002</v>
      </c>
      <c r="I46" s="16">
        <v>103.105</v>
      </c>
      <c r="J46" s="16">
        <v>52</v>
      </c>
      <c r="K46" s="15">
        <f>(+H46+I46+J46)/3</f>
        <v>54.177</v>
      </c>
      <c r="L46" s="16">
        <f t="shared" ref="L46:S46" si="11">(+D46/D$54)*100</f>
        <v>3.6933154921294231E-3</v>
      </c>
      <c r="M46" s="16">
        <f t="shared" si="11"/>
        <v>1.2574307192006039E-3</v>
      </c>
      <c r="N46" s="16">
        <f t="shared" si="11"/>
        <v>1.0699408791075099E-5</v>
      </c>
      <c r="O46" s="17">
        <f t="shared" si="11"/>
        <v>1.5988338881810058E-3</v>
      </c>
      <c r="P46" s="16">
        <f t="shared" si="11"/>
        <v>1.7631104816184768E-4</v>
      </c>
      <c r="Q46" s="16">
        <f t="shared" si="11"/>
        <v>2.6090066758180561E-3</v>
      </c>
      <c r="R46" s="16">
        <f t="shared" si="11"/>
        <v>1.1110781783004535E-3</v>
      </c>
      <c r="S46" s="17">
        <f t="shared" si="11"/>
        <v>1.2654333629542928E-3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6.7099999999999998E-3</v>
      </c>
      <c r="E48" s="25">
        <v>1.8689099999999996</v>
      </c>
      <c r="F48" s="25">
        <v>1.7189099999999999</v>
      </c>
      <c r="G48" s="15">
        <f t="shared" ref="G48:G53" si="12">(+D48+E48+F48)/3</f>
        <v>1.1981766666666667</v>
      </c>
      <c r="H48" s="25">
        <v>68.365839999999992</v>
      </c>
      <c r="I48" s="25">
        <v>16.451560000000001</v>
      </c>
      <c r="J48" s="25">
        <v>0.24626999999999999</v>
      </c>
      <c r="K48" s="15">
        <f t="shared" ref="K48:K53" si="13">(+H48+I48+J48)/3</f>
        <v>28.354556666666664</v>
      </c>
      <c r="L48" s="25">
        <f t="shared" ref="L48:S49" si="14">(+D48/D$54)*100</f>
        <v>1.5993641143716315E-7</v>
      </c>
      <c r="M48" s="25">
        <f t="shared" si="14"/>
        <v>4.7235730848047281E-5</v>
      </c>
      <c r="N48" s="25">
        <f t="shared" si="14"/>
        <v>3.6709223083965868E-5</v>
      </c>
      <c r="O48" s="17">
        <f t="shared" si="14"/>
        <v>2.8006824378335838E-5</v>
      </c>
      <c r="P48" s="25">
        <f t="shared" si="14"/>
        <v>1.6231689885355736E-3</v>
      </c>
      <c r="Q48" s="25">
        <f t="shared" si="14"/>
        <v>4.1629629860454205E-4</v>
      </c>
      <c r="R48" s="25">
        <f t="shared" si="14"/>
        <v>5.2620235186548595E-6</v>
      </c>
      <c r="S48" s="17">
        <f t="shared" si="14"/>
        <v>6.6228846185241083E-4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2"/>
        <v>0</v>
      </c>
      <c r="H50" s="16"/>
      <c r="I50" s="16"/>
      <c r="J50" s="16"/>
      <c r="K50" s="20">
        <f t="shared" si="13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2"/>
        <v>0</v>
      </c>
      <c r="H51" s="16"/>
      <c r="I51" s="16"/>
      <c r="J51" s="16"/>
      <c r="K51" s="20">
        <f t="shared" si="13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2"/>
        <v>0</v>
      </c>
      <c r="H52" s="16"/>
      <c r="I52" s="16"/>
      <c r="J52" s="16"/>
      <c r="K52" s="20">
        <f t="shared" si="13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1.1278700006704394</v>
      </c>
      <c r="E53" s="38">
        <v>0.29851999978635035</v>
      </c>
      <c r="F53" s="38">
        <v>1.8250500002318912</v>
      </c>
      <c r="G53" s="39">
        <f t="shared" si="12"/>
        <v>1.0838133335628937</v>
      </c>
      <c r="H53" s="38">
        <v>0.77596000034412782</v>
      </c>
      <c r="I53" s="38">
        <v>0.28438999940757981</v>
      </c>
      <c r="J53" s="38">
        <v>1.816090001087086</v>
      </c>
      <c r="K53" s="39">
        <f t="shared" si="13"/>
        <v>0.9588133336129312</v>
      </c>
      <c r="L53" s="38">
        <f>(+D53/D$54)*100</f>
        <v>2.6883380100575394E-5</v>
      </c>
      <c r="M53" s="38">
        <f>(+E53/E$54)*100</f>
        <v>7.5449381525419519E-6</v>
      </c>
      <c r="N53" s="38">
        <f>(+F53/F$54)*100</f>
        <v>3.8975960113039343E-5</v>
      </c>
      <c r="O53" s="40">
        <f>(+G53/G$54)*100</f>
        <v>2.5333634460133603E-5</v>
      </c>
      <c r="P53" s="38">
        <f>(+H53/H$54)*100</f>
        <v>1.842315122439279E-5</v>
      </c>
      <c r="Q53" s="38">
        <f>(+I53/I$54)*100</f>
        <v>7.1963086852264078E-6</v>
      </c>
      <c r="R53" s="38">
        <f>(+J53/J$54)*100</f>
        <v>3.8804191731490537E-5</v>
      </c>
      <c r="S53" s="40">
        <f>(+K53/K$54)*100</f>
        <v>2.2395377765458182E-5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5">+D9+D14+D20+D21+D16+D29+D36+D34+D40+D44+D46+D48+D49+D53</f>
        <v>4195417.3785100011</v>
      </c>
      <c r="E54" s="43">
        <f t="shared" si="15"/>
        <v>3956559.9313200004</v>
      </c>
      <c r="F54" s="43">
        <f t="shared" si="15"/>
        <v>4682501.7137200013</v>
      </c>
      <c r="G54" s="44">
        <f t="shared" si="15"/>
        <v>4278159.6745166657</v>
      </c>
      <c r="H54" s="43">
        <f t="shared" si="15"/>
        <v>4211874.4556400003</v>
      </c>
      <c r="I54" s="43">
        <f t="shared" si="15"/>
        <v>3951887.1666999985</v>
      </c>
      <c r="J54" s="43">
        <f t="shared" si="15"/>
        <v>4680138.7171099996</v>
      </c>
      <c r="K54" s="44">
        <f t="shared" si="15"/>
        <v>4281300.1131500006</v>
      </c>
      <c r="L54" s="45">
        <f t="shared" si="15"/>
        <v>99.999999999999986</v>
      </c>
      <c r="M54" s="45">
        <f t="shared" si="15"/>
        <v>100</v>
      </c>
      <c r="N54" s="45">
        <f t="shared" si="15"/>
        <v>99.999999999999986</v>
      </c>
      <c r="O54" s="44">
        <f t="shared" si="15"/>
        <v>100.00000000000003</v>
      </c>
      <c r="P54" s="45">
        <f t="shared" si="15"/>
        <v>99.999999999999986</v>
      </c>
      <c r="Q54" s="45">
        <f t="shared" si="15"/>
        <v>100.00000000000003</v>
      </c>
      <c r="R54" s="45">
        <f t="shared" si="15"/>
        <v>100.00000000000003</v>
      </c>
      <c r="S54" s="44">
        <f t="shared" si="15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6" t="s">
        <v>53</v>
      </c>
      <c r="E8" s="106" t="s">
        <v>54</v>
      </c>
      <c r="F8" s="9" t="s">
        <v>55</v>
      </c>
      <c r="G8" s="10" t="s">
        <v>56</v>
      </c>
      <c r="H8" s="106" t="s">
        <v>53</v>
      </c>
      <c r="I8" s="106" t="s">
        <v>54</v>
      </c>
      <c r="J8" s="9" t="s">
        <v>55</v>
      </c>
      <c r="K8" s="10" t="s">
        <v>56</v>
      </c>
      <c r="L8" s="106" t="s">
        <v>53</v>
      </c>
      <c r="M8" s="106" t="s">
        <v>54</v>
      </c>
      <c r="N8" s="9" t="s">
        <v>55</v>
      </c>
      <c r="O8" s="10" t="s">
        <v>57</v>
      </c>
      <c r="P8" s="106" t="s">
        <v>53</v>
      </c>
      <c r="Q8" s="106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2356019.8324700003</v>
      </c>
      <c r="E9" s="14">
        <v>2108169.6544499998</v>
      </c>
      <c r="F9" s="14">
        <v>2173852.9055699999</v>
      </c>
      <c r="G9" s="15">
        <f>(+D9+E9+F9)/3</f>
        <v>2212680.7974966667</v>
      </c>
      <c r="H9" s="16">
        <v>2391000.2513000001</v>
      </c>
      <c r="I9" s="16">
        <v>2147560.5515700001</v>
      </c>
      <c r="J9" s="16">
        <v>2224661.7141</v>
      </c>
      <c r="K9" s="15">
        <f>(+H9+I9+J9)/3</f>
        <v>2254407.5056566666</v>
      </c>
      <c r="L9" s="16">
        <f t="shared" ref="L9:S12" si="0">(+D9/D$54)*100</f>
        <v>54.090501367745404</v>
      </c>
      <c r="M9" s="16">
        <f t="shared" si="0"/>
        <v>52.436361847217583</v>
      </c>
      <c r="N9" s="16">
        <f t="shared" si="0"/>
        <v>53.32386126044468</v>
      </c>
      <c r="O9" s="17">
        <f t="shared" si="0"/>
        <v>53.305481565974844</v>
      </c>
      <c r="P9" s="16">
        <f t="shared" si="0"/>
        <v>54.892632829901252</v>
      </c>
      <c r="Q9" s="16">
        <f t="shared" si="0"/>
        <v>53.342215967634722</v>
      </c>
      <c r="R9" s="16">
        <f t="shared" si="0"/>
        <v>54.787200904112296</v>
      </c>
      <c r="S9" s="17">
        <f t="shared" si="0"/>
        <v>54.356551768012885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2110598.8868200001</v>
      </c>
      <c r="E10" s="14">
        <v>1930727.4731999997</v>
      </c>
      <c r="F10" s="14">
        <v>1996645.7190399996</v>
      </c>
      <c r="G10" s="20">
        <f>(+D10+E10+F10)/3</f>
        <v>2012657.3596866664</v>
      </c>
      <c r="H10" s="16">
        <v>2110598.8868200001</v>
      </c>
      <c r="I10" s="16">
        <v>1930727.4731999999</v>
      </c>
      <c r="J10" s="16">
        <v>1996645.7190399999</v>
      </c>
      <c r="K10" s="20">
        <f>(+H10+I10+J10)/3</f>
        <v>2012657.3596866664</v>
      </c>
      <c r="L10" s="16">
        <f t="shared" si="0"/>
        <v>48.45602333262736</v>
      </c>
      <c r="M10" s="16">
        <f t="shared" si="0"/>
        <v>48.022854422260366</v>
      </c>
      <c r="N10" s="16">
        <f t="shared" si="0"/>
        <v>48.977030154868203</v>
      </c>
      <c r="O10" s="21">
        <f t="shared" si="0"/>
        <v>48.486736047413459</v>
      </c>
      <c r="P10" s="16">
        <f t="shared" si="0"/>
        <v>48.45517255065819</v>
      </c>
      <c r="Q10" s="16">
        <f t="shared" si="0"/>
        <v>47.956404197678388</v>
      </c>
      <c r="R10" s="16">
        <f t="shared" si="0"/>
        <v>49.171804166924701</v>
      </c>
      <c r="S10" s="21">
        <f t="shared" si="0"/>
        <v>48.527656907003561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3133.1514999999995</v>
      </c>
      <c r="E11" s="14">
        <v>2003.02539</v>
      </c>
      <c r="F11" s="14">
        <v>1871.1067600000001</v>
      </c>
      <c r="G11" s="20">
        <f>(+D11+E11+F11)/3</f>
        <v>2335.7612166666663</v>
      </c>
      <c r="H11" s="16">
        <v>931.55844000000002</v>
      </c>
      <c r="I11" s="16">
        <v>1039.39678</v>
      </c>
      <c r="J11" s="16">
        <v>1041.6281799999999</v>
      </c>
      <c r="K11" s="20">
        <f>(+H11+I11+J11)/3</f>
        <v>1004.1944666666667</v>
      </c>
      <c r="L11" s="16">
        <f t="shared" si="0"/>
        <v>7.1932219398353259E-2</v>
      </c>
      <c r="M11" s="16">
        <f t="shared" si="0"/>
        <v>4.9821115638155673E-2</v>
      </c>
      <c r="N11" s="16">
        <f t="shared" si="0"/>
        <v>4.5897602831392381E-2</v>
      </c>
      <c r="O11" s="21">
        <f t="shared" si="0"/>
        <v>5.627060017803201E-2</v>
      </c>
      <c r="P11" s="16">
        <f t="shared" si="0"/>
        <v>2.1386737780020242E-2</v>
      </c>
      <c r="Q11" s="16">
        <f t="shared" si="0"/>
        <v>2.581707299209389E-2</v>
      </c>
      <c r="R11" s="16">
        <f t="shared" si="0"/>
        <v>2.5652391104385053E-2</v>
      </c>
      <c r="S11" s="21">
        <f t="shared" si="0"/>
        <v>2.4212369935585051E-2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242287.79414999997</v>
      </c>
      <c r="E12" s="14">
        <v>175439.15585999997</v>
      </c>
      <c r="F12" s="14">
        <v>175336.07977000004</v>
      </c>
      <c r="G12" s="20">
        <f>(+D12+E12+F12)/3</f>
        <v>197687.67659333334</v>
      </c>
      <c r="H12" s="16">
        <v>279469.80604000005</v>
      </c>
      <c r="I12" s="16">
        <v>215793.68158999999</v>
      </c>
      <c r="J12" s="16">
        <v>226974.36687999999</v>
      </c>
      <c r="K12" s="20">
        <f>(+H12+I12+J12)/3</f>
        <v>240745.95150333332</v>
      </c>
      <c r="L12" s="16">
        <f t="shared" si="0"/>
        <v>5.5625458157196839</v>
      </c>
      <c r="M12" s="16">
        <f t="shared" si="0"/>
        <v>4.3636863093190623</v>
      </c>
      <c r="N12" s="16">
        <f t="shared" si="0"/>
        <v>4.3009335027450772</v>
      </c>
      <c r="O12" s="21">
        <f t="shared" si="0"/>
        <v>4.7624749183833419</v>
      </c>
      <c r="P12" s="16">
        <f t="shared" si="0"/>
        <v>6.4160735414630548</v>
      </c>
      <c r="Q12" s="16">
        <f t="shared" si="0"/>
        <v>5.3599946969642307</v>
      </c>
      <c r="R12" s="16">
        <f t="shared" si="0"/>
        <v>5.5897443460832079</v>
      </c>
      <c r="S12" s="21">
        <f t="shared" si="0"/>
        <v>5.8046824910737316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1008123.3624199998</v>
      </c>
      <c r="E14" s="24">
        <v>977712.29994000006</v>
      </c>
      <c r="F14" s="24">
        <v>883999.64361999976</v>
      </c>
      <c r="G14" s="15">
        <f>(+D14+E14+F14)/3</f>
        <v>956611.76865999994</v>
      </c>
      <c r="H14" s="25">
        <v>1008123.3624199998</v>
      </c>
      <c r="I14" s="25">
        <v>977712.29994000006</v>
      </c>
      <c r="J14" s="25">
        <v>883999.64361999976</v>
      </c>
      <c r="K14" s="15">
        <f>(+H14+I14+J14)/3</f>
        <v>956611.76865999994</v>
      </c>
      <c r="L14" s="25">
        <f t="shared" ref="L14:S14" si="1">(+D14/D$54)*100</f>
        <v>23.14492321427835</v>
      </c>
      <c r="M14" s="25">
        <f t="shared" si="1"/>
        <v>24.318572195511653</v>
      </c>
      <c r="N14" s="25">
        <f t="shared" si="1"/>
        <v>21.684206060996299</v>
      </c>
      <c r="O14" s="17">
        <f t="shared" si="1"/>
        <v>23.04564266919618</v>
      </c>
      <c r="P14" s="25">
        <f t="shared" si="1"/>
        <v>23.144516839962126</v>
      </c>
      <c r="Q14" s="25">
        <f t="shared" si="1"/>
        <v>24.284922080304096</v>
      </c>
      <c r="R14" s="25">
        <f t="shared" si="1"/>
        <v>21.770440767335273</v>
      </c>
      <c r="S14" s="17">
        <f t="shared" si="1"/>
        <v>23.065092266853316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18</v>
      </c>
      <c r="D16" s="14">
        <v>323694.71549999999</v>
      </c>
      <c r="E16" s="14">
        <v>336385.81831999996</v>
      </c>
      <c r="F16" s="14">
        <v>415541.41792000004</v>
      </c>
      <c r="G16" s="15">
        <f>(+D16+E16+F16)/3</f>
        <v>358540.65057999996</v>
      </c>
      <c r="H16" s="14">
        <v>317280</v>
      </c>
      <c r="I16" s="14">
        <v>342378.85</v>
      </c>
      <c r="J16" s="14">
        <v>396682</v>
      </c>
      <c r="K16" s="15">
        <f>(+H16+I16+J16)/3</f>
        <v>352113.6166666667</v>
      </c>
      <c r="L16" s="14">
        <f t="shared" ref="L16:S17" si="2">(+D16/D$54)*100</f>
        <v>7.4315204015616674</v>
      </c>
      <c r="M16" s="14">
        <f t="shared" si="2"/>
        <v>8.3669018062503646</v>
      </c>
      <c r="N16" s="14">
        <f t="shared" si="2"/>
        <v>10.193087517724427</v>
      </c>
      <c r="O16" s="17">
        <f t="shared" si="2"/>
        <v>8.6375685375710436</v>
      </c>
      <c r="P16" s="14">
        <f t="shared" si="2"/>
        <v>7.2841207502181202</v>
      </c>
      <c r="Q16" s="14">
        <f t="shared" si="2"/>
        <v>8.5041823598868227</v>
      </c>
      <c r="R16" s="14">
        <f t="shared" si="2"/>
        <v>9.7691690791906893</v>
      </c>
      <c r="S16" s="17">
        <f t="shared" si="2"/>
        <v>8.4898945663281413</v>
      </c>
      <c r="T16" s="18"/>
    </row>
    <row r="17" spans="1:20" ht="24" customHeight="1" x14ac:dyDescent="0.35">
      <c r="A17" s="50"/>
      <c r="B17" s="50"/>
      <c r="C17" s="51" t="s">
        <v>19</v>
      </c>
      <c r="D17" s="14">
        <v>323694.71549999999</v>
      </c>
      <c r="E17" s="14">
        <v>336385.81831999996</v>
      </c>
      <c r="F17" s="14">
        <v>415541.41792000004</v>
      </c>
      <c r="G17" s="20">
        <f t="shared" ref="G17:G24" si="3">(+D17+E17+F17)/3</f>
        <v>358540.65057999996</v>
      </c>
      <c r="H17" s="14">
        <v>317280</v>
      </c>
      <c r="I17" s="14">
        <v>342378.85</v>
      </c>
      <c r="J17" s="14">
        <v>396682</v>
      </c>
      <c r="K17" s="20">
        <f t="shared" ref="K17:K24" si="4">(+H17+I17+J17)/3</f>
        <v>352113.6166666667</v>
      </c>
      <c r="L17" s="14">
        <f t="shared" si="2"/>
        <v>7.4315204015616674</v>
      </c>
      <c r="M17" s="14">
        <f t="shared" si="2"/>
        <v>8.3669018062503646</v>
      </c>
      <c r="N17" s="14">
        <f t="shared" si="2"/>
        <v>10.193087517724427</v>
      </c>
      <c r="O17" s="21">
        <f t="shared" si="2"/>
        <v>8.6375685375710436</v>
      </c>
      <c r="P17" s="14">
        <f t="shared" si="2"/>
        <v>7.2841207502181202</v>
      </c>
      <c r="Q17" s="14">
        <f t="shared" si="2"/>
        <v>8.5041823598868227</v>
      </c>
      <c r="R17" s="14">
        <f t="shared" si="2"/>
        <v>9.7691690791906893</v>
      </c>
      <c r="S17" s="21">
        <f t="shared" si="2"/>
        <v>8.4898945663281413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3"/>
        <v>0</v>
      </c>
      <c r="H18" s="14"/>
      <c r="I18" s="14"/>
      <c r="J18" s="14"/>
      <c r="K18" s="20">
        <f t="shared" si="4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30</v>
      </c>
      <c r="D20" s="25">
        <v>287264.3636199999</v>
      </c>
      <c r="E20" s="25">
        <v>244613.11056</v>
      </c>
      <c r="F20" s="25">
        <v>250658.10679999995</v>
      </c>
      <c r="G20" s="15">
        <f t="shared" si="3"/>
        <v>260845.19365999996</v>
      </c>
      <c r="H20" s="25">
        <v>289568.41764</v>
      </c>
      <c r="I20" s="25">
        <v>245852.59802999996</v>
      </c>
      <c r="J20" s="25">
        <v>251048.89637999999</v>
      </c>
      <c r="K20" s="15">
        <f t="shared" si="4"/>
        <v>262156.63734999998</v>
      </c>
      <c r="L20" s="25">
        <f t="shared" ref="L20:S24" si="5">(+D20/D$54)*100</f>
        <v>6.595136950524787</v>
      </c>
      <c r="M20" s="25">
        <f t="shared" si="5"/>
        <v>6.0842454262742613</v>
      </c>
      <c r="N20" s="25">
        <f t="shared" si="5"/>
        <v>6.1485568211912875</v>
      </c>
      <c r="O20" s="17">
        <f t="shared" si="5"/>
        <v>6.2839966243423833</v>
      </c>
      <c r="P20" s="25">
        <f t="shared" si="5"/>
        <v>6.6479176737876662</v>
      </c>
      <c r="Q20" s="25">
        <f t="shared" si="5"/>
        <v>6.1066135577564777</v>
      </c>
      <c r="R20" s="25">
        <f t="shared" si="5"/>
        <v>6.1826327281813729</v>
      </c>
      <c r="S20" s="17">
        <f t="shared" si="5"/>
        <v>6.3209205938536464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241822.11377999999</v>
      </c>
      <c r="E21" s="14">
        <v>236297.60374000002</v>
      </c>
      <c r="F21" s="14">
        <v>212066.12800999999</v>
      </c>
      <c r="G21" s="15">
        <f t="shared" si="3"/>
        <v>230061.94851000002</v>
      </c>
      <c r="H21" s="14">
        <v>241822.11377999999</v>
      </c>
      <c r="I21" s="14">
        <v>236297.60374000002</v>
      </c>
      <c r="J21" s="14">
        <v>212066.12800999999</v>
      </c>
      <c r="K21" s="15">
        <f t="shared" si="4"/>
        <v>230061.94851000002</v>
      </c>
      <c r="L21" s="14">
        <f t="shared" si="5"/>
        <v>5.5518545285143421</v>
      </c>
      <c r="M21" s="14">
        <f t="shared" si="5"/>
        <v>5.8774143851215124</v>
      </c>
      <c r="N21" s="14">
        <f t="shared" si="5"/>
        <v>5.201908905184113</v>
      </c>
      <c r="O21" s="17">
        <f t="shared" si="5"/>
        <v>5.5424004082317406</v>
      </c>
      <c r="P21" s="14">
        <f t="shared" si="5"/>
        <v>5.5517570500709317</v>
      </c>
      <c r="Q21" s="14">
        <f t="shared" si="5"/>
        <v>5.8692816843366193</v>
      </c>
      <c r="R21" s="14">
        <f t="shared" si="5"/>
        <v>5.2225960857790028</v>
      </c>
      <c r="S21" s="17">
        <f t="shared" si="5"/>
        <v>5.547077971775626</v>
      </c>
      <c r="T21" s="18"/>
    </row>
    <row r="22" spans="1:20" ht="24" customHeight="1" x14ac:dyDescent="0.35">
      <c r="A22" s="50"/>
      <c r="B22" s="54"/>
      <c r="C22" s="51" t="s">
        <v>7</v>
      </c>
      <c r="D22" s="14">
        <v>179571.93591</v>
      </c>
      <c r="E22" s="14">
        <v>189606.97408000001</v>
      </c>
      <c r="F22" s="14">
        <v>149414.981</v>
      </c>
      <c r="G22" s="20">
        <f t="shared" si="3"/>
        <v>172864.63032999999</v>
      </c>
      <c r="H22" s="14">
        <v>179571.93591</v>
      </c>
      <c r="I22" s="14">
        <v>189606.97408000001</v>
      </c>
      <c r="J22" s="14">
        <v>149414.981</v>
      </c>
      <c r="K22" s="20">
        <f t="shared" si="4"/>
        <v>172864.63032999999</v>
      </c>
      <c r="L22" s="14">
        <f t="shared" si="5"/>
        <v>4.122688574639672</v>
      </c>
      <c r="M22" s="14">
        <f t="shared" si="5"/>
        <v>4.7160814978188901</v>
      </c>
      <c r="N22" s="14">
        <f t="shared" si="5"/>
        <v>3.6650978990627117</v>
      </c>
      <c r="O22" s="21">
        <f t="shared" si="5"/>
        <v>4.1644652838719054</v>
      </c>
      <c r="P22" s="14">
        <f t="shared" si="5"/>
        <v>4.1226161892299213</v>
      </c>
      <c r="Q22" s="14">
        <f t="shared" si="5"/>
        <v>4.7095557575552762</v>
      </c>
      <c r="R22" s="14">
        <f t="shared" si="5"/>
        <v>3.679673421917466</v>
      </c>
      <c r="S22" s="21">
        <f t="shared" si="5"/>
        <v>4.1679799254634231</v>
      </c>
      <c r="T22" s="18"/>
    </row>
    <row r="23" spans="1:20" ht="24" customHeight="1" x14ac:dyDescent="0.35">
      <c r="A23" s="50"/>
      <c r="B23" s="54"/>
      <c r="C23" s="51" t="s">
        <v>8</v>
      </c>
      <c r="D23" s="14">
        <v>55094.650689999995</v>
      </c>
      <c r="E23" s="14">
        <v>42669.891339999995</v>
      </c>
      <c r="F23" s="14">
        <v>52149.95276</v>
      </c>
      <c r="G23" s="20">
        <f t="shared" si="3"/>
        <v>49971.49826333332</v>
      </c>
      <c r="H23" s="14">
        <v>55094.650689999995</v>
      </c>
      <c r="I23" s="14">
        <v>42669.891339999995</v>
      </c>
      <c r="J23" s="14">
        <v>52149.95276</v>
      </c>
      <c r="K23" s="20">
        <f t="shared" si="4"/>
        <v>49971.49826333332</v>
      </c>
      <c r="L23" s="14">
        <f t="shared" si="5"/>
        <v>1.2648863296615931</v>
      </c>
      <c r="M23" s="14">
        <f t="shared" si="5"/>
        <v>1.061325333832976</v>
      </c>
      <c r="N23" s="14">
        <f t="shared" si="5"/>
        <v>1.2792203366601884</v>
      </c>
      <c r="O23" s="21">
        <f t="shared" si="5"/>
        <v>1.2038585875169694</v>
      </c>
      <c r="P23" s="14">
        <f t="shared" si="5"/>
        <v>1.2648641210194405</v>
      </c>
      <c r="Q23" s="14">
        <f t="shared" si="5"/>
        <v>1.0598567558478438</v>
      </c>
      <c r="R23" s="14">
        <f t="shared" si="5"/>
        <v>1.2843075964733643</v>
      </c>
      <c r="S23" s="21">
        <f t="shared" si="5"/>
        <v>1.2048745958574347</v>
      </c>
      <c r="T23" s="18"/>
    </row>
    <row r="24" spans="1:20" ht="24" customHeight="1" x14ac:dyDescent="0.35">
      <c r="A24" s="50"/>
      <c r="B24" s="55"/>
      <c r="C24" s="51" t="s">
        <v>9</v>
      </c>
      <c r="D24" s="14">
        <v>7155.52718</v>
      </c>
      <c r="E24" s="14">
        <v>4020.7383200000004</v>
      </c>
      <c r="F24" s="14">
        <v>10501.19425</v>
      </c>
      <c r="G24" s="20">
        <f t="shared" si="3"/>
        <v>7225.8199166666673</v>
      </c>
      <c r="H24" s="14">
        <v>7155.52718</v>
      </c>
      <c r="I24" s="14">
        <v>4020.7383200000004</v>
      </c>
      <c r="J24" s="14">
        <v>10501.19425</v>
      </c>
      <c r="K24" s="20">
        <f t="shared" si="4"/>
        <v>7225.8199166666673</v>
      </c>
      <c r="L24" s="14">
        <f t="shared" si="5"/>
        <v>0.16427962421307749</v>
      </c>
      <c r="M24" s="14">
        <f t="shared" si="5"/>
        <v>0.10000755346964611</v>
      </c>
      <c r="N24" s="14">
        <f t="shared" si="5"/>
        <v>0.25759066946121306</v>
      </c>
      <c r="O24" s="21">
        <f t="shared" si="5"/>
        <v>0.17407653684286523</v>
      </c>
      <c r="P24" s="14">
        <f t="shared" si="5"/>
        <v>0.16427673982157007</v>
      </c>
      <c r="Q24" s="14">
        <f t="shared" si="5"/>
        <v>9.9869170933499493E-2</v>
      </c>
      <c r="R24" s="14">
        <f t="shared" si="5"/>
        <v>0.25861506738817253</v>
      </c>
      <c r="S24" s="21">
        <f t="shared" si="5"/>
        <v>0.17422345045476753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5679.5132972000001</v>
      </c>
      <c r="E27" s="14">
        <v>2699.6295530000002</v>
      </c>
      <c r="F27" s="14">
        <v>9248.7816700000003</v>
      </c>
      <c r="G27" s="20">
        <f>(+D27+E27+F27)/3</f>
        <v>5875.9748400666676</v>
      </c>
      <c r="H27" s="14">
        <v>5679.5132972000001</v>
      </c>
      <c r="I27" s="14">
        <v>2699.6295530000002</v>
      </c>
      <c r="J27" s="14">
        <v>9248.7816700000003</v>
      </c>
      <c r="K27" s="20">
        <f>(+H27+I27+J27)/3</f>
        <v>5875.9748400666676</v>
      </c>
      <c r="L27" s="14">
        <f>(+D27/D$54)*100</f>
        <v>0.13039267222477277</v>
      </c>
      <c r="M27" s="14">
        <f>(+E27/E$54)*100</f>
        <v>6.7147704073883721E-2</v>
      </c>
      <c r="N27" s="14">
        <f>(+F27/F$54)*100</f>
        <v>0.22686942126376686</v>
      </c>
      <c r="O27" s="21">
        <f>(+G27/G$54)*100</f>
        <v>0.14155754814416588</v>
      </c>
      <c r="P27" s="14">
        <f>(+H27/H$54)*100</f>
        <v>0.13039038281415236</v>
      </c>
      <c r="Q27" s="14">
        <f>(+I27/I$54)*100</f>
        <v>6.705479039622847E-2</v>
      </c>
      <c r="R27" s="14">
        <f>(+J27/J$54)*100</f>
        <v>0.22777164557693474</v>
      </c>
      <c r="S27" s="21">
        <f>(+K27/K$54)*100</f>
        <v>0.14167701703450039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82166.717180000007</v>
      </c>
      <c r="E29" s="25">
        <v>77425.639770000009</v>
      </c>
      <c r="F29" s="25">
        <v>80267.906530000007</v>
      </c>
      <c r="G29" s="15">
        <f>(+D29+E29+F29)/3</f>
        <v>79953.421160000013</v>
      </c>
      <c r="H29" s="25">
        <v>38712.555260000008</v>
      </c>
      <c r="I29" s="25">
        <v>39653.063699999999</v>
      </c>
      <c r="J29" s="25">
        <v>40650.845419999998</v>
      </c>
      <c r="K29" s="15">
        <f>(+H29+I29+J29)/3</f>
        <v>39672.154793333335</v>
      </c>
      <c r="L29" s="25">
        <f t="shared" ref="L29:S32" si="6">(+D29/D$54)*100</f>
        <v>1.8864183003707937</v>
      </c>
      <c r="M29" s="25">
        <f t="shared" si="6"/>
        <v>1.9258027240180691</v>
      </c>
      <c r="N29" s="25">
        <f t="shared" si="6"/>
        <v>1.9689440350379936</v>
      </c>
      <c r="O29" s="17">
        <f t="shared" si="6"/>
        <v>1.9261502258268792</v>
      </c>
      <c r="P29" s="25">
        <f t="shared" si="6"/>
        <v>0.88876363799587654</v>
      </c>
      <c r="Q29" s="25">
        <f t="shared" si="6"/>
        <v>0.984923235862871</v>
      </c>
      <c r="R29" s="25">
        <f t="shared" si="6"/>
        <v>1.0011167184798515</v>
      </c>
      <c r="S29" s="17">
        <f t="shared" si="6"/>
        <v>0.95654469316731305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42990.462659999997</v>
      </c>
      <c r="E30" s="25">
        <v>41655.797920000005</v>
      </c>
      <c r="F30" s="25">
        <v>44036.751600000003</v>
      </c>
      <c r="G30" s="20">
        <f>(+D30+E30+F30)/3</f>
        <v>42894.337393333335</v>
      </c>
      <c r="H30" s="25">
        <v>14954.671270000003</v>
      </c>
      <c r="I30" s="25">
        <v>15720.893609999999</v>
      </c>
      <c r="J30" s="25">
        <v>15884.947029999998</v>
      </c>
      <c r="K30" s="20">
        <f>(+H30+I30+J30)/3</f>
        <v>15520.170636666668</v>
      </c>
      <c r="L30" s="25">
        <f t="shared" si="6"/>
        <v>0.98699325330927445</v>
      </c>
      <c r="M30" s="25">
        <f t="shared" si="6"/>
        <v>1.0361018564881819</v>
      </c>
      <c r="N30" s="25">
        <f t="shared" si="6"/>
        <v>1.0802063132525279</v>
      </c>
      <c r="O30" s="21">
        <f t="shared" si="6"/>
        <v>1.0333633815559335</v>
      </c>
      <c r="P30" s="25">
        <f t="shared" si="6"/>
        <v>0.34332964986919379</v>
      </c>
      <c r="Q30" s="25">
        <f t="shared" si="6"/>
        <v>0.39048365902221904</v>
      </c>
      <c r="R30" s="25">
        <f t="shared" si="6"/>
        <v>0.39120185274365343</v>
      </c>
      <c r="S30" s="21">
        <f t="shared" si="6"/>
        <v>0.37421049945210938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23202.336380000001</v>
      </c>
      <c r="E31" s="25">
        <v>19911.138900000002</v>
      </c>
      <c r="F31" s="25">
        <v>20862.251179999999</v>
      </c>
      <c r="G31" s="20">
        <f>(+D31+E31+F31)/3</f>
        <v>21325.242153333333</v>
      </c>
      <c r="H31" s="25">
        <v>12291.796030000001</v>
      </c>
      <c r="I31" s="25">
        <v>11585.56372</v>
      </c>
      <c r="J31" s="25">
        <v>12647.503919999997</v>
      </c>
      <c r="K31" s="20">
        <f>(+H31+I31+J31)/3</f>
        <v>12174.954556666666</v>
      </c>
      <c r="L31" s="25">
        <f t="shared" si="6"/>
        <v>0.53268906755404388</v>
      </c>
      <c r="M31" s="25">
        <f t="shared" si="6"/>
        <v>0.49524841700797401</v>
      </c>
      <c r="N31" s="25">
        <f t="shared" si="6"/>
        <v>0.51174381884462161</v>
      </c>
      <c r="O31" s="21">
        <f t="shared" si="6"/>
        <v>0.51374437007838325</v>
      </c>
      <c r="P31" s="25">
        <f t="shared" si="6"/>
        <v>0.28219530547015798</v>
      </c>
      <c r="Q31" s="25">
        <f t="shared" si="6"/>
        <v>0.28776820360535926</v>
      </c>
      <c r="R31" s="25">
        <f t="shared" si="6"/>
        <v>0.31147267641134962</v>
      </c>
      <c r="S31" s="21">
        <f t="shared" si="6"/>
        <v>0.2935532045435989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15973.918140000002</v>
      </c>
      <c r="E32" s="25">
        <v>15858.702949999999</v>
      </c>
      <c r="F32" s="25">
        <v>15368.903749999999</v>
      </c>
      <c r="G32" s="20">
        <f>(+D32+E32+F32)/3</f>
        <v>15733.841613333332</v>
      </c>
      <c r="H32" s="25">
        <v>11466.087960000001</v>
      </c>
      <c r="I32" s="25">
        <v>12346.606370000001</v>
      </c>
      <c r="J32" s="25">
        <v>12118.394469999999</v>
      </c>
      <c r="K32" s="20">
        <f>(+H32+I32+J32)/3</f>
        <v>11977.0296</v>
      </c>
      <c r="L32" s="25">
        <f t="shared" si="6"/>
        <v>0.36673597950747522</v>
      </c>
      <c r="M32" s="25">
        <f t="shared" si="6"/>
        <v>0.39445245052191302</v>
      </c>
      <c r="N32" s="25">
        <f t="shared" si="6"/>
        <v>0.37699390294084389</v>
      </c>
      <c r="O32" s="21">
        <f t="shared" si="6"/>
        <v>0.37904247419256198</v>
      </c>
      <c r="P32" s="25">
        <f t="shared" si="6"/>
        <v>0.26323868265652473</v>
      </c>
      <c r="Q32" s="25">
        <f t="shared" si="6"/>
        <v>0.3066713732352927</v>
      </c>
      <c r="R32" s="25">
        <f t="shared" si="6"/>
        <v>0.29844218932484817</v>
      </c>
      <c r="S32" s="21">
        <f t="shared" si="6"/>
        <v>0.28878098917160488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32444.354000000003</v>
      </c>
      <c r="E34" s="14">
        <v>21129.18</v>
      </c>
      <c r="F34" s="14">
        <v>30907.137000000002</v>
      </c>
      <c r="G34" s="15">
        <f>(+D34+E34+F34)/3</f>
        <v>28160.223666666669</v>
      </c>
      <c r="H34" s="14">
        <v>35956.001000000004</v>
      </c>
      <c r="I34" s="14">
        <v>20892.233999999997</v>
      </c>
      <c r="J34" s="14">
        <v>27085.698000000004</v>
      </c>
      <c r="K34" s="15">
        <f>(+H34+I34+J34)/3</f>
        <v>27977.977666666669</v>
      </c>
      <c r="L34" s="14">
        <f t="shared" ref="L34:S34" si="7">(+D34/D$54)*100</f>
        <v>0.74487122316486787</v>
      </c>
      <c r="M34" s="14">
        <f t="shared" si="7"/>
        <v>0.52554467126320648</v>
      </c>
      <c r="N34" s="14">
        <f t="shared" si="7"/>
        <v>0.75814140005642017</v>
      </c>
      <c r="O34" s="17">
        <f t="shared" si="7"/>
        <v>0.67840525630967785</v>
      </c>
      <c r="P34" s="14">
        <f t="shared" si="7"/>
        <v>0.82547860873349566</v>
      </c>
      <c r="Q34" s="14">
        <f t="shared" si="7"/>
        <v>0.51893207726303092</v>
      </c>
      <c r="R34" s="14">
        <f t="shared" si="7"/>
        <v>0.6670450471407755</v>
      </c>
      <c r="S34" s="17">
        <f t="shared" si="7"/>
        <v>0.67458362677846861</v>
      </c>
      <c r="T34" s="18"/>
    </row>
    <row r="35" spans="1:20" ht="24" customHeight="1" x14ac:dyDescent="0.35">
      <c r="A35" s="26" t="s">
        <v>33</v>
      </c>
      <c r="B35" s="26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6"/>
      <c r="C36" s="27" t="s">
        <v>143</v>
      </c>
      <c r="D36" s="25">
        <v>15796.92699</v>
      </c>
      <c r="E36" s="25">
        <v>14207.49775</v>
      </c>
      <c r="F36" s="25">
        <v>28656.258890000001</v>
      </c>
      <c r="G36" s="15">
        <f>(+D36+E36+F36)/3</f>
        <v>19553.56121</v>
      </c>
      <c r="H36" s="25">
        <v>15158.444319999999</v>
      </c>
      <c r="I36" s="25">
        <v>14789.897819999998</v>
      </c>
      <c r="J36" s="25">
        <v>23675.66417</v>
      </c>
      <c r="K36" s="15">
        <f>(+H36+I36+J36)/3</f>
        <v>17874.66877</v>
      </c>
      <c r="L36" s="25">
        <f t="shared" ref="L36:S36" si="8">(+D36/D$54)*100</f>
        <v>0.3626725417090263</v>
      </c>
      <c r="M36" s="25">
        <f t="shared" si="8"/>
        <v>0.35338213477742614</v>
      </c>
      <c r="N36" s="25">
        <f t="shared" si="8"/>
        <v>0.70292813712392177</v>
      </c>
      <c r="O36" s="17">
        <f t="shared" si="8"/>
        <v>0.47106297384062051</v>
      </c>
      <c r="P36" s="25">
        <f t="shared" si="8"/>
        <v>0.34800787573228065</v>
      </c>
      <c r="Q36" s="25">
        <f t="shared" si="8"/>
        <v>0.36735910569643121</v>
      </c>
      <c r="R36" s="25">
        <f t="shared" si="8"/>
        <v>0.58306544370268099</v>
      </c>
      <c r="S36" s="17">
        <f t="shared" si="8"/>
        <v>0.4309803599813592</v>
      </c>
      <c r="T36" s="32"/>
    </row>
    <row r="37" spans="1:20" ht="24" hidden="1" customHeight="1" x14ac:dyDescent="0.35">
      <c r="A37" s="12"/>
      <c r="B37" s="31"/>
      <c r="C37" s="19"/>
      <c r="D37" s="14"/>
      <c r="E37" s="14"/>
      <c r="F37" s="14"/>
      <c r="G37" s="20"/>
      <c r="H37" s="16"/>
      <c r="I37" s="16"/>
      <c r="J37" s="16"/>
      <c r="K37" s="20"/>
      <c r="L37" s="16"/>
      <c r="M37" s="16"/>
      <c r="N37" s="16"/>
      <c r="O37" s="21"/>
      <c r="P37" s="16"/>
      <c r="Q37" s="16"/>
      <c r="R37" s="16"/>
      <c r="S37" s="21"/>
      <c r="T37" s="32"/>
    </row>
    <row r="38" spans="1:20" ht="24" hidden="1" customHeight="1" x14ac:dyDescent="0.35">
      <c r="A38" s="12"/>
      <c r="B38" s="31"/>
      <c r="C38" s="19"/>
      <c r="D38" s="14"/>
      <c r="E38" s="14"/>
      <c r="F38" s="14"/>
      <c r="G38" s="20"/>
      <c r="H38" s="16"/>
      <c r="I38" s="16"/>
      <c r="J38" s="16"/>
      <c r="K38" s="20"/>
      <c r="L38" s="16"/>
      <c r="M38" s="16"/>
      <c r="N38" s="16"/>
      <c r="O38" s="21"/>
      <c r="P38" s="16"/>
      <c r="Q38" s="16"/>
      <c r="R38" s="16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7714.7174600000008</v>
      </c>
      <c r="E40" s="14">
        <v>3885.7539299999999</v>
      </c>
      <c r="F40" s="14">
        <v>9.2457200000000004</v>
      </c>
      <c r="G40" s="15">
        <f>(+D40+E40+F40)/3</f>
        <v>3869.9057033333338</v>
      </c>
      <c r="H40" s="14">
        <v>17520.044809999999</v>
      </c>
      <c r="I40" s="14">
        <v>231.97805</v>
      </c>
      <c r="J40" s="14">
        <v>0</v>
      </c>
      <c r="K40" s="15">
        <f>(+H40+I40+J40)/3</f>
        <v>5917.3409533333333</v>
      </c>
      <c r="L40" s="14">
        <f t="shared" ref="L40:S40" si="9">(+D40/D$54)*100</f>
        <v>0.17711775154473913</v>
      </c>
      <c r="M40" s="14">
        <f t="shared" si="9"/>
        <v>9.6650095827266497E-2</v>
      </c>
      <c r="N40" s="14">
        <f t="shared" si="9"/>
        <v>2.26794319555695E-4</v>
      </c>
      <c r="O40" s="17">
        <f t="shared" si="9"/>
        <v>9.3229528346104193E-2</v>
      </c>
      <c r="P40" s="14">
        <f t="shared" si="9"/>
        <v>0.40222554823900747</v>
      </c>
      <c r="Q40" s="14">
        <f t="shared" si="9"/>
        <v>5.7619903819729028E-3</v>
      </c>
      <c r="R40" s="14">
        <f t="shared" si="9"/>
        <v>0</v>
      </c>
      <c r="S40" s="17">
        <f t="shared" si="9"/>
        <v>0.14267440516046212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/>
      <c r="J41" s="14"/>
      <c r="K41" s="20">
        <f>(+H41+I41+J41)/3</f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7714.7174600000008</v>
      </c>
      <c r="E42" s="14">
        <v>3885.7539299999999</v>
      </c>
      <c r="F42" s="14">
        <v>9.2457200000000004</v>
      </c>
      <c r="G42" s="20">
        <f>(+D42+E42+F42)/3</f>
        <v>3869.9057033333338</v>
      </c>
      <c r="H42" s="14">
        <v>17520.044809999999</v>
      </c>
      <c r="I42" s="14">
        <v>231.97805</v>
      </c>
      <c r="J42" s="14"/>
      <c r="K42" s="20">
        <f>(+H42+I42+J42)/3</f>
        <v>5917.3409533333333</v>
      </c>
      <c r="L42" s="14">
        <f>(+D42/D$54)*100</f>
        <v>0.17711775154473913</v>
      </c>
      <c r="M42" s="14">
        <f>(+E42/E$54)*100</f>
        <v>9.6650095827266497E-2</v>
      </c>
      <c r="N42" s="14"/>
      <c r="O42" s="21">
        <f>(+G42/G$54)*100</f>
        <v>9.3229528346104193E-2</v>
      </c>
      <c r="P42" s="14">
        <f>(+H42/H$54)*100</f>
        <v>0.40222554823900747</v>
      </c>
      <c r="Q42" s="14">
        <f>(+I42/I$54)*100</f>
        <v>5.7619903819729028E-3</v>
      </c>
      <c r="R42" s="14"/>
      <c r="S42" s="21">
        <f>(+K42/K$54)*100</f>
        <v>0.14267440516046212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507.74403999999998</v>
      </c>
      <c r="E44" s="25">
        <v>559.68700999999987</v>
      </c>
      <c r="F44" s="25">
        <v>684.26362000000006</v>
      </c>
      <c r="G44" s="15">
        <f>(+D44+E44+F44)/3</f>
        <v>583.89822333333325</v>
      </c>
      <c r="H44" s="25">
        <v>446.50695000000007</v>
      </c>
      <c r="I44" s="25">
        <v>546.12234000000012</v>
      </c>
      <c r="J44" s="35">
        <v>618.45437000000004</v>
      </c>
      <c r="K44" s="15">
        <f>(+H44+I44+J44)/3</f>
        <v>537.02788666666675</v>
      </c>
      <c r="L44" s="25">
        <f t="shared" ref="L44:S44" si="10">(+D44/D$54)*100</f>
        <v>1.165700276015579E-2</v>
      </c>
      <c r="M44" s="25">
        <f t="shared" si="10"/>
        <v>1.3921057309405139E-2</v>
      </c>
      <c r="N44" s="35">
        <f t="shared" si="10"/>
        <v>1.6784750359584398E-2</v>
      </c>
      <c r="O44" s="17">
        <f t="shared" si="10"/>
        <v>1.4066636279174989E-2</v>
      </c>
      <c r="P44" s="25">
        <f t="shared" si="10"/>
        <v>1.0250915719905464E-2</v>
      </c>
      <c r="Q44" s="25">
        <f t="shared" si="10"/>
        <v>1.3564868186712219E-2</v>
      </c>
      <c r="R44" s="35">
        <f t="shared" si="10"/>
        <v>1.5230802779794288E-2</v>
      </c>
      <c r="S44" s="17">
        <f t="shared" si="10"/>
        <v>1.2948406199508478E-2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111.20804</v>
      </c>
      <c r="E46" s="14">
        <v>45.853000000000002</v>
      </c>
      <c r="F46" s="14">
        <v>1E-3</v>
      </c>
      <c r="G46" s="15">
        <f>(+D46+E46+F46)/3</f>
        <v>52.354013333333334</v>
      </c>
      <c r="H46" s="16">
        <v>62.04204</v>
      </c>
      <c r="I46" s="16">
        <v>43.195</v>
      </c>
      <c r="J46" s="16">
        <v>8.9009999999999998</v>
      </c>
      <c r="K46" s="15">
        <f>(+H46+I46+J46)/3</f>
        <v>38.046013333333335</v>
      </c>
      <c r="L46" s="16">
        <f t="shared" ref="L46:S46" si="11">(+D46/D$54)*100</f>
        <v>2.5531612921178073E-3</v>
      </c>
      <c r="M46" s="16">
        <f t="shared" si="11"/>
        <v>1.1404985811769228E-3</v>
      </c>
      <c r="N46" s="16">
        <f t="shared" si="11"/>
        <v>2.4529654754383111E-8</v>
      </c>
      <c r="O46" s="17">
        <f t="shared" si="11"/>
        <v>1.2612555303061085E-3</v>
      </c>
      <c r="P46" s="16">
        <f t="shared" si="11"/>
        <v>1.4243624273508025E-3</v>
      </c>
      <c r="Q46" s="16">
        <f t="shared" si="11"/>
        <v>1.0728996754189441E-3</v>
      </c>
      <c r="R46" s="16">
        <f t="shared" si="11"/>
        <v>2.1920675496714325E-4</v>
      </c>
      <c r="S46" s="17">
        <f t="shared" si="11"/>
        <v>9.1733641239694931E-4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2.2146500000000002</v>
      </c>
      <c r="E48" s="25">
        <v>2.1782100000000004</v>
      </c>
      <c r="F48" s="25">
        <v>4.1809399999999997</v>
      </c>
      <c r="G48" s="15">
        <f t="shared" ref="G48:G53" si="12">(+D48+E48+F48)/3</f>
        <v>2.8579333333333334</v>
      </c>
      <c r="H48" s="25">
        <v>95.061880000000002</v>
      </c>
      <c r="I48" s="25">
        <v>46.769940000000005</v>
      </c>
      <c r="J48" s="25">
        <v>0.74778999999999995</v>
      </c>
      <c r="K48" s="15">
        <f t="shared" ref="K48:K53" si="13">(+H48+I48+J48)/3</f>
        <v>47.526536666666665</v>
      </c>
      <c r="L48" s="25">
        <f t="shared" ref="L48:S49" si="14">(+D48/D$54)*100</f>
        <v>5.0844872867004055E-5</v>
      </c>
      <c r="M48" s="25">
        <f t="shared" si="14"/>
        <v>5.4178470645440537E-5</v>
      </c>
      <c r="N48" s="25">
        <f t="shared" si="14"/>
        <v>1.025570147487905E-4</v>
      </c>
      <c r="O48" s="17">
        <f t="shared" si="14"/>
        <v>6.8850198722355269E-5</v>
      </c>
      <c r="P48" s="25">
        <f t="shared" si="14"/>
        <v>2.1824325915996753E-3</v>
      </c>
      <c r="Q48" s="25">
        <f t="shared" si="14"/>
        <v>1.1616958778877995E-3</v>
      </c>
      <c r="R48" s="25">
        <f t="shared" si="14"/>
        <v>1.8415977901008883E-5</v>
      </c>
      <c r="S48" s="17">
        <f t="shared" si="14"/>
        <v>1.1459235493999739E-3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2"/>
        <v>0</v>
      </c>
      <c r="H50" s="16"/>
      <c r="I50" s="16"/>
      <c r="J50" s="16"/>
      <c r="K50" s="20">
        <f t="shared" si="13"/>
        <v>0</v>
      </c>
      <c r="L50" s="16"/>
      <c r="M50" s="16"/>
      <c r="N50" s="16"/>
      <c r="O50" s="21">
        <f>(+G50/G$54)*100</f>
        <v>0</v>
      </c>
      <c r="P50" s="16"/>
      <c r="Q50" s="16"/>
      <c r="R50" s="16"/>
      <c r="S50" s="21">
        <f>(+K50/K$54)*100</f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2"/>
        <v>0</v>
      </c>
      <c r="H51" s="16"/>
      <c r="I51" s="16"/>
      <c r="J51" s="16"/>
      <c r="K51" s="20">
        <f t="shared" si="13"/>
        <v>0</v>
      </c>
      <c r="L51" s="16"/>
      <c r="M51" s="16"/>
      <c r="N51" s="16"/>
      <c r="O51" s="21">
        <f>(+G51/G$54)*100</f>
        <v>0</v>
      </c>
      <c r="P51" s="16"/>
      <c r="Q51" s="16"/>
      <c r="R51" s="16"/>
      <c r="S51" s="21">
        <f>(+K51/K$54)*100</f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2"/>
        <v>0</v>
      </c>
      <c r="H52" s="16"/>
      <c r="I52" s="16"/>
      <c r="J52" s="16"/>
      <c r="K52" s="20">
        <f t="shared" si="13"/>
        <v>0</v>
      </c>
      <c r="L52" s="16"/>
      <c r="M52" s="16"/>
      <c r="N52" s="16"/>
      <c r="O52" s="21">
        <f>(+G52/G$54)*100</f>
        <v>0</v>
      </c>
      <c r="P52" s="16"/>
      <c r="Q52" s="16"/>
      <c r="R52" s="16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31.479150000540763</v>
      </c>
      <c r="E53" s="38">
        <v>0.36101000031320707</v>
      </c>
      <c r="F53" s="38">
        <v>51.029500000720724</v>
      </c>
      <c r="G53" s="39">
        <f t="shared" si="12"/>
        <v>27.623220000524896</v>
      </c>
      <c r="H53" s="38">
        <v>31.425820000051402</v>
      </c>
      <c r="I53" s="38">
        <v>0.3412899998655945</v>
      </c>
      <c r="J53" s="38">
        <v>51.357859999946193</v>
      </c>
      <c r="K53" s="39">
        <f t="shared" si="13"/>
        <v>27.708323333287733</v>
      </c>
      <c r="L53" s="38">
        <f>(+D53/D$54)*100</f>
        <v>7.2271166086688456E-4</v>
      </c>
      <c r="M53" s="38">
        <f>(+E53/E$54)*100</f>
        <v>8.9793774267309225E-6</v>
      </c>
      <c r="N53" s="38">
        <f>(+F53/F$54)*100</f>
        <v>1.2517360173064718E-3</v>
      </c>
      <c r="O53" s="40">
        <f>(+G53/G$54)*100</f>
        <v>6.6546835232480725E-4</v>
      </c>
      <c r="P53" s="38">
        <f>(+H53/H$54)*100</f>
        <v>7.2147462038260851E-4</v>
      </c>
      <c r="Q53" s="38">
        <f>(+I53/I$54)*100</f>
        <v>8.4771369389866363E-6</v>
      </c>
      <c r="R53" s="38">
        <f>(+J53/J$54)*100</f>
        <v>1.2648005654022079E-3</v>
      </c>
      <c r="S53" s="40">
        <f>(+K53/K$54)*100</f>
        <v>6.6808192746501121E-4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5">+D9+D14+D20+D21+D16+D29+D36+D34+D40+D44+D46+D48+D49+D53</f>
        <v>4355699.7493000012</v>
      </c>
      <c r="E54" s="43">
        <f t="shared" si="15"/>
        <v>4020434.6376900002</v>
      </c>
      <c r="F54" s="43">
        <f t="shared" si="15"/>
        <v>4076698.2251200005</v>
      </c>
      <c r="G54" s="44">
        <f t="shared" si="15"/>
        <v>4150944.204036667</v>
      </c>
      <c r="H54" s="43">
        <f t="shared" si="15"/>
        <v>4355776.2272199998</v>
      </c>
      <c r="I54" s="43">
        <f t="shared" si="15"/>
        <v>4026005.5054200003</v>
      </c>
      <c r="J54" s="43">
        <f t="shared" si="15"/>
        <v>4060550.0507199992</v>
      </c>
      <c r="K54" s="44">
        <f t="shared" si="15"/>
        <v>4147443.9277866669</v>
      </c>
      <c r="L54" s="45">
        <f t="shared" si="15"/>
        <v>100</v>
      </c>
      <c r="M54" s="45">
        <f t="shared" si="15"/>
        <v>100</v>
      </c>
      <c r="N54" s="45">
        <f t="shared" si="15"/>
        <v>99.999999999999986</v>
      </c>
      <c r="O54" s="44">
        <f t="shared" si="15"/>
        <v>99.999999999999986</v>
      </c>
      <c r="P54" s="45">
        <f t="shared" si="15"/>
        <v>99.999999999999986</v>
      </c>
      <c r="Q54" s="45">
        <f t="shared" si="15"/>
        <v>99.999999999999986</v>
      </c>
      <c r="R54" s="45">
        <f t="shared" si="15"/>
        <v>100.00000000000001</v>
      </c>
      <c r="S54" s="44">
        <f t="shared" si="15"/>
        <v>100.00000000000001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5" t="s">
        <v>69</v>
      </c>
      <c r="E8" s="105" t="s">
        <v>70</v>
      </c>
      <c r="F8" s="9" t="s">
        <v>71</v>
      </c>
      <c r="G8" s="10" t="s">
        <v>56</v>
      </c>
      <c r="H8" s="105" t="s">
        <v>69</v>
      </c>
      <c r="I8" s="105" t="s">
        <v>70</v>
      </c>
      <c r="J8" s="9" t="s">
        <v>71</v>
      </c>
      <c r="K8" s="10" t="s">
        <v>56</v>
      </c>
      <c r="L8" s="105" t="s">
        <v>69</v>
      </c>
      <c r="M8" s="105" t="s">
        <v>70</v>
      </c>
      <c r="N8" s="9" t="s">
        <v>71</v>
      </c>
      <c r="O8" s="10" t="s">
        <v>57</v>
      </c>
      <c r="P8" s="105" t="s">
        <v>69</v>
      </c>
      <c r="Q8" s="105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2116986.1464400003</v>
      </c>
      <c r="E9" s="14">
        <v>2067898.4804299995</v>
      </c>
      <c r="F9" s="14">
        <v>2238815.2635500003</v>
      </c>
      <c r="G9" s="15">
        <f>(+D9+E9+F9)/3</f>
        <v>2141233.2968066665</v>
      </c>
      <c r="H9" s="16">
        <v>2146587.9920399999</v>
      </c>
      <c r="I9" s="16">
        <v>2100660.9857199998</v>
      </c>
      <c r="J9" s="16">
        <v>2284910.1270599999</v>
      </c>
      <c r="K9" s="15">
        <f>(+H9+I9+J9)/3</f>
        <v>2177386.3682733332</v>
      </c>
      <c r="L9" s="16">
        <f t="shared" ref="L9:S12" si="0">(+D9/D$54)*100</f>
        <v>52.985727974953093</v>
      </c>
      <c r="M9" s="16">
        <f t="shared" si="0"/>
        <v>51.528366519315597</v>
      </c>
      <c r="N9" s="16">
        <f t="shared" si="0"/>
        <v>53.94649621619871</v>
      </c>
      <c r="O9" s="17">
        <f t="shared" si="0"/>
        <v>52.832640713734115</v>
      </c>
      <c r="P9" s="16">
        <f t="shared" si="0"/>
        <v>53.609998163218052</v>
      </c>
      <c r="Q9" s="16">
        <f t="shared" si="0"/>
        <v>52.520435686091972</v>
      </c>
      <c r="R9" s="16">
        <f t="shared" si="0"/>
        <v>55.056894321953934</v>
      </c>
      <c r="S9" s="17">
        <f t="shared" si="0"/>
        <v>53.745495922283716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1906200.6891000001</v>
      </c>
      <c r="E10" s="14">
        <v>1873633.8401399998</v>
      </c>
      <c r="F10" s="14">
        <v>2038444.80642</v>
      </c>
      <c r="G10" s="20">
        <f>(+D10+E10+F10)/3</f>
        <v>1939426.4452200001</v>
      </c>
      <c r="H10" s="16">
        <v>1906200.6891000001</v>
      </c>
      <c r="I10" s="16">
        <v>1873633.84014</v>
      </c>
      <c r="J10" s="16">
        <v>2038444.80642</v>
      </c>
      <c r="K10" s="20">
        <f>(+H10+I10+J10)/3</f>
        <v>1939426.4452200001</v>
      </c>
      <c r="L10" s="16">
        <f t="shared" si="0"/>
        <v>47.710010454328369</v>
      </c>
      <c r="M10" s="16">
        <f t="shared" si="0"/>
        <v>46.687635854179362</v>
      </c>
      <c r="N10" s="16">
        <f t="shared" si="0"/>
        <v>49.118369356699951</v>
      </c>
      <c r="O10" s="21">
        <f t="shared" si="0"/>
        <v>47.85327256204836</v>
      </c>
      <c r="P10" s="16">
        <f t="shared" si="0"/>
        <v>47.606441394586795</v>
      </c>
      <c r="Q10" s="16">
        <f t="shared" si="0"/>
        <v>46.844334363943304</v>
      </c>
      <c r="R10" s="16">
        <f t="shared" si="0"/>
        <v>49.118098326523238</v>
      </c>
      <c r="S10" s="21">
        <f t="shared" si="0"/>
        <v>47.871814401869059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2649.60518</v>
      </c>
      <c r="E11" s="14">
        <v>4713.4700899999998</v>
      </c>
      <c r="F11" s="14">
        <v>1721.6935599999999</v>
      </c>
      <c r="G11" s="20">
        <f>(+D11+E11+F11)/3</f>
        <v>3028.2562766666665</v>
      </c>
      <c r="H11" s="16">
        <v>904.17421999999999</v>
      </c>
      <c r="I11" s="16">
        <v>993.70211000000018</v>
      </c>
      <c r="J11" s="16">
        <v>828.32175999999993</v>
      </c>
      <c r="K11" s="20">
        <f>(+H11+I11+J11)/3</f>
        <v>908.73269666666658</v>
      </c>
      <c r="L11" s="16">
        <f t="shared" si="0"/>
        <v>6.6316569687805277E-2</v>
      </c>
      <c r="M11" s="16">
        <f t="shared" si="0"/>
        <v>0.11745132397643011</v>
      </c>
      <c r="N11" s="16">
        <f t="shared" si="0"/>
        <v>4.1485930809993951E-2</v>
      </c>
      <c r="O11" s="21">
        <f t="shared" si="0"/>
        <v>7.4718983724399793E-2</v>
      </c>
      <c r="P11" s="16">
        <f t="shared" si="0"/>
        <v>2.2581314371074645E-2</v>
      </c>
      <c r="Q11" s="16">
        <f t="shared" si="0"/>
        <v>2.4844402839947512E-2</v>
      </c>
      <c r="R11" s="16">
        <f t="shared" si="0"/>
        <v>1.9959132337329492E-2</v>
      </c>
      <c r="S11" s="21">
        <f t="shared" si="0"/>
        <v>2.2430694962913063E-2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208135.85216000001</v>
      </c>
      <c r="E12" s="14">
        <v>189551.17019999993</v>
      </c>
      <c r="F12" s="14">
        <v>198648.76357000001</v>
      </c>
      <c r="G12" s="20">
        <f>(+D12+E12+F12)/3</f>
        <v>198778.59531</v>
      </c>
      <c r="H12" s="16">
        <v>239483.12872000001</v>
      </c>
      <c r="I12" s="16">
        <v>226033.44346999997</v>
      </c>
      <c r="J12" s="16">
        <v>245636.99887999997</v>
      </c>
      <c r="K12" s="20">
        <f>(+H12+I12+J12)/3</f>
        <v>237051.19035666666</v>
      </c>
      <c r="L12" s="16">
        <f t="shared" si="0"/>
        <v>5.2094009509369155</v>
      </c>
      <c r="M12" s="16">
        <f t="shared" si="0"/>
        <v>4.7232793411598033</v>
      </c>
      <c r="N12" s="16">
        <f t="shared" si="0"/>
        <v>4.7866409286887661</v>
      </c>
      <c r="O12" s="21">
        <f t="shared" si="0"/>
        <v>4.9046491679613631</v>
      </c>
      <c r="P12" s="16">
        <f t="shared" si="0"/>
        <v>5.9809754542601929</v>
      </c>
      <c r="Q12" s="16">
        <f t="shared" si="0"/>
        <v>5.651256919308727</v>
      </c>
      <c r="R12" s="16">
        <f t="shared" si="0"/>
        <v>5.9188368630933663</v>
      </c>
      <c r="S12" s="21">
        <f t="shared" si="0"/>
        <v>5.8512508254517499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975508.86096000019</v>
      </c>
      <c r="E14" s="24">
        <v>1023427.7431399999</v>
      </c>
      <c r="F14" s="24">
        <v>955643.4463200001</v>
      </c>
      <c r="G14" s="15">
        <f>(+D14+E14+F14)/3</f>
        <v>984860.01680666674</v>
      </c>
      <c r="H14" s="25">
        <v>975508.86096000019</v>
      </c>
      <c r="I14" s="25">
        <v>1023427.7431399999</v>
      </c>
      <c r="J14" s="25">
        <v>955643.44632000022</v>
      </c>
      <c r="K14" s="15">
        <f>(+H14+I14+J14)/3</f>
        <v>984860.01680666674</v>
      </c>
      <c r="L14" s="25">
        <f t="shared" ref="L14:S14" si="1">(+D14/D$54)*100</f>
        <v>24.415864615318046</v>
      </c>
      <c r="M14" s="25">
        <f t="shared" si="1"/>
        <v>25.502006193064197</v>
      </c>
      <c r="N14" s="25">
        <f t="shared" si="1"/>
        <v>23.027186030164216</v>
      </c>
      <c r="O14" s="17">
        <f t="shared" si="1"/>
        <v>24.300367222417073</v>
      </c>
      <c r="P14" s="25">
        <f t="shared" si="1"/>
        <v>24.362862569900205</v>
      </c>
      <c r="Q14" s="25">
        <f t="shared" si="1"/>
        <v>25.587599012090735</v>
      </c>
      <c r="R14" s="25">
        <f t="shared" si="1"/>
        <v>23.027058968488912</v>
      </c>
      <c r="S14" s="17">
        <f t="shared" si="1"/>
        <v>24.309782952888547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18</v>
      </c>
      <c r="D16" s="14">
        <v>280987.52286999999</v>
      </c>
      <c r="E16" s="14">
        <v>287553.42818999995</v>
      </c>
      <c r="F16" s="14">
        <v>335057.89081000001</v>
      </c>
      <c r="G16" s="15">
        <f>(+D16+E16+F16)/3</f>
        <v>301199.61395666661</v>
      </c>
      <c r="H16" s="14">
        <v>291270.81</v>
      </c>
      <c r="I16" s="14">
        <v>275214.38</v>
      </c>
      <c r="J16" s="14">
        <v>334453</v>
      </c>
      <c r="K16" s="15">
        <f>(+H16+I16+J16)/3</f>
        <v>300312.73</v>
      </c>
      <c r="L16" s="14">
        <f t="shared" ref="L16:S17" si="2">(+D16/D$54)*100</f>
        <v>7.0327944640461997</v>
      </c>
      <c r="M16" s="14">
        <f t="shared" si="2"/>
        <v>7.1653219835912481</v>
      </c>
      <c r="N16" s="14">
        <f t="shared" si="2"/>
        <v>8.073555479574523</v>
      </c>
      <c r="O16" s="17">
        <f t="shared" si="2"/>
        <v>7.4317782238022021</v>
      </c>
      <c r="P16" s="14">
        <f t="shared" si="2"/>
        <v>7.2743477774975194</v>
      </c>
      <c r="Q16" s="14">
        <f t="shared" si="2"/>
        <v>6.8808718983865216</v>
      </c>
      <c r="R16" s="14">
        <f t="shared" si="2"/>
        <v>8.0589355610033255</v>
      </c>
      <c r="S16" s="17">
        <f t="shared" si="2"/>
        <v>7.4127664436625773</v>
      </c>
      <c r="T16" s="18"/>
    </row>
    <row r="17" spans="1:20" ht="24" customHeight="1" x14ac:dyDescent="0.35">
      <c r="A17" s="50"/>
      <c r="B17" s="50"/>
      <c r="C17" s="51" t="s">
        <v>19</v>
      </c>
      <c r="D17" s="14">
        <v>280987.52286999999</v>
      </c>
      <c r="E17" s="14">
        <v>287553.42818999995</v>
      </c>
      <c r="F17" s="14">
        <v>335057.89081000001</v>
      </c>
      <c r="G17" s="20">
        <f t="shared" ref="G17:G24" si="3">(+D17+E17+F17)/3</f>
        <v>301199.61395666661</v>
      </c>
      <c r="H17" s="14">
        <v>291270.81</v>
      </c>
      <c r="I17" s="14">
        <v>275214.38</v>
      </c>
      <c r="J17" s="14">
        <v>334453</v>
      </c>
      <c r="K17" s="20">
        <f t="shared" ref="K17:K24" si="4">(+H17+I17+J17)/3</f>
        <v>300312.73</v>
      </c>
      <c r="L17" s="14">
        <f t="shared" si="2"/>
        <v>7.0327944640461997</v>
      </c>
      <c r="M17" s="14">
        <f t="shared" si="2"/>
        <v>7.1653219835912481</v>
      </c>
      <c r="N17" s="14">
        <f t="shared" si="2"/>
        <v>8.073555479574523</v>
      </c>
      <c r="O17" s="21">
        <f t="shared" ref="L17:S24" si="5">(+G17/G$54)*100</f>
        <v>7.4317782238022021</v>
      </c>
      <c r="P17" s="14">
        <f t="shared" si="2"/>
        <v>7.2743477774975194</v>
      </c>
      <c r="Q17" s="14">
        <f t="shared" si="2"/>
        <v>6.8808718983865216</v>
      </c>
      <c r="R17" s="14">
        <f t="shared" si="2"/>
        <v>8.0589355610033255</v>
      </c>
      <c r="S17" s="21">
        <f t="shared" si="5"/>
        <v>7.4127664436625773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3"/>
        <v>0</v>
      </c>
      <c r="H18" s="14"/>
      <c r="I18" s="14"/>
      <c r="J18" s="14"/>
      <c r="K18" s="20">
        <f t="shared" si="4"/>
        <v>0</v>
      </c>
      <c r="L18" s="14"/>
      <c r="M18" s="14"/>
      <c r="N18" s="14"/>
      <c r="O18" s="21">
        <f t="shared" si="5"/>
        <v>0</v>
      </c>
      <c r="P18" s="14"/>
      <c r="Q18" s="14"/>
      <c r="R18" s="14"/>
      <c r="S18" s="21">
        <f t="shared" si="5"/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6"/>
      <c r="C20" s="27" t="s">
        <v>30</v>
      </c>
      <c r="D20" s="25">
        <v>302175.12183000008</v>
      </c>
      <c r="E20" s="25">
        <v>293757.84387000004</v>
      </c>
      <c r="F20" s="25">
        <v>265282.39715999999</v>
      </c>
      <c r="G20" s="15">
        <f t="shared" si="3"/>
        <v>287071.78762000002</v>
      </c>
      <c r="H20" s="25">
        <v>303909.85962</v>
      </c>
      <c r="I20" s="25">
        <v>297552.47678999999</v>
      </c>
      <c r="J20" s="25">
        <v>265441.86360000004</v>
      </c>
      <c r="K20" s="15">
        <f t="shared" si="4"/>
        <v>288968.06667000003</v>
      </c>
      <c r="L20" s="25">
        <f t="shared" si="5"/>
        <v>7.5630956929063107</v>
      </c>
      <c r="M20" s="25">
        <f t="shared" si="5"/>
        <v>7.3199250302218326</v>
      </c>
      <c r="N20" s="25">
        <f t="shared" si="5"/>
        <v>6.3922450715846875</v>
      </c>
      <c r="O20" s="17">
        <f t="shared" si="5"/>
        <v>7.0831892241708703</v>
      </c>
      <c r="P20" s="25">
        <f t="shared" si="5"/>
        <v>7.5900019362954012</v>
      </c>
      <c r="Q20" s="25">
        <f t="shared" si="5"/>
        <v>7.4393659075503926</v>
      </c>
      <c r="R20" s="25">
        <f t="shared" si="5"/>
        <v>6.396052282219129</v>
      </c>
      <c r="S20" s="17">
        <f t="shared" si="5"/>
        <v>7.1327405531607893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212892.37628</v>
      </c>
      <c r="E21" s="14">
        <v>230805.64502999999</v>
      </c>
      <c r="F21" s="14">
        <v>248821.82913000003</v>
      </c>
      <c r="G21" s="15">
        <f t="shared" si="3"/>
        <v>230839.95014666664</v>
      </c>
      <c r="H21" s="14">
        <v>212892.37628</v>
      </c>
      <c r="I21" s="14">
        <v>230805.64502999999</v>
      </c>
      <c r="J21" s="14">
        <v>248821.82913000003</v>
      </c>
      <c r="K21" s="15">
        <f t="shared" si="4"/>
        <v>230839.95014666664</v>
      </c>
      <c r="L21" s="14">
        <f t="shared" si="5"/>
        <v>5.3284512780032696</v>
      </c>
      <c r="M21" s="14">
        <f t="shared" si="5"/>
        <v>5.7512677650209634</v>
      </c>
      <c r="N21" s="14">
        <f t="shared" si="5"/>
        <v>5.9956111976763848</v>
      </c>
      <c r="O21" s="17">
        <f t="shared" si="5"/>
        <v>5.6957287964200329</v>
      </c>
      <c r="P21" s="14">
        <f t="shared" si="5"/>
        <v>5.3168842570890762</v>
      </c>
      <c r="Q21" s="14">
        <f t="shared" si="5"/>
        <v>5.7705708432673521</v>
      </c>
      <c r="R21" s="14">
        <f t="shared" si="5"/>
        <v>5.9955781145023375</v>
      </c>
      <c r="S21" s="17">
        <f t="shared" si="5"/>
        <v>5.6979357362038989</v>
      </c>
      <c r="T21" s="18"/>
    </row>
    <row r="22" spans="1:20" ht="24" customHeight="1" x14ac:dyDescent="0.35">
      <c r="A22" s="50"/>
      <c r="B22" s="54"/>
      <c r="C22" s="51" t="s">
        <v>7</v>
      </c>
      <c r="D22" s="14">
        <v>160874.29399999999</v>
      </c>
      <c r="E22" s="14">
        <v>185911.11167999997</v>
      </c>
      <c r="F22" s="14">
        <v>182660.12911000001</v>
      </c>
      <c r="G22" s="20">
        <f t="shared" si="3"/>
        <v>176481.84492999999</v>
      </c>
      <c r="H22" s="14">
        <v>160874.29399999999</v>
      </c>
      <c r="I22" s="14">
        <v>185911.11167999997</v>
      </c>
      <c r="J22" s="14">
        <v>182660.12911000001</v>
      </c>
      <c r="K22" s="20">
        <f t="shared" si="4"/>
        <v>176481.84492999999</v>
      </c>
      <c r="L22" s="14">
        <f t="shared" si="5"/>
        <v>4.0264985174234429</v>
      </c>
      <c r="M22" s="14">
        <f t="shared" si="5"/>
        <v>4.6325755317874435</v>
      </c>
      <c r="N22" s="14">
        <f t="shared" si="5"/>
        <v>4.4013787668474658</v>
      </c>
      <c r="O22" s="21">
        <f t="shared" si="5"/>
        <v>4.3545007074142745</v>
      </c>
      <c r="P22" s="14">
        <f t="shared" si="5"/>
        <v>4.0177577801750282</v>
      </c>
      <c r="Q22" s="14">
        <f t="shared" si="5"/>
        <v>4.6481239241812506</v>
      </c>
      <c r="R22" s="14">
        <f t="shared" si="5"/>
        <v>4.4013544804861606</v>
      </c>
      <c r="S22" s="21">
        <f t="shared" si="5"/>
        <v>4.3561879578423683</v>
      </c>
      <c r="T22" s="18"/>
    </row>
    <row r="23" spans="1:20" ht="24" customHeight="1" x14ac:dyDescent="0.35">
      <c r="A23" s="50"/>
      <c r="B23" s="54"/>
      <c r="C23" s="51" t="s">
        <v>8</v>
      </c>
      <c r="D23" s="14">
        <v>45639.989969999988</v>
      </c>
      <c r="E23" s="14">
        <v>38110.997750000002</v>
      </c>
      <c r="F23" s="14">
        <v>60000.59282000002</v>
      </c>
      <c r="G23" s="20">
        <f t="shared" si="3"/>
        <v>47917.193513333332</v>
      </c>
      <c r="H23" s="14">
        <v>45639.989969999988</v>
      </c>
      <c r="I23" s="14">
        <v>38110.997750000002</v>
      </c>
      <c r="J23" s="14">
        <v>60000.59282000002</v>
      </c>
      <c r="K23" s="20">
        <f t="shared" si="4"/>
        <v>47917.193513333332</v>
      </c>
      <c r="L23" s="14">
        <f t="shared" si="5"/>
        <v>1.1423164470852363</v>
      </c>
      <c r="M23" s="14">
        <f t="shared" si="5"/>
        <v>0.94965854420012885</v>
      </c>
      <c r="N23" s="14">
        <f t="shared" si="5"/>
        <v>1.4457743817599811</v>
      </c>
      <c r="O23" s="21">
        <f t="shared" si="5"/>
        <v>1.1823054837956735</v>
      </c>
      <c r="P23" s="14">
        <f t="shared" si="5"/>
        <v>1.1398367024944192</v>
      </c>
      <c r="Q23" s="14">
        <f t="shared" si="5"/>
        <v>0.95284589939467168</v>
      </c>
      <c r="R23" s="14">
        <f t="shared" si="5"/>
        <v>1.4457664041236853</v>
      </c>
      <c r="S23" s="21">
        <f t="shared" si="5"/>
        <v>1.182763594970228</v>
      </c>
      <c r="T23" s="18"/>
    </row>
    <row r="24" spans="1:20" ht="24" customHeight="1" x14ac:dyDescent="0.35">
      <c r="A24" s="50"/>
      <c r="B24" s="55"/>
      <c r="C24" s="51" t="s">
        <v>9</v>
      </c>
      <c r="D24" s="14">
        <v>6378.0923100000009</v>
      </c>
      <c r="E24" s="14">
        <v>6783.5356000000002</v>
      </c>
      <c r="F24" s="14">
        <v>6161.1071999999995</v>
      </c>
      <c r="G24" s="20">
        <f t="shared" si="3"/>
        <v>6440.9117033333341</v>
      </c>
      <c r="H24" s="14">
        <v>6378.0923100000009</v>
      </c>
      <c r="I24" s="14">
        <v>6783.5356000000002</v>
      </c>
      <c r="J24" s="14">
        <v>6161.1071999999995</v>
      </c>
      <c r="K24" s="20">
        <f t="shared" si="4"/>
        <v>6440.9117033333341</v>
      </c>
      <c r="L24" s="14">
        <f t="shared" si="5"/>
        <v>0.15963631349459018</v>
      </c>
      <c r="M24" s="14">
        <f t="shared" si="5"/>
        <v>0.16903368903339056</v>
      </c>
      <c r="N24" s="14">
        <f t="shared" si="5"/>
        <v>0.14845804906893859</v>
      </c>
      <c r="O24" s="21">
        <f t="shared" si="5"/>
        <v>0.1589226052100853</v>
      </c>
      <c r="P24" s="14">
        <f t="shared" si="5"/>
        <v>0.15928977441962869</v>
      </c>
      <c r="Q24" s="14">
        <f t="shared" si="5"/>
        <v>0.16960101969142946</v>
      </c>
      <c r="R24" s="14">
        <f t="shared" si="5"/>
        <v>0.14845722989249197</v>
      </c>
      <c r="S24" s="21">
        <f t="shared" si="5"/>
        <v>0.15898418339130319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>
        <v>5574.2101500500003</v>
      </c>
      <c r="E26" s="14">
        <v>5466.1611723599999</v>
      </c>
      <c r="F26" s="14"/>
      <c r="G26" s="20">
        <f>(+D26+E26+F26)/3</f>
        <v>3680.1237741366663</v>
      </c>
      <c r="H26" s="14">
        <v>5574.2101500500003</v>
      </c>
      <c r="I26" s="14">
        <v>5466.1611723599999</v>
      </c>
      <c r="J26" s="14"/>
      <c r="K26" s="20">
        <f>(+H26+I26+J26)/3</f>
        <v>3680.1237741366663</v>
      </c>
      <c r="L26" s="14">
        <f t="shared" ref="L26:S27" si="6">(+D26/D$54)*100</f>
        <v>0.13951606777514769</v>
      </c>
      <c r="M26" s="14">
        <f t="shared" si="6"/>
        <v>0.1362070522361663</v>
      </c>
      <c r="N26" s="14"/>
      <c r="O26" s="21">
        <f t="shared" si="6"/>
        <v>9.0803116797687725E-2</v>
      </c>
      <c r="P26" s="14">
        <f t="shared" si="6"/>
        <v>0.13921320580088453</v>
      </c>
      <c r="Q26" s="14">
        <f t="shared" si="6"/>
        <v>0.13666420629235815</v>
      </c>
      <c r="R26" s="14"/>
      <c r="S26" s="21">
        <f t="shared" si="6"/>
        <v>9.0838300532398872E-2</v>
      </c>
      <c r="T26" s="18"/>
    </row>
    <row r="27" spans="1:20" ht="24" customHeight="1" x14ac:dyDescent="0.35">
      <c r="A27" s="50"/>
      <c r="B27" s="55"/>
      <c r="C27" s="51" t="s">
        <v>12</v>
      </c>
      <c r="D27" s="14">
        <v>399.94920000000002</v>
      </c>
      <c r="E27" s="14"/>
      <c r="F27" s="14">
        <v>5249.4808149999999</v>
      </c>
      <c r="G27" s="20">
        <f>(+D27+E27+F27)/3</f>
        <v>1883.1433383333333</v>
      </c>
      <c r="H27" s="14">
        <v>399.94920000000002</v>
      </c>
      <c r="I27" s="14"/>
      <c r="J27" s="14">
        <v>5249.4808149999999</v>
      </c>
      <c r="K27" s="20">
        <f>(+H27+I27+J27)/3</f>
        <v>1883.1433383333333</v>
      </c>
      <c r="L27" s="14">
        <f t="shared" si="6"/>
        <v>1.0010268395301813E-2</v>
      </c>
      <c r="M27" s="14"/>
      <c r="N27" s="14">
        <f t="shared" si="6"/>
        <v>0.12649149821962549</v>
      </c>
      <c r="O27" s="21">
        <f t="shared" si="6"/>
        <v>4.6464547116376174E-2</v>
      </c>
      <c r="P27" s="14">
        <f t="shared" si="6"/>
        <v>9.9885380692006556E-3</v>
      </c>
      <c r="Q27" s="14"/>
      <c r="R27" s="14">
        <f t="shared" si="6"/>
        <v>0.12649080025237691</v>
      </c>
      <c r="S27" s="21">
        <f t="shared" si="6"/>
        <v>4.6482550862908999E-2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77136.638750000013</v>
      </c>
      <c r="E29" s="25">
        <v>76499.949099999998</v>
      </c>
      <c r="F29" s="25">
        <v>74956.531070000012</v>
      </c>
      <c r="G29" s="15">
        <f>(+D29+E29+F29)/3</f>
        <v>76197.706306666674</v>
      </c>
      <c r="H29" s="25">
        <v>32946.719530000002</v>
      </c>
      <c r="I29" s="25">
        <v>34167.601539999996</v>
      </c>
      <c r="J29" s="25">
        <v>32905.034090000001</v>
      </c>
      <c r="K29" s="15">
        <f>(+H29+I29+J29)/3</f>
        <v>33339.785053333333</v>
      </c>
      <c r="L29" s="25">
        <f t="shared" ref="L29:S32" si="7">(+D29/D$54)*100</f>
        <v>1.930641333946757</v>
      </c>
      <c r="M29" s="25">
        <f t="shared" si="7"/>
        <v>1.9062431996729852</v>
      </c>
      <c r="N29" s="25">
        <f t="shared" si="7"/>
        <v>1.8061526940526991</v>
      </c>
      <c r="O29" s="17">
        <f t="shared" si="7"/>
        <v>1.8800968799217388</v>
      </c>
      <c r="P29" s="25">
        <f t="shared" si="7"/>
        <v>0.8228284049091279</v>
      </c>
      <c r="Q29" s="25">
        <f t="shared" si="7"/>
        <v>0.8542536522686569</v>
      </c>
      <c r="R29" s="25">
        <f t="shared" si="7"/>
        <v>0.79287537969139965</v>
      </c>
      <c r="S29" s="17">
        <f t="shared" si="7"/>
        <v>0.82294227048674384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40618.658950000005</v>
      </c>
      <c r="E30" s="25">
        <v>39844.303379999998</v>
      </c>
      <c r="F30" s="25">
        <v>39059.475390000014</v>
      </c>
      <c r="G30" s="20">
        <f>(+D30+E30+F30)/3</f>
        <v>39840.812573333336</v>
      </c>
      <c r="H30" s="25">
        <v>12532.531260000005</v>
      </c>
      <c r="I30" s="25">
        <v>12275.737639999999</v>
      </c>
      <c r="J30" s="25">
        <v>12689.798720000001</v>
      </c>
      <c r="K30" s="20">
        <f>(+H30+I30+J30)/3</f>
        <v>12499.355873333334</v>
      </c>
      <c r="L30" s="25">
        <f t="shared" si="7"/>
        <v>1.0166383079319279</v>
      </c>
      <c r="M30" s="25">
        <f t="shared" si="7"/>
        <v>0.99284944967149447</v>
      </c>
      <c r="N30" s="25">
        <f t="shared" si="7"/>
        <v>0.94117718225315439</v>
      </c>
      <c r="O30" s="21">
        <f t="shared" si="7"/>
        <v>0.98302942494369083</v>
      </c>
      <c r="P30" s="25">
        <f t="shared" si="7"/>
        <v>0.31299391421199818</v>
      </c>
      <c r="Q30" s="25">
        <f t="shared" si="7"/>
        <v>0.30691629615807747</v>
      </c>
      <c r="R30" s="25">
        <f t="shared" si="7"/>
        <v>0.30577172328124574</v>
      </c>
      <c r="S30" s="21">
        <f t="shared" si="7"/>
        <v>0.3085277330243113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21755.700950000002</v>
      </c>
      <c r="E31" s="25">
        <v>21130.813109999996</v>
      </c>
      <c r="F31" s="25">
        <v>20713.368469999998</v>
      </c>
      <c r="G31" s="20">
        <f>(+D31+E31+F31)/3</f>
        <v>21199.960843333334</v>
      </c>
      <c r="H31" s="25">
        <v>9838.33986</v>
      </c>
      <c r="I31" s="25">
        <v>12450.35997</v>
      </c>
      <c r="J31" s="25">
        <v>10637.061169999997</v>
      </c>
      <c r="K31" s="20">
        <f>(+H31+I31+J31)/3</f>
        <v>10975.253666666666</v>
      </c>
      <c r="L31" s="25">
        <f t="shared" si="7"/>
        <v>0.54452016815491233</v>
      </c>
      <c r="M31" s="25">
        <f t="shared" si="7"/>
        <v>0.52654242608506863</v>
      </c>
      <c r="N31" s="25">
        <f t="shared" si="7"/>
        <v>0.49910936019783347</v>
      </c>
      <c r="O31" s="21">
        <f t="shared" si="7"/>
        <v>0.52308635217444588</v>
      </c>
      <c r="P31" s="25">
        <f t="shared" si="7"/>
        <v>0.2457077854621143</v>
      </c>
      <c r="Q31" s="25">
        <f t="shared" si="7"/>
        <v>0.31128217952263049</v>
      </c>
      <c r="R31" s="25">
        <f t="shared" si="7"/>
        <v>0.25630922888262508</v>
      </c>
      <c r="S31" s="21">
        <f t="shared" si="7"/>
        <v>0.27090757055470582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14762.278849999999</v>
      </c>
      <c r="E32" s="25">
        <v>15524.832609999999</v>
      </c>
      <c r="F32" s="25">
        <v>15183.687210000002</v>
      </c>
      <c r="G32" s="20">
        <f>(+D32+E32+F32)/3</f>
        <v>15156.932890000002</v>
      </c>
      <c r="H32" s="25">
        <v>10575.848410000002</v>
      </c>
      <c r="I32" s="25">
        <v>9441.5039300000008</v>
      </c>
      <c r="J32" s="25">
        <v>9578.1742000000013</v>
      </c>
      <c r="K32" s="20">
        <f>(+H32+I32+J32)/3</f>
        <v>9865.1755133333354</v>
      </c>
      <c r="L32" s="25">
        <f t="shared" si="7"/>
        <v>0.36948285785991669</v>
      </c>
      <c r="M32" s="25">
        <f t="shared" si="7"/>
        <v>0.38685132391642213</v>
      </c>
      <c r="N32" s="25">
        <f t="shared" si="7"/>
        <v>0.36586615160171143</v>
      </c>
      <c r="O32" s="21">
        <f t="shared" si="7"/>
        <v>0.37398110280360208</v>
      </c>
      <c r="P32" s="25">
        <f t="shared" si="7"/>
        <v>0.26412670523501547</v>
      </c>
      <c r="Q32" s="25">
        <f t="shared" si="7"/>
        <v>0.23605517658794903</v>
      </c>
      <c r="R32" s="25">
        <f t="shared" si="7"/>
        <v>0.23079442752752879</v>
      </c>
      <c r="S32" s="21">
        <f t="shared" si="7"/>
        <v>0.24350696690772677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15717.837029999997</v>
      </c>
      <c r="E34" s="14">
        <v>17150.17182</v>
      </c>
      <c r="F34" s="14">
        <v>15053.260799999998</v>
      </c>
      <c r="G34" s="15">
        <f>(+D34+E34+F34)/3</f>
        <v>15973.756549999998</v>
      </c>
      <c r="H34" s="16">
        <v>14436.679910000001</v>
      </c>
      <c r="I34" s="16">
        <v>15744.253950000002</v>
      </c>
      <c r="J34" s="16">
        <v>13825.469939999995</v>
      </c>
      <c r="K34" s="15">
        <f>(+H34+I34+J34)/3</f>
        <v>14668.801266666667</v>
      </c>
      <c r="L34" s="16">
        <f t="shared" ref="L34:S34" si="8">(+D34/D$54)*100</f>
        <v>0.39339937988102858</v>
      </c>
      <c r="M34" s="16">
        <f t="shared" si="8"/>
        <v>0.42735189748117447</v>
      </c>
      <c r="N34" s="16">
        <f t="shared" si="8"/>
        <v>0.36272339661512942</v>
      </c>
      <c r="O34" s="17">
        <f t="shared" si="8"/>
        <v>0.39413535270230127</v>
      </c>
      <c r="P34" s="16">
        <f t="shared" si="8"/>
        <v>0.36054910692132724</v>
      </c>
      <c r="Q34" s="16">
        <f t="shared" si="8"/>
        <v>0.39363566164535446</v>
      </c>
      <c r="R34" s="16">
        <f t="shared" si="8"/>
        <v>0.33313670783951249</v>
      </c>
      <c r="S34" s="17">
        <f t="shared" si="8"/>
        <v>0.36207721796642384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13516.684999999999</v>
      </c>
      <c r="E38" s="25">
        <v>15551.583999999999</v>
      </c>
      <c r="F38" s="25">
        <v>15957.048999999999</v>
      </c>
      <c r="G38" s="15">
        <f>(+D38+E38+F38)/3</f>
        <v>15008.439333333334</v>
      </c>
      <c r="H38" s="25">
        <v>12908.907999999999</v>
      </c>
      <c r="I38" s="25">
        <v>15688.422999999999</v>
      </c>
      <c r="J38" s="25">
        <v>12369.243999999999</v>
      </c>
      <c r="K38" s="15">
        <f>(+H38+I38+J38)/3</f>
        <v>13655.525</v>
      </c>
      <c r="L38" s="25">
        <f t="shared" ref="L38:S38" si="9">(+D38/D$54)*100</f>
        <v>0.33830707666061111</v>
      </c>
      <c r="M38" s="25">
        <f t="shared" si="9"/>
        <v>0.38751792116085476</v>
      </c>
      <c r="N38" s="25">
        <f t="shared" si="9"/>
        <v>0.38450107854598886</v>
      </c>
      <c r="O38" s="17">
        <f t="shared" si="9"/>
        <v>0.37031718316468432</v>
      </c>
      <c r="P38" s="25">
        <f t="shared" si="9"/>
        <v>0.32239374147969013</v>
      </c>
      <c r="Q38" s="25">
        <f t="shared" si="9"/>
        <v>0.39223978394842868</v>
      </c>
      <c r="R38" s="25">
        <f t="shared" si="9"/>
        <v>0.29804767884972477</v>
      </c>
      <c r="S38" s="17">
        <f t="shared" si="9"/>
        <v>0.33706602277764053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/>
      <c r="E40" s="14">
        <v>3.5571999999999999</v>
      </c>
      <c r="F40" s="14">
        <v>0.39606999999999998</v>
      </c>
      <c r="G40" s="15">
        <f>(+D40+E40+F40)/3</f>
        <v>1.3177566666666667</v>
      </c>
      <c r="H40" s="14">
        <v>13121.18115</v>
      </c>
      <c r="I40" s="14">
        <v>5929.8889900000004</v>
      </c>
      <c r="J40" s="14">
        <v>1247.73649</v>
      </c>
      <c r="K40" s="15">
        <f>(+H40+I40+J40)/3</f>
        <v>6766.2688766666661</v>
      </c>
      <c r="L40" s="14"/>
      <c r="M40" s="14">
        <f t="shared" ref="M40:S42" si="10">(+E40/E$54)*100</f>
        <v>8.8639121851085567E-5</v>
      </c>
      <c r="N40" s="14">
        <f t="shared" si="10"/>
        <v>9.5437033614241471E-6</v>
      </c>
      <c r="O40" s="17">
        <f t="shared" si="10"/>
        <v>3.2514235894779277E-5</v>
      </c>
      <c r="P40" s="14">
        <f t="shared" si="10"/>
        <v>0.32769516085956174</v>
      </c>
      <c r="Q40" s="14">
        <f t="shared" si="10"/>
        <v>0.14825826510897661</v>
      </c>
      <c r="R40" s="14">
        <f t="shared" si="10"/>
        <v>3.0065294585554531E-2</v>
      </c>
      <c r="S40" s="17">
        <f t="shared" si="10"/>
        <v>0.16701513411620328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>(+D41+E41+F41)/3</f>
        <v>0</v>
      </c>
      <c r="H41" s="14"/>
      <c r="I41" s="14">
        <v>5805.6</v>
      </c>
      <c r="J41" s="14"/>
      <c r="K41" s="20">
        <f>(+H41+I41+J41)/3</f>
        <v>1935.2</v>
      </c>
      <c r="L41" s="14"/>
      <c r="M41" s="14"/>
      <c r="N41" s="14"/>
      <c r="O41" s="21">
        <f t="shared" si="10"/>
        <v>0</v>
      </c>
      <c r="P41" s="14"/>
      <c r="Q41" s="14">
        <f t="shared" si="10"/>
        <v>0.14515080895581398</v>
      </c>
      <c r="R41" s="14"/>
      <c r="S41" s="21">
        <f t="shared" si="10"/>
        <v>4.7767490981071033E-2</v>
      </c>
      <c r="T41" s="18"/>
    </row>
    <row r="42" spans="1:20" ht="24" customHeight="1" x14ac:dyDescent="0.35">
      <c r="A42" s="50"/>
      <c r="B42" s="50"/>
      <c r="C42" s="51" t="s">
        <v>20</v>
      </c>
      <c r="D42" s="14"/>
      <c r="E42" s="14">
        <v>3.5571999999999999</v>
      </c>
      <c r="F42" s="14">
        <v>0.39606999999999998</v>
      </c>
      <c r="G42" s="20">
        <f>(+D42+E42+F42)/3</f>
        <v>1.3177566666666667</v>
      </c>
      <c r="H42" s="14">
        <v>13121.18115</v>
      </c>
      <c r="I42" s="14">
        <v>124.28899</v>
      </c>
      <c r="J42" s="14">
        <v>1247.73649</v>
      </c>
      <c r="K42" s="20">
        <f>(+H42+I42+J42)/3</f>
        <v>4831.0688766666663</v>
      </c>
      <c r="L42" s="14"/>
      <c r="M42" s="14">
        <f t="shared" si="10"/>
        <v>8.8639121851085567E-5</v>
      </c>
      <c r="N42" s="14">
        <f t="shared" si="10"/>
        <v>9.5437033614241471E-6</v>
      </c>
      <c r="O42" s="21">
        <f t="shared" si="10"/>
        <v>3.2514235894779277E-5</v>
      </c>
      <c r="P42" s="14">
        <f t="shared" si="10"/>
        <v>0.32769516085956174</v>
      </c>
      <c r="Q42" s="14">
        <f t="shared" si="10"/>
        <v>3.1074561531626481E-3</v>
      </c>
      <c r="R42" s="14">
        <f t="shared" si="10"/>
        <v>3.0065294585554531E-2</v>
      </c>
      <c r="S42" s="21">
        <f t="shared" si="10"/>
        <v>0.11924764313513225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367.75272000000001</v>
      </c>
      <c r="E44" s="25">
        <v>405.69444999999996</v>
      </c>
      <c r="F44" s="25">
        <v>414.76426999999995</v>
      </c>
      <c r="G44" s="15">
        <f>(+D44+E44+F44)/3</f>
        <v>396.07047999999992</v>
      </c>
      <c r="H44" s="25">
        <v>358.19631000000004</v>
      </c>
      <c r="I44" s="25">
        <v>394.08970999999997</v>
      </c>
      <c r="J44" s="35">
        <v>394.07929000000001</v>
      </c>
      <c r="K44" s="15">
        <f>(+H44+I44+J44)/3</f>
        <v>382.12177000000003</v>
      </c>
      <c r="L44" s="25">
        <f t="shared" ref="L44:S44" si="11">(+D44/D$54)*100</f>
        <v>9.2044275380530251E-3</v>
      </c>
      <c r="M44" s="25">
        <f t="shared" si="11"/>
        <v>1.0109186941374996E-2</v>
      </c>
      <c r="N44" s="35">
        <f t="shared" si="11"/>
        <v>9.994160521618986E-3</v>
      </c>
      <c r="O44" s="17">
        <f t="shared" si="11"/>
        <v>9.7726153419916591E-3</v>
      </c>
      <c r="P44" s="25">
        <f t="shared" si="11"/>
        <v>8.9457798107414645E-3</v>
      </c>
      <c r="Q44" s="25">
        <f t="shared" si="11"/>
        <v>9.8529764723133042E-3</v>
      </c>
      <c r="R44" s="35">
        <f t="shared" si="11"/>
        <v>9.4956828135371544E-3</v>
      </c>
      <c r="S44" s="17">
        <f t="shared" si="11"/>
        <v>9.4320991123118553E-3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98.191999999999993</v>
      </c>
      <c r="E46" s="14">
        <v>5.8247</v>
      </c>
      <c r="F46" s="14">
        <v>61.134</v>
      </c>
      <c r="G46" s="15">
        <f>(+D46+E46+F46)/3</f>
        <v>55.050233333333324</v>
      </c>
      <c r="H46" s="16">
        <v>91.856999999999999</v>
      </c>
      <c r="I46" s="16">
        <v>2.7006999999999999</v>
      </c>
      <c r="J46" s="16">
        <v>76.823999999999998</v>
      </c>
      <c r="K46" s="15">
        <f>(+H46+I46+J46)/3</f>
        <v>57.127233333333329</v>
      </c>
      <c r="L46" s="16">
        <f t="shared" ref="L46:S46" si="12">(+D46/D$54)*100</f>
        <v>2.4576328050449295E-3</v>
      </c>
      <c r="M46" s="16">
        <f t="shared" si="12"/>
        <v>1.451412046120595E-4</v>
      </c>
      <c r="N46" s="16">
        <f t="shared" si="12"/>
        <v>1.4730849630047815E-3</v>
      </c>
      <c r="O46" s="17">
        <f t="shared" si="12"/>
        <v>1.358305609783274E-3</v>
      </c>
      <c r="P46" s="16">
        <f t="shared" si="12"/>
        <v>2.2940842022500969E-3</v>
      </c>
      <c r="Q46" s="16">
        <f t="shared" si="12"/>
        <v>6.7522528205003236E-5</v>
      </c>
      <c r="R46" s="16">
        <f t="shared" si="12"/>
        <v>1.8511410139497014E-3</v>
      </c>
      <c r="S46" s="17">
        <f t="shared" si="12"/>
        <v>1.4100995261593324E-3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2.0399899999999995</v>
      </c>
      <c r="E48" s="25">
        <v>1.88001</v>
      </c>
      <c r="F48" s="25">
        <v>2.0071399999999993</v>
      </c>
      <c r="G48" s="15">
        <f t="shared" ref="G48:G53" si="13">(+D48+E48+F48)/3</f>
        <v>1.975713333333333</v>
      </c>
      <c r="H48" s="25">
        <v>47.852399999999996</v>
      </c>
      <c r="I48" s="25">
        <v>48.178980000000003</v>
      </c>
      <c r="J48" s="25">
        <v>0.22888000000000006</v>
      </c>
      <c r="K48" s="15">
        <f t="shared" ref="K48:K53" si="14">(+H48+I48+J48)/3</f>
        <v>32.086753333333334</v>
      </c>
      <c r="L48" s="25">
        <f t="shared" ref="L48:S53" si="15">(+D48/D$54)*100</f>
        <v>5.1058603001910596E-5</v>
      </c>
      <c r="M48" s="25">
        <f t="shared" si="15"/>
        <v>4.6846518461503254E-5</v>
      </c>
      <c r="N48" s="25">
        <f t="shared" si="15"/>
        <v>4.8364048690506366E-5</v>
      </c>
      <c r="O48" s="17">
        <f t="shared" si="15"/>
        <v>4.8748612703251235E-5</v>
      </c>
      <c r="P48" s="25">
        <f t="shared" si="15"/>
        <v>1.1950905742594744E-3</v>
      </c>
      <c r="Q48" s="25">
        <f t="shared" si="15"/>
        <v>1.2045642003696401E-3</v>
      </c>
      <c r="R48" s="25">
        <f t="shared" si="15"/>
        <v>5.5150624189420978E-6</v>
      </c>
      <c r="S48" s="17">
        <f t="shared" si="15"/>
        <v>7.9201307382278355E-4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/>
      <c r="E50" s="14"/>
      <c r="F50" s="14"/>
      <c r="G50" s="20">
        <f t="shared" si="13"/>
        <v>0</v>
      </c>
      <c r="H50" s="16"/>
      <c r="I50" s="16"/>
      <c r="J50" s="16"/>
      <c r="K50" s="20">
        <f t="shared" si="14"/>
        <v>0</v>
      </c>
      <c r="L50" s="16"/>
      <c r="M50" s="16"/>
      <c r="N50" s="16"/>
      <c r="O50" s="21">
        <f t="shared" si="15"/>
        <v>0</v>
      </c>
      <c r="P50" s="16"/>
      <c r="Q50" s="16"/>
      <c r="R50" s="16"/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/>
      <c r="E51" s="14"/>
      <c r="F51" s="14"/>
      <c r="G51" s="20">
        <f t="shared" si="13"/>
        <v>0</v>
      </c>
      <c r="H51" s="16"/>
      <c r="I51" s="16"/>
      <c r="J51" s="16"/>
      <c r="K51" s="20">
        <f t="shared" si="14"/>
        <v>0</v>
      </c>
      <c r="L51" s="16"/>
      <c r="M51" s="16"/>
      <c r="N51" s="16"/>
      <c r="O51" s="21">
        <f t="shared" si="15"/>
        <v>0</v>
      </c>
      <c r="P51" s="16"/>
      <c r="Q51" s="16"/>
      <c r="R51" s="16"/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/>
      <c r="E52" s="14"/>
      <c r="F52" s="14"/>
      <c r="G52" s="20">
        <f t="shared" si="13"/>
        <v>0</v>
      </c>
      <c r="H52" s="16"/>
      <c r="I52" s="16"/>
      <c r="J52" s="16"/>
      <c r="K52" s="20">
        <f t="shared" si="14"/>
        <v>0</v>
      </c>
      <c r="L52" s="16"/>
      <c r="M52" s="16"/>
      <c r="N52" s="16"/>
      <c r="O52" s="21">
        <f t="shared" si="15"/>
        <v>0</v>
      </c>
      <c r="P52" s="16"/>
      <c r="Q52" s="16"/>
      <c r="R52" s="16"/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0.20237999968928833</v>
      </c>
      <c r="E53" s="38">
        <v>64.598360000243559</v>
      </c>
      <c r="F53" s="38">
        <v>0.15282000023705011</v>
      </c>
      <c r="G53" s="39">
        <f t="shared" si="13"/>
        <v>21.651186666723301</v>
      </c>
      <c r="H53" s="38">
        <v>0.15724999987195787</v>
      </c>
      <c r="I53" s="38">
        <v>65.764160000028738</v>
      </c>
      <c r="J53" s="38">
        <v>0.13910999956374695</v>
      </c>
      <c r="K53" s="39">
        <f t="shared" si="14"/>
        <v>22.020173333154816</v>
      </c>
      <c r="L53" s="38">
        <f t="shared" si="15"/>
        <v>5.065338584827457E-6</v>
      </c>
      <c r="M53" s="38">
        <f t="shared" si="15"/>
        <v>1.6096766848762735E-3</v>
      </c>
      <c r="N53" s="38">
        <f t="shared" si="15"/>
        <v>3.6823509731996211E-6</v>
      </c>
      <c r="O53" s="40">
        <f t="shared" si="15"/>
        <v>5.3421986660441199E-4</v>
      </c>
      <c r="P53" s="38">
        <f t="shared" si="15"/>
        <v>3.9272427850908298E-6</v>
      </c>
      <c r="Q53" s="38">
        <f t="shared" si="15"/>
        <v>1.6442264407302868E-3</v>
      </c>
      <c r="R53" s="38">
        <f t="shared" si="15"/>
        <v>3.3519762788058036E-6</v>
      </c>
      <c r="S53" s="40">
        <f t="shared" si="15"/>
        <v>5.4353474116013514E-4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+D9+D14+D20+D21+D16+D29+D34+D38+D40+D44+D46+D48+D49+D53</f>
        <v>3995389.3762500002</v>
      </c>
      <c r="E54" s="43">
        <f t="shared" ref="E54:K54" si="16">+E9+E14+E20+E21+E16+E29+E34+E38+E40+E44+E46+E48+E49+E53</f>
        <v>4013126.4002999989</v>
      </c>
      <c r="F54" s="43">
        <f t="shared" si="16"/>
        <v>4150066.122140001</v>
      </c>
      <c r="G54" s="44">
        <f t="shared" si="16"/>
        <v>4052860.6328966669</v>
      </c>
      <c r="H54" s="43">
        <f t="shared" si="16"/>
        <v>4004081.4504499999</v>
      </c>
      <c r="I54" s="43">
        <f t="shared" si="16"/>
        <v>3999702.1317099994</v>
      </c>
      <c r="J54" s="43">
        <f t="shared" si="16"/>
        <v>4150089.0219099992</v>
      </c>
      <c r="K54" s="44">
        <f t="shared" si="16"/>
        <v>4051290.8680233331</v>
      </c>
      <c r="L54" s="45">
        <f>+L9+L14+L20+L21+L16+L29+L34+L38+L40+L44+L46+L48+L49+L53</f>
        <v>100.00000000000001</v>
      </c>
      <c r="M54" s="45">
        <f t="shared" ref="M54:S54" si="17">+M9+M14+M20+M21+M16+M29+M34+M38+M40+M44+M46+M48+M49+M53</f>
        <v>100.00000000000004</v>
      </c>
      <c r="N54" s="45">
        <f t="shared" si="17"/>
        <v>99.999999999999986</v>
      </c>
      <c r="O54" s="44">
        <f t="shared" si="17"/>
        <v>99.999999999999986</v>
      </c>
      <c r="P54" s="45">
        <f t="shared" si="17"/>
        <v>99.999999999999986</v>
      </c>
      <c r="Q54" s="45">
        <f t="shared" si="17"/>
        <v>99.999999999999986</v>
      </c>
      <c r="R54" s="45">
        <f t="shared" si="17"/>
        <v>100</v>
      </c>
      <c r="S54" s="44">
        <f t="shared" si="17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160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3" t="s">
        <v>66</v>
      </c>
      <c r="E8" s="103" t="s">
        <v>67</v>
      </c>
      <c r="F8" s="9" t="s">
        <v>68</v>
      </c>
      <c r="G8" s="10" t="s">
        <v>56</v>
      </c>
      <c r="H8" s="104" t="s">
        <v>66</v>
      </c>
      <c r="I8" s="104" t="s">
        <v>67</v>
      </c>
      <c r="J8" s="9" t="s">
        <v>68</v>
      </c>
      <c r="K8" s="10" t="s">
        <v>56</v>
      </c>
      <c r="L8" s="104" t="s">
        <v>66</v>
      </c>
      <c r="M8" s="104" t="s">
        <v>67</v>
      </c>
      <c r="N8" s="9" t="s">
        <v>68</v>
      </c>
      <c r="O8" s="10" t="s">
        <v>57</v>
      </c>
      <c r="P8" s="104" t="s">
        <v>66</v>
      </c>
      <c r="Q8" s="104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2003857.3651300003</v>
      </c>
      <c r="E9" s="14">
        <v>2122572.5954100001</v>
      </c>
      <c r="F9" s="14">
        <v>2397697.7222299995</v>
      </c>
      <c r="G9" s="15">
        <f>(+D9+E9+F9)/3</f>
        <v>2174709.2275899998</v>
      </c>
      <c r="H9" s="16">
        <v>2045547.7502600001</v>
      </c>
      <c r="I9" s="16">
        <v>2163055.12163</v>
      </c>
      <c r="J9" s="16">
        <v>2439878.8250799994</v>
      </c>
      <c r="K9" s="15">
        <f>(+H9+I9+J9)/3</f>
        <v>2216160.5656566662</v>
      </c>
      <c r="L9" s="16">
        <f t="shared" ref="L9:S12" si="0">(+D9/D$54)*100</f>
        <v>52.786645175294723</v>
      </c>
      <c r="M9" s="16">
        <f t="shared" si="0"/>
        <v>53.4164253647712</v>
      </c>
      <c r="N9" s="16">
        <f t="shared" si="0"/>
        <v>53.84863541737279</v>
      </c>
      <c r="O9" s="17">
        <f t="shared" si="0"/>
        <v>53.378278202808225</v>
      </c>
      <c r="P9" s="16">
        <f t="shared" si="0"/>
        <v>54.080930142430738</v>
      </c>
      <c r="Q9" s="16">
        <f t="shared" si="0"/>
        <v>54.305225653620205</v>
      </c>
      <c r="R9" s="16">
        <f t="shared" si="0"/>
        <v>54.726497847267339</v>
      </c>
      <c r="S9" s="17">
        <f t="shared" si="0"/>
        <v>54.389470215945792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1814235.9740830001</v>
      </c>
      <c r="E10" s="14">
        <v>1910229.1842499999</v>
      </c>
      <c r="F10" s="14">
        <v>2127998.8304699995</v>
      </c>
      <c r="G10" s="20">
        <f>(+D10+E10+F10)/3</f>
        <v>1950821.3296009998</v>
      </c>
      <c r="H10" s="16">
        <v>1814235.9740830001</v>
      </c>
      <c r="I10" s="16">
        <v>1910229.1842499999</v>
      </c>
      <c r="J10" s="16">
        <v>2127998.8304699995</v>
      </c>
      <c r="K10" s="20">
        <f>(+H10+I10+J10)/3</f>
        <v>1950821.3296009998</v>
      </c>
      <c r="L10" s="16">
        <f t="shared" si="0"/>
        <v>47.791540602971807</v>
      </c>
      <c r="M10" s="16">
        <f t="shared" si="0"/>
        <v>48.072614746252349</v>
      </c>
      <c r="N10" s="16">
        <f t="shared" si="0"/>
        <v>47.791609479446571</v>
      </c>
      <c r="O10" s="21">
        <f t="shared" si="0"/>
        <v>47.882945606853532</v>
      </c>
      <c r="P10" s="16">
        <f t="shared" si="0"/>
        <v>47.965425868839532</v>
      </c>
      <c r="Q10" s="16">
        <f t="shared" si="0"/>
        <v>47.957828657947395</v>
      </c>
      <c r="R10" s="16">
        <f t="shared" si="0"/>
        <v>47.731027548421544</v>
      </c>
      <c r="S10" s="21">
        <f t="shared" si="0"/>
        <v>47.877459894935832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1331.03322</v>
      </c>
      <c r="E11" s="14">
        <v>3034.8890600000004</v>
      </c>
      <c r="F11" s="14">
        <v>5709.2059500000005</v>
      </c>
      <c r="G11" s="20">
        <f>(+D11+E11+F11)/3</f>
        <v>3358.3760766666674</v>
      </c>
      <c r="H11" s="16">
        <v>738.44382000000007</v>
      </c>
      <c r="I11" s="16">
        <v>906.96664999999985</v>
      </c>
      <c r="J11" s="16">
        <v>881.99381000000017</v>
      </c>
      <c r="K11" s="20">
        <f>(+H11+I11+J11)/3</f>
        <v>842.46809333333329</v>
      </c>
      <c r="L11" s="16">
        <f t="shared" si="0"/>
        <v>3.5062764208325693E-2</v>
      </c>
      <c r="M11" s="16">
        <f t="shared" si="0"/>
        <v>7.637567983041664E-2</v>
      </c>
      <c r="N11" s="16">
        <f t="shared" si="0"/>
        <v>0.12822006163408906</v>
      </c>
      <c r="O11" s="21">
        <f t="shared" si="0"/>
        <v>8.2431402900068937E-2</v>
      </c>
      <c r="P11" s="16">
        <f t="shared" si="0"/>
        <v>1.9523244391852334E-2</v>
      </c>
      <c r="Q11" s="16">
        <f t="shared" si="0"/>
        <v>2.2770121804127984E-2</v>
      </c>
      <c r="R11" s="16">
        <f t="shared" si="0"/>
        <v>1.9783126870116383E-2</v>
      </c>
      <c r="S11" s="21">
        <f t="shared" si="0"/>
        <v>2.0676025907292832E-2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188290.357827</v>
      </c>
      <c r="E12" s="14">
        <v>209308.52209999997</v>
      </c>
      <c r="F12" s="14">
        <v>263989.68581</v>
      </c>
      <c r="G12" s="20">
        <f>(+D12+E12+F12)/3</f>
        <v>220529.52191233332</v>
      </c>
      <c r="H12" s="16">
        <v>230573.33235699998</v>
      </c>
      <c r="I12" s="16">
        <v>251918.97073000003</v>
      </c>
      <c r="J12" s="16">
        <v>310998.00079999998</v>
      </c>
      <c r="K12" s="20">
        <f>(+H12+I12+J12)/3</f>
        <v>264496.76796233334</v>
      </c>
      <c r="L12" s="16">
        <f t="shared" si="0"/>
        <v>4.960041808114581</v>
      </c>
      <c r="M12" s="16">
        <f t="shared" si="0"/>
        <v>5.267434938688428</v>
      </c>
      <c r="N12" s="16">
        <f t="shared" si="0"/>
        <v>5.928805876292131</v>
      </c>
      <c r="O12" s="21">
        <f t="shared" si="0"/>
        <v>5.4129011930546289</v>
      </c>
      <c r="P12" s="16">
        <f t="shared" si="0"/>
        <v>6.095981029199355</v>
      </c>
      <c r="Q12" s="16">
        <f t="shared" si="0"/>
        <v>6.3246268738686853</v>
      </c>
      <c r="R12" s="16">
        <f t="shared" si="0"/>
        <v>6.9756871719756797</v>
      </c>
      <c r="S12" s="21">
        <f t="shared" si="0"/>
        <v>6.4913342951026713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849450.43300000008</v>
      </c>
      <c r="E14" s="24">
        <v>922545.75912000006</v>
      </c>
      <c r="F14" s="24">
        <v>994060.97564000008</v>
      </c>
      <c r="G14" s="15">
        <f>(+D14+E14+F14)/3</f>
        <v>922019.05592000019</v>
      </c>
      <c r="H14" s="25">
        <v>849450.43300000008</v>
      </c>
      <c r="I14" s="25">
        <v>922545.75912000006</v>
      </c>
      <c r="J14" s="25">
        <v>994060.97564000019</v>
      </c>
      <c r="K14" s="15">
        <f>(+H14+I14+J14)/3</f>
        <v>922019.05592000019</v>
      </c>
      <c r="L14" s="25">
        <f t="shared" ref="L14:S14" si="1">(+D14/D$54)*100</f>
        <v>22.376661822865067</v>
      </c>
      <c r="M14" s="25">
        <f t="shared" si="1"/>
        <v>23.216683751681451</v>
      </c>
      <c r="N14" s="25">
        <f t="shared" si="1"/>
        <v>22.325094011471684</v>
      </c>
      <c r="O14" s="17">
        <f t="shared" si="1"/>
        <v>22.630974776213655</v>
      </c>
      <c r="P14" s="25">
        <f t="shared" si="1"/>
        <v>22.458077314837279</v>
      </c>
      <c r="Q14" s="25">
        <f t="shared" si="1"/>
        <v>23.161247775807546</v>
      </c>
      <c r="R14" s="25">
        <f t="shared" si="1"/>
        <v>22.296794121171658</v>
      </c>
      <c r="S14" s="17">
        <f t="shared" si="1"/>
        <v>22.628382057522987</v>
      </c>
      <c r="T14" s="18"/>
    </row>
    <row r="15" spans="1:256" ht="24" customHeight="1" x14ac:dyDescent="0.35">
      <c r="A15" s="50" t="s">
        <v>16</v>
      </c>
      <c r="B15" s="50"/>
      <c r="C15" s="33" t="s">
        <v>62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4"/>
      <c r="C16" s="33" t="s">
        <v>30</v>
      </c>
      <c r="D16" s="14">
        <v>329223.50147000002</v>
      </c>
      <c r="E16" s="14">
        <v>320901.15829999995</v>
      </c>
      <c r="F16" s="14">
        <v>361995.69594999996</v>
      </c>
      <c r="G16" s="15">
        <f>(+D16+E16+F16)/3</f>
        <v>337373.45190666668</v>
      </c>
      <c r="H16" s="14">
        <v>329856.20147000009</v>
      </c>
      <c r="I16" s="14">
        <v>322520.08679000003</v>
      </c>
      <c r="J16" s="14">
        <v>366926.49537000002</v>
      </c>
      <c r="K16" s="15">
        <f>(+H16+I16+J16)/3</f>
        <v>339767.59454333334</v>
      </c>
      <c r="L16" s="14">
        <f t="shared" ref="L16:S16" si="2">(+D16/D$54)*100</f>
        <v>8.6725754327018034</v>
      </c>
      <c r="M16" s="14">
        <f t="shared" si="2"/>
        <v>8.0757627837409789</v>
      </c>
      <c r="N16" s="14">
        <f t="shared" si="2"/>
        <v>8.1298714484076289</v>
      </c>
      <c r="O16" s="17">
        <f t="shared" si="2"/>
        <v>8.2808376152763259</v>
      </c>
      <c r="P16" s="14">
        <f t="shared" si="2"/>
        <v>8.7208573774331146</v>
      </c>
      <c r="Q16" s="14">
        <f t="shared" si="2"/>
        <v>8.0971242553254097</v>
      </c>
      <c r="R16" s="14">
        <f t="shared" si="2"/>
        <v>8.2301636673752636</v>
      </c>
      <c r="S16" s="17">
        <f t="shared" si="2"/>
        <v>8.3386464636791633</v>
      </c>
      <c r="T16" s="18"/>
    </row>
    <row r="17" spans="1:20" ht="24" customHeight="1" x14ac:dyDescent="0.35">
      <c r="A17" s="26" t="s">
        <v>21</v>
      </c>
      <c r="B17" s="26"/>
      <c r="C17" s="27" t="s">
        <v>17</v>
      </c>
      <c r="D17" s="25"/>
      <c r="E17" s="25"/>
      <c r="F17" s="25"/>
      <c r="G17" s="20"/>
      <c r="H17" s="25"/>
      <c r="I17" s="25"/>
      <c r="J17" s="25"/>
      <c r="K17" s="20"/>
      <c r="L17" s="25"/>
      <c r="M17" s="25"/>
      <c r="N17" s="25"/>
      <c r="O17" s="21"/>
      <c r="P17" s="25"/>
      <c r="Q17" s="25"/>
      <c r="R17" s="25"/>
      <c r="S17" s="21"/>
      <c r="T17" s="18"/>
    </row>
    <row r="18" spans="1:20" ht="24" customHeight="1" x14ac:dyDescent="0.35">
      <c r="A18" s="26"/>
      <c r="B18" s="26"/>
      <c r="C18" s="27" t="s">
        <v>18</v>
      </c>
      <c r="D18" s="25">
        <v>270490.12048000004</v>
      </c>
      <c r="E18" s="25">
        <v>272425.65454000002</v>
      </c>
      <c r="F18" s="25">
        <v>362295.78362999996</v>
      </c>
      <c r="G18" s="15">
        <f t="shared" ref="G18:G24" si="3">(+D18+E18+F18)/3</f>
        <v>301737.18621666665</v>
      </c>
      <c r="H18" s="25">
        <v>264637.5</v>
      </c>
      <c r="I18" s="25">
        <v>278984.47000000003</v>
      </c>
      <c r="J18" s="25">
        <v>363851.78</v>
      </c>
      <c r="K18" s="15">
        <f t="shared" ref="K18:K24" si="4">(+H18+I18+J18)/3</f>
        <v>302491.25</v>
      </c>
      <c r="L18" s="25">
        <f t="shared" ref="L18:S24" si="5">(+D18/D$54)*100</f>
        <v>7.1253903903854843</v>
      </c>
      <c r="M18" s="25">
        <f t="shared" si="5"/>
        <v>6.8558336589538236</v>
      </c>
      <c r="N18" s="25">
        <f t="shared" si="5"/>
        <v>8.1366109602000236</v>
      </c>
      <c r="O18" s="17">
        <f t="shared" si="5"/>
        <v>7.4061448149804354</v>
      </c>
      <c r="P18" s="25">
        <f t="shared" si="5"/>
        <v>6.9965817951443094</v>
      </c>
      <c r="Q18" s="25">
        <f t="shared" si="5"/>
        <v>7.0041278401582812</v>
      </c>
      <c r="R18" s="25">
        <f t="shared" si="5"/>
        <v>8.1611977817142218</v>
      </c>
      <c r="S18" s="17">
        <f t="shared" si="5"/>
        <v>7.4238027187277611</v>
      </c>
      <c r="T18" s="18"/>
    </row>
    <row r="19" spans="1:20" ht="24" customHeight="1" x14ac:dyDescent="0.35">
      <c r="A19" s="26"/>
      <c r="B19" s="26"/>
      <c r="C19" s="29" t="s">
        <v>19</v>
      </c>
      <c r="D19" s="25">
        <v>270490.12048000004</v>
      </c>
      <c r="E19" s="25">
        <v>272425.65454000002</v>
      </c>
      <c r="F19" s="25">
        <v>362295.78362999996</v>
      </c>
      <c r="G19" s="20">
        <f t="shared" si="3"/>
        <v>301737.18621666665</v>
      </c>
      <c r="H19" s="25">
        <v>264637.5</v>
      </c>
      <c r="I19" s="25">
        <v>278984.47000000003</v>
      </c>
      <c r="J19" s="25">
        <v>363851.78</v>
      </c>
      <c r="K19" s="20">
        <f t="shared" si="4"/>
        <v>302491.25</v>
      </c>
      <c r="L19" s="25">
        <f t="shared" si="5"/>
        <v>7.1253903903854843</v>
      </c>
      <c r="M19" s="25">
        <f t="shared" si="5"/>
        <v>6.8558336589538236</v>
      </c>
      <c r="N19" s="25">
        <f t="shared" si="5"/>
        <v>8.1366109602000236</v>
      </c>
      <c r="O19" s="21">
        <f t="shared" si="5"/>
        <v>7.4061448149804354</v>
      </c>
      <c r="P19" s="25">
        <f t="shared" si="5"/>
        <v>6.9965817951443094</v>
      </c>
      <c r="Q19" s="25">
        <f t="shared" si="5"/>
        <v>7.0041278401582812</v>
      </c>
      <c r="R19" s="25">
        <f t="shared" si="5"/>
        <v>8.1611977817142218</v>
      </c>
      <c r="S19" s="21">
        <f t="shared" si="5"/>
        <v>7.4238027187277611</v>
      </c>
      <c r="T19" s="18"/>
    </row>
    <row r="20" spans="1:20" ht="24" customHeight="1" x14ac:dyDescent="0.35">
      <c r="A20" s="26"/>
      <c r="B20" s="26"/>
      <c r="C20" s="29" t="s">
        <v>20</v>
      </c>
      <c r="D20" s="25">
        <v>0</v>
      </c>
      <c r="E20" s="25">
        <v>0</v>
      </c>
      <c r="F20" s="25">
        <v>0</v>
      </c>
      <c r="G20" s="20">
        <f t="shared" si="3"/>
        <v>0</v>
      </c>
      <c r="H20" s="25">
        <v>0</v>
      </c>
      <c r="I20" s="25">
        <v>0</v>
      </c>
      <c r="J20" s="25">
        <v>0</v>
      </c>
      <c r="K20" s="20">
        <f t="shared" si="4"/>
        <v>0</v>
      </c>
      <c r="L20" s="25">
        <f t="shared" si="5"/>
        <v>0</v>
      </c>
      <c r="M20" s="25">
        <f t="shared" si="5"/>
        <v>0</v>
      </c>
      <c r="N20" s="25">
        <f t="shared" si="5"/>
        <v>0</v>
      </c>
      <c r="O20" s="21">
        <f t="shared" si="5"/>
        <v>0</v>
      </c>
      <c r="P20" s="25">
        <f t="shared" si="5"/>
        <v>0</v>
      </c>
      <c r="Q20" s="25">
        <f t="shared" si="5"/>
        <v>0</v>
      </c>
      <c r="R20" s="25">
        <f t="shared" si="5"/>
        <v>0</v>
      </c>
      <c r="S20" s="21">
        <f t="shared" si="5"/>
        <v>0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229623.42697999999</v>
      </c>
      <c r="E21" s="14">
        <v>226090.58121</v>
      </c>
      <c r="F21" s="14">
        <v>221429.20787000001</v>
      </c>
      <c r="G21" s="15">
        <f t="shared" si="3"/>
        <v>225714.40535333334</v>
      </c>
      <c r="H21" s="14">
        <v>229623.42697999999</v>
      </c>
      <c r="I21" s="14">
        <v>226090.58121</v>
      </c>
      <c r="J21" s="14">
        <v>221429.20787000001</v>
      </c>
      <c r="K21" s="15">
        <f t="shared" si="4"/>
        <v>225714.40535333334</v>
      </c>
      <c r="L21" s="14">
        <f t="shared" si="5"/>
        <v>6.0488588533556138</v>
      </c>
      <c r="M21" s="14">
        <f t="shared" si="5"/>
        <v>5.6897703678063838</v>
      </c>
      <c r="N21" s="14">
        <f t="shared" si="5"/>
        <v>4.9729624275822308</v>
      </c>
      <c r="O21" s="17">
        <f t="shared" si="5"/>
        <v>5.5401642529854209</v>
      </c>
      <c r="P21" s="14">
        <f t="shared" si="5"/>
        <v>6.0708670877971427</v>
      </c>
      <c r="Q21" s="14">
        <f t="shared" si="5"/>
        <v>5.6761845354708367</v>
      </c>
      <c r="R21" s="14">
        <f t="shared" si="5"/>
        <v>4.9666585665057932</v>
      </c>
      <c r="S21" s="17">
        <f t="shared" si="5"/>
        <v>5.5395295438069558</v>
      </c>
      <c r="T21" s="18"/>
    </row>
    <row r="22" spans="1:20" ht="24" customHeight="1" x14ac:dyDescent="0.35">
      <c r="A22" s="50"/>
      <c r="B22" s="54"/>
      <c r="C22" s="51" t="s">
        <v>7</v>
      </c>
      <c r="D22" s="14">
        <v>177648.29485999999</v>
      </c>
      <c r="E22" s="14">
        <v>141191.34083</v>
      </c>
      <c r="F22" s="14">
        <v>146368.07947999999</v>
      </c>
      <c r="G22" s="20">
        <f t="shared" si="3"/>
        <v>155069.23838999998</v>
      </c>
      <c r="H22" s="14">
        <v>177648.29485999999</v>
      </c>
      <c r="I22" s="14">
        <v>141191.34083</v>
      </c>
      <c r="J22" s="14">
        <v>146368.07947999999</v>
      </c>
      <c r="K22" s="20">
        <f t="shared" si="4"/>
        <v>155069.23838999998</v>
      </c>
      <c r="L22" s="14">
        <f t="shared" si="5"/>
        <v>4.6797030916232849</v>
      </c>
      <c r="M22" s="14">
        <f t="shared" si="5"/>
        <v>3.55320554684767</v>
      </c>
      <c r="N22" s="14">
        <f t="shared" si="5"/>
        <v>3.2872039188197166</v>
      </c>
      <c r="O22" s="21">
        <f t="shared" si="5"/>
        <v>3.806177323601049</v>
      </c>
      <c r="P22" s="14">
        <f t="shared" si="5"/>
        <v>4.6967297747141066</v>
      </c>
      <c r="Q22" s="14">
        <f t="shared" si="5"/>
        <v>3.5447213283831873</v>
      </c>
      <c r="R22" s="14">
        <f t="shared" si="5"/>
        <v>3.283036970620143</v>
      </c>
      <c r="S22" s="21">
        <f t="shared" si="5"/>
        <v>3.8057412687167815</v>
      </c>
      <c r="T22" s="18"/>
    </row>
    <row r="23" spans="1:20" ht="24" customHeight="1" x14ac:dyDescent="0.35">
      <c r="A23" s="50"/>
      <c r="B23" s="54"/>
      <c r="C23" s="51" t="s">
        <v>8</v>
      </c>
      <c r="D23" s="14">
        <v>47815.124290000007</v>
      </c>
      <c r="E23" s="14">
        <v>76864.703430000009</v>
      </c>
      <c r="F23" s="14">
        <v>67125.770600000003</v>
      </c>
      <c r="G23" s="20">
        <f t="shared" si="3"/>
        <v>63935.199440000004</v>
      </c>
      <c r="H23" s="14">
        <v>47815.124290000007</v>
      </c>
      <c r="I23" s="14">
        <v>76864.703430000009</v>
      </c>
      <c r="J23" s="14">
        <v>67125.770600000003</v>
      </c>
      <c r="K23" s="20">
        <f t="shared" si="4"/>
        <v>63935.199440000004</v>
      </c>
      <c r="L23" s="14">
        <f t="shared" si="5"/>
        <v>1.2595706879292285</v>
      </c>
      <c r="M23" s="14">
        <f t="shared" si="5"/>
        <v>1.9343685595642854</v>
      </c>
      <c r="N23" s="14">
        <f t="shared" si="5"/>
        <v>1.5075424706946723</v>
      </c>
      <c r="O23" s="21">
        <f t="shared" si="5"/>
        <v>1.5692906524530363</v>
      </c>
      <c r="P23" s="14">
        <f t="shared" si="5"/>
        <v>1.2641535237446564</v>
      </c>
      <c r="Q23" s="14">
        <f t="shared" si="5"/>
        <v>1.9297497427708885</v>
      </c>
      <c r="R23" s="14">
        <f t="shared" si="5"/>
        <v>1.5056314692663526</v>
      </c>
      <c r="S23" s="21">
        <f t="shared" si="5"/>
        <v>1.5691108665955582</v>
      </c>
      <c r="T23" s="18"/>
    </row>
    <row r="24" spans="1:20" ht="24" customHeight="1" x14ac:dyDescent="0.35">
      <c r="A24" s="50"/>
      <c r="B24" s="55"/>
      <c r="C24" s="51" t="s">
        <v>9</v>
      </c>
      <c r="D24" s="14">
        <v>4160.0078299999996</v>
      </c>
      <c r="E24" s="14">
        <v>8034.5369499999988</v>
      </c>
      <c r="F24" s="14">
        <v>7935.3577899999991</v>
      </c>
      <c r="G24" s="20">
        <f t="shared" si="3"/>
        <v>6709.9675233333328</v>
      </c>
      <c r="H24" s="14">
        <v>4160.0078299999996</v>
      </c>
      <c r="I24" s="14">
        <v>8034.5369499999988</v>
      </c>
      <c r="J24" s="14">
        <v>7935.3577899999991</v>
      </c>
      <c r="K24" s="20">
        <f t="shared" si="4"/>
        <v>6709.9675233333328</v>
      </c>
      <c r="L24" s="14">
        <f t="shared" si="5"/>
        <v>0.10958507380310056</v>
      </c>
      <c r="M24" s="14">
        <f t="shared" si="5"/>
        <v>0.20219626139442873</v>
      </c>
      <c r="N24" s="14">
        <f t="shared" si="5"/>
        <v>0.17821603806784173</v>
      </c>
      <c r="O24" s="21">
        <f t="shared" si="5"/>
        <v>0.16469627693133615</v>
      </c>
      <c r="P24" s="14">
        <f t="shared" si="5"/>
        <v>0.10998378933838091</v>
      </c>
      <c r="Q24" s="14">
        <f t="shared" si="5"/>
        <v>0.20171346431676068</v>
      </c>
      <c r="R24" s="14">
        <f t="shared" si="5"/>
        <v>0.17799012661929714</v>
      </c>
      <c r="S24" s="21">
        <f t="shared" si="5"/>
        <v>0.16467740849461587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>
        <v>3529.7396439999998</v>
      </c>
      <c r="E26" s="14">
        <v>5850.2965468999992</v>
      </c>
      <c r="F26" s="14">
        <v>7151.6163096999999</v>
      </c>
      <c r="G26" s="20">
        <f>(+D26+E26+F26)/3</f>
        <v>5510.5508335333325</v>
      </c>
      <c r="H26" s="14">
        <v>3529.7396439999998</v>
      </c>
      <c r="I26" s="14">
        <v>5850.2965468999992</v>
      </c>
      <c r="J26" s="14">
        <v>7151.6163096999999</v>
      </c>
      <c r="K26" s="20">
        <f>(+H26+I26+J26)/3</f>
        <v>5510.5508335333325</v>
      </c>
      <c r="L26" s="14">
        <f t="shared" ref="L26:S27" si="6">(+D26/D$54)*100</f>
        <v>9.2982223880446385E-2</v>
      </c>
      <c r="M26" s="14">
        <f t="shared" si="6"/>
        <v>0.14722791085451614</v>
      </c>
      <c r="N26" s="14">
        <f t="shared" si="6"/>
        <v>0.16061439927790494</v>
      </c>
      <c r="O26" s="21">
        <f t="shared" si="6"/>
        <v>0.13525657210229772</v>
      </c>
      <c r="P26" s="14">
        <f t="shared" si="6"/>
        <v>9.3320531424342934E-2</v>
      </c>
      <c r="Q26" s="14">
        <f t="shared" si="6"/>
        <v>0.14687636525905595</v>
      </c>
      <c r="R26" s="14">
        <f t="shared" si="6"/>
        <v>0.16041080014063661</v>
      </c>
      <c r="S26" s="21">
        <f t="shared" si="6"/>
        <v>0.13524107642674715</v>
      </c>
      <c r="T26" s="18"/>
    </row>
    <row r="27" spans="1:20" ht="24" customHeight="1" x14ac:dyDescent="0.35">
      <c r="A27" s="50"/>
      <c r="B27" s="55"/>
      <c r="C27" s="51" t="s">
        <v>12</v>
      </c>
      <c r="D27" s="14">
        <v>0</v>
      </c>
      <c r="E27" s="14">
        <v>39.988320000000002</v>
      </c>
      <c r="F27" s="14">
        <v>0</v>
      </c>
      <c r="G27" s="20">
        <f>(+D27+E27+F27)/3</f>
        <v>13.32944</v>
      </c>
      <c r="H27" s="14">
        <v>0</v>
      </c>
      <c r="I27" s="14">
        <v>39.988320000000002</v>
      </c>
      <c r="J27" s="14">
        <v>0</v>
      </c>
      <c r="K27" s="20">
        <f>(+H27+I27+J27)/3</f>
        <v>13.32944</v>
      </c>
      <c r="L27" s="14">
        <f t="shared" si="6"/>
        <v>0</v>
      </c>
      <c r="M27" s="14">
        <f t="shared" si="6"/>
        <v>1.006341604222016E-3</v>
      </c>
      <c r="N27" s="14">
        <f t="shared" si="6"/>
        <v>0</v>
      </c>
      <c r="O27" s="21">
        <f t="shared" si="6"/>
        <v>3.2717135126893404E-4</v>
      </c>
      <c r="P27" s="14">
        <f t="shared" si="6"/>
        <v>0</v>
      </c>
      <c r="Q27" s="14">
        <f t="shared" si="6"/>
        <v>1.0039386973517135E-3</v>
      </c>
      <c r="R27" s="14">
        <f t="shared" si="6"/>
        <v>0</v>
      </c>
      <c r="S27" s="21">
        <f t="shared" si="6"/>
        <v>3.2713386886767324E-4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77050.149080000003</v>
      </c>
      <c r="E29" s="25">
        <v>76155.371060000005</v>
      </c>
      <c r="F29" s="25">
        <v>74412.491909999997</v>
      </c>
      <c r="G29" s="15">
        <f>(+D29+E29+F29)/3</f>
        <v>75872.670683333345</v>
      </c>
      <c r="H29" s="25">
        <v>32074.481109999997</v>
      </c>
      <c r="I29" s="25">
        <v>35699.751100000009</v>
      </c>
      <c r="J29" s="25">
        <v>36410.893230000001</v>
      </c>
      <c r="K29" s="15">
        <f>(+H29+I29+J29)/3</f>
        <v>34728.375146666665</v>
      </c>
      <c r="L29" s="25">
        <f t="shared" ref="L29:S32" si="7">(+D29/D$54)*100</f>
        <v>2.0296948031157198</v>
      </c>
      <c r="M29" s="25">
        <f t="shared" si="7"/>
        <v>1.9165175801995005</v>
      </c>
      <c r="N29" s="25">
        <f t="shared" si="7"/>
        <v>1.6711911223042064</v>
      </c>
      <c r="O29" s="17">
        <f t="shared" si="7"/>
        <v>1.8622961048512923</v>
      </c>
      <c r="P29" s="25">
        <f t="shared" si="7"/>
        <v>0.84799671483794248</v>
      </c>
      <c r="Q29" s="25">
        <f t="shared" si="7"/>
        <v>0.89627075143727986</v>
      </c>
      <c r="R29" s="25">
        <f t="shared" si="7"/>
        <v>0.81669657094685466</v>
      </c>
      <c r="S29" s="17">
        <f t="shared" si="7"/>
        <v>0.85231095388981193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41543.130539999998</v>
      </c>
      <c r="E30" s="25">
        <v>41332.715039999995</v>
      </c>
      <c r="F30" s="25">
        <v>39873.404949999996</v>
      </c>
      <c r="G30" s="20">
        <f>(+D30+E30+F30)/3</f>
        <v>40916.416843333333</v>
      </c>
      <c r="H30" s="25">
        <v>11257.114440000001</v>
      </c>
      <c r="I30" s="25">
        <v>13191.587500000001</v>
      </c>
      <c r="J30" s="25">
        <v>13751.041129999998</v>
      </c>
      <c r="K30" s="20">
        <f>(+H30+I30+J30)/3</f>
        <v>12733.247689999998</v>
      </c>
      <c r="L30" s="25">
        <f t="shared" si="7"/>
        <v>1.0943505907386095</v>
      </c>
      <c r="M30" s="25">
        <f t="shared" si="7"/>
        <v>1.0401744999591143</v>
      </c>
      <c r="N30" s="25">
        <f t="shared" si="7"/>
        <v>0.89549588594715013</v>
      </c>
      <c r="O30" s="21">
        <f t="shared" si="7"/>
        <v>1.0042942079874577</v>
      </c>
      <c r="P30" s="25">
        <f t="shared" si="7"/>
        <v>0.29761965691468567</v>
      </c>
      <c r="Q30" s="25">
        <f t="shared" si="7"/>
        <v>0.33118533538671158</v>
      </c>
      <c r="R30" s="25">
        <f t="shared" si="7"/>
        <v>0.30843594159802379</v>
      </c>
      <c r="S30" s="21">
        <f t="shared" si="7"/>
        <v>0.3125019940882785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21704.939320000001</v>
      </c>
      <c r="E31" s="25">
        <v>21494.999380000005</v>
      </c>
      <c r="F31" s="25">
        <v>20153.929240000001</v>
      </c>
      <c r="G31" s="20">
        <f>(+D31+E31+F31)/3</f>
        <v>21117.955980000002</v>
      </c>
      <c r="H31" s="25">
        <v>10747.212989999998</v>
      </c>
      <c r="I31" s="25">
        <v>11846.286700000002</v>
      </c>
      <c r="J31" s="25">
        <v>12085.71053</v>
      </c>
      <c r="K31" s="20">
        <f>(+H31+I31+J31)/3</f>
        <v>11559.73674</v>
      </c>
      <c r="L31" s="25">
        <f t="shared" si="7"/>
        <v>0.57176271643556487</v>
      </c>
      <c r="M31" s="25">
        <f t="shared" si="7"/>
        <v>0.54094075867204328</v>
      </c>
      <c r="N31" s="25">
        <f t="shared" si="7"/>
        <v>0.45262652494115574</v>
      </c>
      <c r="O31" s="21">
        <f t="shared" si="7"/>
        <v>0.51834062001212866</v>
      </c>
      <c r="P31" s="25">
        <f t="shared" si="7"/>
        <v>0.28413869823578453</v>
      </c>
      <c r="Q31" s="25">
        <f t="shared" si="7"/>
        <v>0.29741048481288856</v>
      </c>
      <c r="R31" s="25">
        <f t="shared" si="7"/>
        <v>0.27108256545529663</v>
      </c>
      <c r="S31" s="21">
        <f t="shared" si="7"/>
        <v>0.28370144603584135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13802.079220000001</v>
      </c>
      <c r="E32" s="25">
        <v>13327.656640000001</v>
      </c>
      <c r="F32" s="25">
        <v>14385.157719999999</v>
      </c>
      <c r="G32" s="20">
        <f>(+D32+E32+F32)/3</f>
        <v>13838.297860000001</v>
      </c>
      <c r="H32" s="25">
        <v>10070.153679999999</v>
      </c>
      <c r="I32" s="25">
        <v>10661.876900000001</v>
      </c>
      <c r="J32" s="25">
        <v>10574.14157</v>
      </c>
      <c r="K32" s="20">
        <f>(+H32+I32+J32)/3</f>
        <v>10435.390716666667</v>
      </c>
      <c r="L32" s="25">
        <f t="shared" si="7"/>
        <v>0.36358149594154515</v>
      </c>
      <c r="M32" s="25">
        <f t="shared" si="7"/>
        <v>0.33540232156834304</v>
      </c>
      <c r="N32" s="25">
        <f t="shared" si="7"/>
        <v>0.32306871141590043</v>
      </c>
      <c r="O32" s="21">
        <f t="shared" si="7"/>
        <v>0.33966127685170561</v>
      </c>
      <c r="P32" s="25">
        <f t="shared" si="7"/>
        <v>0.26623835968747234</v>
      </c>
      <c r="Q32" s="25">
        <f t="shared" si="7"/>
        <v>0.26767493123767949</v>
      </c>
      <c r="R32" s="25">
        <f t="shared" si="7"/>
        <v>0.23717806389353413</v>
      </c>
      <c r="S32" s="21">
        <f t="shared" si="7"/>
        <v>0.25610751376569219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16379.131720000001</v>
      </c>
      <c r="E34" s="14">
        <v>14602.221519999999</v>
      </c>
      <c r="F34" s="14">
        <v>17020.289929999999</v>
      </c>
      <c r="G34" s="15">
        <f>(+D34+E34+F34)/3</f>
        <v>16000.547723333331</v>
      </c>
      <c r="H34" s="16">
        <v>12736.822040000003</v>
      </c>
      <c r="I34" s="16">
        <v>16219.896220000002</v>
      </c>
      <c r="J34" s="16">
        <v>14535.61054</v>
      </c>
      <c r="K34" s="15">
        <f>(+H34+I34+J34)/3</f>
        <v>14497.442933333334</v>
      </c>
      <c r="L34" s="16">
        <f t="shared" ref="L34:S34" si="8">(+D34/D$54)*100</f>
        <v>0.4314675432634717</v>
      </c>
      <c r="M34" s="16">
        <f t="shared" si="8"/>
        <v>0.36747787928180142</v>
      </c>
      <c r="N34" s="16">
        <f t="shared" si="8"/>
        <v>0.38224976344646755</v>
      </c>
      <c r="O34" s="17">
        <f t="shared" si="8"/>
        <v>0.3927337397284531</v>
      </c>
      <c r="P34" s="16">
        <f t="shared" si="8"/>
        <v>0.33674070081925961</v>
      </c>
      <c r="Q34" s="16">
        <f t="shared" si="8"/>
        <v>0.40721344338263721</v>
      </c>
      <c r="R34" s="16">
        <f t="shared" si="8"/>
        <v>0.32603383854521706</v>
      </c>
      <c r="S34" s="17">
        <f t="shared" si="8"/>
        <v>0.35579923803773023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6171.223</v>
      </c>
      <c r="E38" s="25">
        <v>14808.965000000002</v>
      </c>
      <c r="F38" s="25">
        <v>20189.047999999995</v>
      </c>
      <c r="G38" s="15">
        <f>(+D38+E38+F38)/3</f>
        <v>13723.078666666666</v>
      </c>
      <c r="H38" s="25">
        <v>3533.97</v>
      </c>
      <c r="I38" s="25">
        <v>17214.658000000003</v>
      </c>
      <c r="J38" s="25">
        <v>20580.136999999995</v>
      </c>
      <c r="K38" s="15">
        <f>(+H38+I38+J38)/3</f>
        <v>13776.254999999999</v>
      </c>
      <c r="L38" s="25">
        <f t="shared" ref="L38:S38" si="9">(+D38/D$54)*100</f>
        <v>0.16256554207264359</v>
      </c>
      <c r="M38" s="25">
        <f t="shared" si="9"/>
        <v>0.37268076265688804</v>
      </c>
      <c r="N38" s="25">
        <f t="shared" si="9"/>
        <v>0.45341523875024714</v>
      </c>
      <c r="O38" s="17">
        <f t="shared" si="9"/>
        <v>0.33683321962087048</v>
      </c>
      <c r="P38" s="25">
        <f t="shared" si="9"/>
        <v>9.3432375104005025E-2</v>
      </c>
      <c r="Q38" s="25">
        <f t="shared" si="9"/>
        <v>0.43218773201462957</v>
      </c>
      <c r="R38" s="25">
        <f t="shared" si="9"/>
        <v>0.46161260618753797</v>
      </c>
      <c r="S38" s="17">
        <f t="shared" si="9"/>
        <v>0.33809969486022129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13446.611069999999</v>
      </c>
      <c r="E40" s="14">
        <v>2905.90951</v>
      </c>
      <c r="F40" s="14">
        <v>2944.43667</v>
      </c>
      <c r="G40" s="15">
        <f>(+D40+E40+F40)/3</f>
        <v>6432.3190833333329</v>
      </c>
      <c r="H40" s="14">
        <v>14499.04327</v>
      </c>
      <c r="I40" s="14">
        <v>117.70891</v>
      </c>
      <c r="J40" s="14">
        <v>0</v>
      </c>
      <c r="K40" s="15">
        <f>(+H40+I40+J40)/3</f>
        <v>4872.2507266666662</v>
      </c>
      <c r="L40" s="14">
        <f t="shared" ref="L40:S42" si="10">(+D40/D$54)*100</f>
        <v>0.35421757042883717</v>
      </c>
      <c r="M40" s="14">
        <f t="shared" si="10"/>
        <v>7.3129794850531657E-2</v>
      </c>
      <c r="N40" s="14">
        <f t="shared" si="10"/>
        <v>6.6127558650265872E-2</v>
      </c>
      <c r="O40" s="17">
        <f t="shared" si="10"/>
        <v>0.15788139083765843</v>
      </c>
      <c r="P40" s="14">
        <f t="shared" si="10"/>
        <v>0.38333094209963292</v>
      </c>
      <c r="Q40" s="14">
        <f t="shared" si="10"/>
        <v>2.9551761557397274E-3</v>
      </c>
      <c r="R40" s="14">
        <f t="shared" si="10"/>
        <v>0</v>
      </c>
      <c r="S40" s="17">
        <f t="shared" si="10"/>
        <v>0.11957578340183825</v>
      </c>
      <c r="T40" s="32"/>
    </row>
    <row r="41" spans="1:20" ht="24" customHeight="1" x14ac:dyDescent="0.35">
      <c r="A41" s="50"/>
      <c r="B41" s="50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4">
        <v>0</v>
      </c>
      <c r="I41" s="14">
        <v>0</v>
      </c>
      <c r="J41" s="14">
        <v>0</v>
      </c>
      <c r="K41" s="20">
        <f>(+H41+I41+J41)/3</f>
        <v>0</v>
      </c>
      <c r="L41" s="14">
        <f t="shared" si="10"/>
        <v>0</v>
      </c>
      <c r="M41" s="14">
        <f t="shared" si="10"/>
        <v>0</v>
      </c>
      <c r="N41" s="14">
        <f t="shared" si="10"/>
        <v>0</v>
      </c>
      <c r="O41" s="21">
        <f t="shared" si="10"/>
        <v>0</v>
      </c>
      <c r="P41" s="14">
        <f t="shared" si="10"/>
        <v>0</v>
      </c>
      <c r="Q41" s="14">
        <f t="shared" si="10"/>
        <v>0</v>
      </c>
      <c r="R41" s="14">
        <f t="shared" si="10"/>
        <v>0</v>
      </c>
      <c r="S41" s="21">
        <f t="shared" si="10"/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13446.611069999999</v>
      </c>
      <c r="E42" s="14">
        <v>2905.90951</v>
      </c>
      <c r="F42" s="14">
        <v>2944.43667</v>
      </c>
      <c r="G42" s="20">
        <f>(+D42+E42+F42)/3</f>
        <v>6432.3190833333329</v>
      </c>
      <c r="H42" s="14">
        <v>14499.04327</v>
      </c>
      <c r="I42" s="14">
        <v>117.70891</v>
      </c>
      <c r="J42" s="14">
        <v>0</v>
      </c>
      <c r="K42" s="20">
        <f>(+H42+I42+J42)/3</f>
        <v>4872.2507266666662</v>
      </c>
      <c r="L42" s="14">
        <f t="shared" si="10"/>
        <v>0.35421757042883717</v>
      </c>
      <c r="M42" s="14">
        <f t="shared" si="10"/>
        <v>7.3129794850531657E-2</v>
      </c>
      <c r="N42" s="14">
        <f t="shared" si="10"/>
        <v>6.6127558650265872E-2</v>
      </c>
      <c r="O42" s="21">
        <f t="shared" si="10"/>
        <v>0.15788139083765843</v>
      </c>
      <c r="P42" s="14">
        <f t="shared" si="10"/>
        <v>0.38333094209963292</v>
      </c>
      <c r="Q42" s="14">
        <f t="shared" si="10"/>
        <v>2.9551761557397274E-3</v>
      </c>
      <c r="R42" s="14">
        <f t="shared" si="10"/>
        <v>0</v>
      </c>
      <c r="S42" s="21">
        <f t="shared" si="10"/>
        <v>0.11957578340183825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361.28982000000002</v>
      </c>
      <c r="E44" s="25">
        <v>381.25702999999999</v>
      </c>
      <c r="F44" s="25">
        <v>389.87622000000005</v>
      </c>
      <c r="G44" s="15">
        <f>(+D44+E44+F44)/3</f>
        <v>377.47435666666667</v>
      </c>
      <c r="H44" s="25">
        <v>345.99766</v>
      </c>
      <c r="I44" s="25">
        <v>378.34666000000004</v>
      </c>
      <c r="J44" s="35">
        <v>378.35521</v>
      </c>
      <c r="K44" s="15">
        <f>(+H44+I44+J44)/3</f>
        <v>367.56651000000005</v>
      </c>
      <c r="L44" s="25">
        <f t="shared" ref="L44:S44" si="11">(+D44/D$54)*100</f>
        <v>9.5172829492027496E-3</v>
      </c>
      <c r="M44" s="25">
        <f t="shared" si="11"/>
        <v>9.5946719239798344E-3</v>
      </c>
      <c r="N44" s="35">
        <f t="shared" si="11"/>
        <v>8.7560255131566359E-3</v>
      </c>
      <c r="O44" s="17">
        <f t="shared" si="11"/>
        <v>9.2651150640990845E-3</v>
      </c>
      <c r="P44" s="25">
        <f t="shared" si="11"/>
        <v>9.1476110873120031E-3</v>
      </c>
      <c r="Q44" s="25">
        <f t="shared" si="11"/>
        <v>9.4986949436178265E-3</v>
      </c>
      <c r="R44" s="35">
        <f t="shared" si="11"/>
        <v>8.4865098105388372E-3</v>
      </c>
      <c r="S44" s="17">
        <f t="shared" si="11"/>
        <v>9.020893186997227E-3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40.149000000000001</v>
      </c>
      <c r="E46" s="14">
        <v>36.637999999999998</v>
      </c>
      <c r="F46" s="14">
        <v>222.35499999999999</v>
      </c>
      <c r="G46" s="15">
        <f>(+D46+E46+F46)/3</f>
        <v>99.713999999999999</v>
      </c>
      <c r="H46" s="16">
        <v>28</v>
      </c>
      <c r="I46" s="16">
        <v>19.155999999999999</v>
      </c>
      <c r="J46" s="16">
        <v>212.69200000000001</v>
      </c>
      <c r="K46" s="15">
        <f>(+H46+I46+J46)/3</f>
        <v>86.616</v>
      </c>
      <c r="L46" s="16">
        <f t="shared" ref="L46:S46" si="12">(+D46/D$54)*100</f>
        <v>1.0576256843537444E-3</v>
      </c>
      <c r="M46" s="16">
        <f t="shared" si="12"/>
        <v>9.2202782451191291E-4</v>
      </c>
      <c r="N46" s="16">
        <f t="shared" si="12"/>
        <v>4.9937543074002905E-3</v>
      </c>
      <c r="O46" s="17">
        <f t="shared" si="12"/>
        <v>2.4474819737686274E-3</v>
      </c>
      <c r="P46" s="16">
        <f t="shared" si="12"/>
        <v>7.4027411180970447E-4</v>
      </c>
      <c r="Q46" s="16">
        <f t="shared" si="12"/>
        <v>4.8092667275017855E-4</v>
      </c>
      <c r="R46" s="16">
        <f t="shared" si="12"/>
        <v>4.7706829373992928E-3</v>
      </c>
      <c r="S46" s="17">
        <f t="shared" si="12"/>
        <v>2.1257477572833054E-3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2.1663500000000004</v>
      </c>
      <c r="E48" s="25">
        <v>1.7231499999999995</v>
      </c>
      <c r="F48" s="25">
        <v>1.8068799999999992</v>
      </c>
      <c r="G48" s="15">
        <f t="shared" ref="G48:G53" si="13">(+D48+E48+F48)/3</f>
        <v>1.8987933333333331</v>
      </c>
      <c r="H48" s="25">
        <v>7.9619999999999996E-2</v>
      </c>
      <c r="I48" s="25">
        <v>93.127900000000011</v>
      </c>
      <c r="J48" s="25">
        <v>46.204549999999998</v>
      </c>
      <c r="K48" s="15">
        <f t="shared" ref="K48:K53" si="14">(+H48+I48+J48)/3</f>
        <v>46.470690000000012</v>
      </c>
      <c r="L48" s="25">
        <f t="shared" ref="L48:S53" si="15">(+D48/D$54)*100</f>
        <v>5.7067110047566181E-5</v>
      </c>
      <c r="M48" s="25">
        <f t="shared" si="15"/>
        <v>4.3364600846326286E-5</v>
      </c>
      <c r="N48" s="25">
        <f t="shared" si="15"/>
        <v>4.0579770110658334E-5</v>
      </c>
      <c r="O48" s="17">
        <f t="shared" si="15"/>
        <v>4.6605917476436382E-5</v>
      </c>
      <c r="P48" s="25">
        <f t="shared" si="15"/>
        <v>2.1050223136531663E-6</v>
      </c>
      <c r="Q48" s="25">
        <f t="shared" si="15"/>
        <v>2.33805027600811E-3</v>
      </c>
      <c r="R48" s="25">
        <f t="shared" si="15"/>
        <v>1.0363683557219475E-3</v>
      </c>
      <c r="S48" s="17">
        <f t="shared" si="15"/>
        <v>1.1404932696835199E-3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49.004079999652639</v>
      </c>
      <c r="E53" s="38">
        <v>204.95964999966284</v>
      </c>
      <c r="F53" s="38">
        <v>2.3016800004790317</v>
      </c>
      <c r="G53" s="39">
        <f t="shared" si="13"/>
        <v>85.421803333264847</v>
      </c>
      <c r="H53" s="38">
        <v>49.003010000043083</v>
      </c>
      <c r="I53" s="38">
        <v>204.93930000025517</v>
      </c>
      <c r="J53" s="38">
        <v>2.2933200007210957</v>
      </c>
      <c r="K53" s="39">
        <f t="shared" si="14"/>
        <v>85.411876667006439</v>
      </c>
      <c r="L53" s="38">
        <f t="shared" si="15"/>
        <v>1.2908907730144776E-3</v>
      </c>
      <c r="M53" s="38">
        <f t="shared" si="15"/>
        <v>5.1579917081148599E-3</v>
      </c>
      <c r="N53" s="38">
        <f t="shared" si="15"/>
        <v>5.1692223771218398E-5</v>
      </c>
      <c r="O53" s="40">
        <f t="shared" si="15"/>
        <v>2.09667974231276E-3</v>
      </c>
      <c r="P53" s="38">
        <f t="shared" si="15"/>
        <v>1.2955592751351412E-3</v>
      </c>
      <c r="Q53" s="38">
        <f t="shared" si="15"/>
        <v>5.1451647350633425E-3</v>
      </c>
      <c r="R53" s="38">
        <f t="shared" si="15"/>
        <v>5.1439182467778117E-5</v>
      </c>
      <c r="S53" s="40">
        <f t="shared" si="15"/>
        <v>2.0961959138063087E-3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6">+D9+D14+D18+D21+D16+D29+D34+D38+D40+D44+D46+D48+D49+D53</f>
        <v>3796144.5711800009</v>
      </c>
      <c r="E54" s="43">
        <f t="shared" si="16"/>
        <v>3973632.7934999992</v>
      </c>
      <c r="F54" s="43">
        <f t="shared" si="16"/>
        <v>4452661.9916100008</v>
      </c>
      <c r="G54" s="44">
        <f t="shared" si="16"/>
        <v>4074146.4520966667</v>
      </c>
      <c r="H54" s="43">
        <f t="shared" si="16"/>
        <v>3782382.7084200005</v>
      </c>
      <c r="I54" s="43">
        <f t="shared" si="16"/>
        <v>3983143.6028400003</v>
      </c>
      <c r="J54" s="43">
        <f t="shared" si="16"/>
        <v>4458313.4698099997</v>
      </c>
      <c r="K54" s="44">
        <f t="shared" si="16"/>
        <v>4074613.2603566656</v>
      </c>
      <c r="L54" s="45">
        <f t="shared" si="16"/>
        <v>99.999999999999986</v>
      </c>
      <c r="M54" s="45">
        <f t="shared" si="16"/>
        <v>100.00000000000003</v>
      </c>
      <c r="N54" s="45">
        <f t="shared" si="16"/>
        <v>99.999999999999986</v>
      </c>
      <c r="O54" s="44">
        <f t="shared" si="16"/>
        <v>100</v>
      </c>
      <c r="P54" s="45">
        <f t="shared" si="16"/>
        <v>100</v>
      </c>
      <c r="Q54" s="45">
        <f t="shared" si="16"/>
        <v>100</v>
      </c>
      <c r="R54" s="45">
        <f t="shared" si="16"/>
        <v>100.00000000000004</v>
      </c>
      <c r="S54" s="44">
        <f t="shared" si="16"/>
        <v>100.00000000000004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159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2" t="s">
        <v>65</v>
      </c>
      <c r="E8" s="102" t="s">
        <v>64</v>
      </c>
      <c r="F8" s="9" t="s">
        <v>63</v>
      </c>
      <c r="G8" s="10" t="s">
        <v>56</v>
      </c>
      <c r="H8" s="102" t="s">
        <v>65</v>
      </c>
      <c r="I8" s="102" t="s">
        <v>64</v>
      </c>
      <c r="J8" s="9" t="s">
        <v>63</v>
      </c>
      <c r="K8" s="10" t="s">
        <v>56</v>
      </c>
      <c r="L8" s="102" t="s">
        <v>65</v>
      </c>
      <c r="M8" s="102" t="s">
        <v>64</v>
      </c>
      <c r="N8" s="9" t="s">
        <v>63</v>
      </c>
      <c r="O8" s="10" t="s">
        <v>57</v>
      </c>
      <c r="P8" s="102" t="s">
        <v>65</v>
      </c>
      <c r="Q8" s="102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2017877.993521</v>
      </c>
      <c r="E9" s="14">
        <v>1987136.5681499999</v>
      </c>
      <c r="F9" s="14">
        <v>2426449.6120600002</v>
      </c>
      <c r="G9" s="15">
        <f>(+D9+E9+F9)/3</f>
        <v>2143821.3912436669</v>
      </c>
      <c r="H9" s="16">
        <v>2077030.8290200001</v>
      </c>
      <c r="I9" s="16">
        <v>2034954.6883399996</v>
      </c>
      <c r="J9" s="16">
        <v>2466295.8895699997</v>
      </c>
      <c r="K9" s="15">
        <f>(+H9+I9+J9)/3</f>
        <v>2192760.4689766667</v>
      </c>
      <c r="L9" s="16">
        <f t="shared" ref="L9:S12" si="0">(+D9/D$54)*100</f>
        <v>50.978139566228677</v>
      </c>
      <c r="M9" s="16">
        <f t="shared" si="0"/>
        <v>52.589592094870397</v>
      </c>
      <c r="N9" s="16">
        <f t="shared" si="0"/>
        <v>53.198003622066814</v>
      </c>
      <c r="O9" s="17">
        <f t="shared" si="0"/>
        <v>52.296572016971908</v>
      </c>
      <c r="P9" s="16">
        <f t="shared" si="0"/>
        <v>52.230556931914471</v>
      </c>
      <c r="Q9" s="16">
        <f t="shared" si="0"/>
        <v>53.943746224742974</v>
      </c>
      <c r="R9" s="16">
        <f t="shared" si="0"/>
        <v>54.024187063770789</v>
      </c>
      <c r="S9" s="17">
        <f t="shared" si="0"/>
        <v>53.420322344456174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1894445.63307</v>
      </c>
      <c r="E10" s="14">
        <v>1807842.4221999999</v>
      </c>
      <c r="F10" s="14">
        <v>2211048.83158</v>
      </c>
      <c r="G10" s="20">
        <f>(+D10+E10+F10)/3</f>
        <v>1971112.2956166666</v>
      </c>
      <c r="H10" s="16">
        <v>1894445.63307</v>
      </c>
      <c r="I10" s="16">
        <v>1807842.4221999997</v>
      </c>
      <c r="J10" s="16">
        <v>2211048.83158</v>
      </c>
      <c r="K10" s="20">
        <f>(+H10+I10+J10)/3</f>
        <v>1971112.2956166666</v>
      </c>
      <c r="L10" s="16">
        <f t="shared" si="0"/>
        <v>47.859838004754884</v>
      </c>
      <c r="M10" s="16">
        <f t="shared" si="0"/>
        <v>47.844570463424631</v>
      </c>
      <c r="N10" s="16">
        <f t="shared" si="0"/>
        <v>48.475510542788427</v>
      </c>
      <c r="O10" s="21">
        <f t="shared" si="0"/>
        <v>48.083490789993469</v>
      </c>
      <c r="P10" s="16">
        <f t="shared" si="0"/>
        <v>47.639134243936923</v>
      </c>
      <c r="Q10" s="16">
        <f t="shared" si="0"/>
        <v>47.923323991569639</v>
      </c>
      <c r="R10" s="16">
        <f t="shared" si="0"/>
        <v>48.433002783472162</v>
      </c>
      <c r="S10" s="21">
        <f t="shared" si="0"/>
        <v>48.020500049467003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1242.0941500000001</v>
      </c>
      <c r="E11" s="14">
        <v>1144.7903600000002</v>
      </c>
      <c r="F11" s="14">
        <v>1612.8079699999998</v>
      </c>
      <c r="G11" s="20">
        <f>(+D11+E11+F11)/3</f>
        <v>1333.2308266666666</v>
      </c>
      <c r="H11" s="16">
        <v>837.62803000000019</v>
      </c>
      <c r="I11" s="16">
        <v>795.18928000000005</v>
      </c>
      <c r="J11" s="16">
        <v>969.07035999999994</v>
      </c>
      <c r="K11" s="20">
        <f>(+H11+I11+J11)/3</f>
        <v>867.29588999999999</v>
      </c>
      <c r="L11" s="16">
        <f t="shared" si="0"/>
        <v>3.1379324783957614E-2</v>
      </c>
      <c r="M11" s="16">
        <f t="shared" si="0"/>
        <v>3.0296890023310825E-2</v>
      </c>
      <c r="N11" s="16">
        <f t="shared" si="0"/>
        <v>3.5359549113784208E-2</v>
      </c>
      <c r="O11" s="21">
        <f t="shared" si="0"/>
        <v>3.2522952810715544E-2</v>
      </c>
      <c r="P11" s="16">
        <f t="shared" si="0"/>
        <v>2.1063615377016197E-2</v>
      </c>
      <c r="Q11" s="16">
        <f t="shared" si="0"/>
        <v>2.1079333592409266E-2</v>
      </c>
      <c r="R11" s="16">
        <f t="shared" si="0"/>
        <v>2.122747664949623E-2</v>
      </c>
      <c r="S11" s="21">
        <f t="shared" si="0"/>
        <v>2.1129177886649971E-2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122190.26630100001</v>
      </c>
      <c r="E12" s="14">
        <v>178149.35559000002</v>
      </c>
      <c r="F12" s="14">
        <v>213787.97251000002</v>
      </c>
      <c r="G12" s="20">
        <f>(+D12+E12+F12)/3</f>
        <v>171375.86480033337</v>
      </c>
      <c r="H12" s="16">
        <v>181747.56792</v>
      </c>
      <c r="I12" s="16">
        <v>226317.07685999997</v>
      </c>
      <c r="J12" s="16">
        <v>254277.98763000008</v>
      </c>
      <c r="K12" s="20">
        <f>(+H12+I12+J12)/3</f>
        <v>220780.87747000004</v>
      </c>
      <c r="L12" s="16">
        <f t="shared" si="0"/>
        <v>3.0869222366898272</v>
      </c>
      <c r="M12" s="16">
        <f t="shared" si="0"/>
        <v>4.7147247414224589</v>
      </c>
      <c r="N12" s="16">
        <f t="shared" si="0"/>
        <v>4.6871335301645951</v>
      </c>
      <c r="O12" s="21">
        <f t="shared" si="0"/>
        <v>4.1805582741677245</v>
      </c>
      <c r="P12" s="16">
        <f t="shared" si="0"/>
        <v>4.5703590726005272</v>
      </c>
      <c r="Q12" s="16">
        <f t="shared" si="0"/>
        <v>5.9993428995809239</v>
      </c>
      <c r="R12" s="16">
        <f t="shared" si="0"/>
        <v>5.569956803649136</v>
      </c>
      <c r="S12" s="21">
        <f t="shared" si="0"/>
        <v>5.3786931171025172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987367.95414000005</v>
      </c>
      <c r="E14" s="24">
        <v>905129.93959000008</v>
      </c>
      <c r="F14" s="24">
        <v>1061535.2871700004</v>
      </c>
      <c r="G14" s="15">
        <f>(+D14+E14+F14)/3</f>
        <v>984677.72696666687</v>
      </c>
      <c r="H14" s="25">
        <v>987367.95414000005</v>
      </c>
      <c r="I14" s="25">
        <v>905129.93959000008</v>
      </c>
      <c r="J14" s="25">
        <v>1061535.2871700001</v>
      </c>
      <c r="K14" s="15">
        <f>(+H14+I14+J14)/3</f>
        <v>984677.72696666664</v>
      </c>
      <c r="L14" s="25">
        <f t="shared" ref="L14:S14" si="1">(+D14/D$54)*100</f>
        <v>24.944115318658273</v>
      </c>
      <c r="M14" s="25">
        <f t="shared" si="1"/>
        <v>23.954274245080295</v>
      </c>
      <c r="N14" s="25">
        <f t="shared" si="1"/>
        <v>23.273328146253306</v>
      </c>
      <c r="O14" s="17">
        <f t="shared" si="1"/>
        <v>24.020317117904693</v>
      </c>
      <c r="P14" s="25">
        <f t="shared" si="1"/>
        <v>24.829086511821153</v>
      </c>
      <c r="Q14" s="25">
        <f t="shared" si="1"/>
        <v>23.99370366398156</v>
      </c>
      <c r="R14" s="25">
        <f t="shared" si="1"/>
        <v>23.252919964467235</v>
      </c>
      <c r="S14" s="17">
        <f t="shared" si="1"/>
        <v>23.988849819293907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334036.62385999993</v>
      </c>
      <c r="E16" s="14">
        <v>311859.50122999999</v>
      </c>
      <c r="F16" s="14">
        <v>374224.97922999994</v>
      </c>
      <c r="G16" s="15">
        <f t="shared" ref="G16:G18" si="2">(+D16+E16+F16)/3</f>
        <v>340040.36810666666</v>
      </c>
      <c r="H16" s="16">
        <v>339438.37</v>
      </c>
      <c r="I16" s="16">
        <v>307935.83999999997</v>
      </c>
      <c r="J16" s="16">
        <v>381615.55</v>
      </c>
      <c r="K16" s="15">
        <f t="shared" ref="K16:K18" si="3">(+H16+I16+J16)/3</f>
        <v>342996.58666666667</v>
      </c>
      <c r="L16" s="16">
        <f t="shared" ref="L16:S18" si="4">(+D16/D$54)*100</f>
        <v>8.4388479809196593</v>
      </c>
      <c r="M16" s="16">
        <f t="shared" si="4"/>
        <v>8.2533652812117282</v>
      </c>
      <c r="N16" s="16">
        <f t="shared" si="4"/>
        <v>8.2045890018066192</v>
      </c>
      <c r="O16" s="17">
        <f t="shared" si="4"/>
        <v>8.2949753519586569</v>
      </c>
      <c r="P16" s="16">
        <f t="shared" si="4"/>
        <v>8.5357688780798213</v>
      </c>
      <c r="Q16" s="16">
        <f t="shared" si="4"/>
        <v>8.1629398932776915</v>
      </c>
      <c r="R16" s="16">
        <f t="shared" si="4"/>
        <v>8.3592848477066823</v>
      </c>
      <c r="S16" s="17">
        <f t="shared" si="4"/>
        <v>8.3561284882760756</v>
      </c>
      <c r="T16" s="18"/>
    </row>
    <row r="17" spans="1:20" ht="24" customHeight="1" x14ac:dyDescent="0.35">
      <c r="A17" s="12"/>
      <c r="B17" s="12"/>
      <c r="C17" s="19" t="s">
        <v>19</v>
      </c>
      <c r="D17" s="14">
        <v>334036.62385999993</v>
      </c>
      <c r="E17" s="14">
        <v>311859.50122999999</v>
      </c>
      <c r="F17" s="14">
        <v>374224.97922999994</v>
      </c>
      <c r="G17" s="20">
        <f t="shared" si="2"/>
        <v>340040.36810666666</v>
      </c>
      <c r="H17" s="16">
        <v>339438.37</v>
      </c>
      <c r="I17" s="16">
        <v>307935.83999999997</v>
      </c>
      <c r="J17" s="16">
        <v>381615.55</v>
      </c>
      <c r="K17" s="20">
        <f t="shared" si="3"/>
        <v>342996.58666666667</v>
      </c>
      <c r="L17" s="16">
        <f t="shared" si="4"/>
        <v>8.4388479809196593</v>
      </c>
      <c r="M17" s="16">
        <f t="shared" si="4"/>
        <v>8.2533652812117282</v>
      </c>
      <c r="N17" s="16">
        <f t="shared" si="4"/>
        <v>8.2045890018066192</v>
      </c>
      <c r="O17" s="21">
        <f t="shared" si="4"/>
        <v>8.2949753519586569</v>
      </c>
      <c r="P17" s="16">
        <f t="shared" si="4"/>
        <v>8.5357688780798213</v>
      </c>
      <c r="Q17" s="16">
        <f t="shared" si="4"/>
        <v>8.1629398932776915</v>
      </c>
      <c r="R17" s="16">
        <f t="shared" si="4"/>
        <v>8.3592848477066823</v>
      </c>
      <c r="S17" s="21">
        <f t="shared" si="4"/>
        <v>8.3561284882760756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30</v>
      </c>
      <c r="D20" s="25">
        <v>254612.89332999999</v>
      </c>
      <c r="E20" s="25">
        <v>280500.11233000003</v>
      </c>
      <c r="F20" s="25">
        <v>332598.66721000004</v>
      </c>
      <c r="G20" s="15">
        <f>(+D20+E20+F20)/3</f>
        <v>289237.22429000004</v>
      </c>
      <c r="H20" s="25">
        <v>254905.07663999998</v>
      </c>
      <c r="I20" s="25">
        <v>280909.17674000002</v>
      </c>
      <c r="J20" s="25">
        <v>333293.02995999996</v>
      </c>
      <c r="K20" s="15">
        <f>(+H20+I20+J20)/3</f>
        <v>289702.42777999997</v>
      </c>
      <c r="L20" s="25">
        <f t="shared" ref="L20:S24" si="5">(+D20/D$54)*100</f>
        <v>6.4323470760934063</v>
      </c>
      <c r="M20" s="25">
        <f t="shared" si="5"/>
        <v>7.4234386938656112</v>
      </c>
      <c r="N20" s="25">
        <f t="shared" si="5"/>
        <v>7.2919647764334696</v>
      </c>
      <c r="O20" s="17">
        <f t="shared" si="5"/>
        <v>7.0556788881074324</v>
      </c>
      <c r="P20" s="25">
        <f t="shared" si="5"/>
        <v>6.4100320186202389</v>
      </c>
      <c r="Q20" s="25">
        <f t="shared" si="5"/>
        <v>7.4465015998096877</v>
      </c>
      <c r="R20" s="25">
        <f t="shared" si="5"/>
        <v>7.3007805242498041</v>
      </c>
      <c r="S20" s="17">
        <f t="shared" si="5"/>
        <v>7.0577690974160907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245278.58170999997</v>
      </c>
      <c r="E21" s="14">
        <v>193146.30666000003</v>
      </c>
      <c r="F21" s="14">
        <v>261352.98925000001</v>
      </c>
      <c r="G21" s="15">
        <f>(+D21+E21+F21)/3</f>
        <v>233259.29254000002</v>
      </c>
      <c r="H21" s="14">
        <v>245278.58170999997</v>
      </c>
      <c r="I21" s="14">
        <v>193146.30666000003</v>
      </c>
      <c r="J21" s="14">
        <v>261352.98925000001</v>
      </c>
      <c r="K21" s="15">
        <f>(+H21+I21+J21)/3</f>
        <v>233259.29254000002</v>
      </c>
      <c r="L21" s="14">
        <f t="shared" si="5"/>
        <v>6.1965321050957156</v>
      </c>
      <c r="M21" s="14">
        <f t="shared" si="5"/>
        <v>5.1116192237037072</v>
      </c>
      <c r="N21" s="14">
        <f t="shared" si="5"/>
        <v>5.7299591962083944</v>
      </c>
      <c r="O21" s="17">
        <f t="shared" si="5"/>
        <v>5.6901481815466823</v>
      </c>
      <c r="P21" s="14">
        <f t="shared" si="5"/>
        <v>6.1679570409785329</v>
      </c>
      <c r="Q21" s="14">
        <f t="shared" si="5"/>
        <v>5.1200330947971535</v>
      </c>
      <c r="R21" s="14">
        <f t="shared" si="5"/>
        <v>5.7249346441474227</v>
      </c>
      <c r="S21" s="17">
        <f t="shared" si="5"/>
        <v>5.682693925589553</v>
      </c>
      <c r="T21" s="18"/>
    </row>
    <row r="22" spans="1:20" ht="24" customHeight="1" x14ac:dyDescent="0.35">
      <c r="A22" s="50"/>
      <c r="B22" s="54"/>
      <c r="C22" s="51" t="s">
        <v>7</v>
      </c>
      <c r="D22" s="14">
        <v>175178.6041</v>
      </c>
      <c r="E22" s="14">
        <v>148794.61569000004</v>
      </c>
      <c r="F22" s="14">
        <v>189395.21173000001</v>
      </c>
      <c r="G22" s="20">
        <f>(+D22+E22+F22)/3</f>
        <v>171122.81050666666</v>
      </c>
      <c r="H22" s="14">
        <v>175178.6041</v>
      </c>
      <c r="I22" s="14">
        <v>148794.61569000004</v>
      </c>
      <c r="J22" s="14">
        <v>189395.21173000001</v>
      </c>
      <c r="K22" s="20">
        <f>(+H22+I22+J22)/3</f>
        <v>171122.81050666666</v>
      </c>
      <c r="L22" s="14">
        <f t="shared" si="5"/>
        <v>4.4255794242765152</v>
      </c>
      <c r="M22" s="14">
        <f t="shared" si="5"/>
        <v>3.9378512128812209</v>
      </c>
      <c r="N22" s="14">
        <f t="shared" si="5"/>
        <v>4.1523413919404772</v>
      </c>
      <c r="O22" s="21">
        <f t="shared" si="5"/>
        <v>4.1743852449466354</v>
      </c>
      <c r="P22" s="14">
        <f t="shared" si="5"/>
        <v>4.4051710388022611</v>
      </c>
      <c r="Q22" s="14">
        <f t="shared" si="5"/>
        <v>3.9443330283374101</v>
      </c>
      <c r="R22" s="14">
        <f t="shared" si="5"/>
        <v>4.1487002393974466</v>
      </c>
      <c r="S22" s="21">
        <f t="shared" si="5"/>
        <v>4.1689166815478105</v>
      </c>
      <c r="T22" s="18"/>
    </row>
    <row r="23" spans="1:20" ht="24" customHeight="1" x14ac:dyDescent="0.35">
      <c r="A23" s="50"/>
      <c r="B23" s="54"/>
      <c r="C23" s="51" t="s">
        <v>8</v>
      </c>
      <c r="D23" s="14">
        <v>64042.993340000001</v>
      </c>
      <c r="E23" s="14">
        <v>42798.6535</v>
      </c>
      <c r="F23" s="14">
        <v>70765.321670000005</v>
      </c>
      <c r="G23" s="20">
        <f>(+D23+E23+F23)/3</f>
        <v>59202.322836666666</v>
      </c>
      <c r="H23" s="14">
        <v>64042.993340000001</v>
      </c>
      <c r="I23" s="14">
        <v>42798.6535</v>
      </c>
      <c r="J23" s="14">
        <v>70765.321670000005</v>
      </c>
      <c r="K23" s="20">
        <f>(+H23+I23+J23)/3</f>
        <v>59202.322836666666</v>
      </c>
      <c r="L23" s="14">
        <f t="shared" si="5"/>
        <v>1.6179336229485457</v>
      </c>
      <c r="M23" s="14">
        <f t="shared" si="5"/>
        <v>1.1326668563450226</v>
      </c>
      <c r="N23" s="14">
        <f t="shared" si="5"/>
        <v>1.5514741455196945</v>
      </c>
      <c r="O23" s="21">
        <f t="shared" si="5"/>
        <v>1.4441867930068895</v>
      </c>
      <c r="P23" s="14">
        <f t="shared" si="5"/>
        <v>1.6104725856733442</v>
      </c>
      <c r="Q23" s="14">
        <f t="shared" si="5"/>
        <v>1.1345312583092597</v>
      </c>
      <c r="R23" s="14">
        <f t="shared" si="5"/>
        <v>1.5501136711518189</v>
      </c>
      <c r="S23" s="21">
        <f t="shared" si="5"/>
        <v>1.442294867232462</v>
      </c>
      <c r="T23" s="18"/>
    </row>
    <row r="24" spans="1:20" ht="24" customHeight="1" x14ac:dyDescent="0.35">
      <c r="A24" s="50"/>
      <c r="B24" s="55"/>
      <c r="C24" s="51" t="s">
        <v>9</v>
      </c>
      <c r="D24" s="14">
        <v>6056.9842699999999</v>
      </c>
      <c r="E24" s="14">
        <v>1553.03747</v>
      </c>
      <c r="F24" s="14">
        <v>1192.4558500000003</v>
      </c>
      <c r="G24" s="20">
        <f>(+D24+E24+F24)/3</f>
        <v>2934.159196666667</v>
      </c>
      <c r="H24" s="14">
        <v>6056.9842699999999</v>
      </c>
      <c r="I24" s="14">
        <v>1553.03747</v>
      </c>
      <c r="J24" s="14">
        <v>1192.4558500000003</v>
      </c>
      <c r="K24" s="20">
        <f>(+H24+I24+J24)/3</f>
        <v>2934.159196666667</v>
      </c>
      <c r="L24" s="14">
        <f t="shared" si="5"/>
        <v>0.15301905787065528</v>
      </c>
      <c r="M24" s="14">
        <f t="shared" si="5"/>
        <v>4.1101154477463347E-2</v>
      </c>
      <c r="N24" s="14">
        <f t="shared" si="5"/>
        <v>2.6143658748223022E-2</v>
      </c>
      <c r="O24" s="21">
        <f t="shared" si="5"/>
        <v>7.1576143593157227E-2</v>
      </c>
      <c r="P24" s="14">
        <f t="shared" si="5"/>
        <v>0.15231341650292815</v>
      </c>
      <c r="Q24" s="14">
        <f t="shared" si="5"/>
        <v>4.1168808150483738E-2</v>
      </c>
      <c r="R24" s="14">
        <f t="shared" si="5"/>
        <v>2.6120733598157087E-2</v>
      </c>
      <c r="S24" s="21">
        <f t="shared" si="5"/>
        <v>7.1482376809280143E-2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>
        <v>4275.0247513499999</v>
      </c>
      <c r="E26" s="14">
        <v>891.54178699999989</v>
      </c>
      <c r="F26" s="14">
        <v>253.13548799999998</v>
      </c>
      <c r="G26" s="20">
        <f>(+D26+E26+F26)/3</f>
        <v>1806.5673421166666</v>
      </c>
      <c r="H26" s="14">
        <v>4275.0247513499999</v>
      </c>
      <c r="I26" s="14">
        <v>891.54178699999989</v>
      </c>
      <c r="J26" s="14">
        <v>253.13548799999998</v>
      </c>
      <c r="K26" s="20">
        <f>(+H26+I26+J26)/3</f>
        <v>1806.5673421166666</v>
      </c>
      <c r="L26" s="14">
        <f t="shared" ref="L26:S27" si="6">(+D26/D$54)*100</f>
        <v>0.10800098376767113</v>
      </c>
      <c r="M26" s="14">
        <f t="shared" si="6"/>
        <v>2.3594663630749822E-2</v>
      </c>
      <c r="N26" s="14">
        <f t="shared" si="6"/>
        <v>5.5497969298711576E-3</v>
      </c>
      <c r="O26" s="21">
        <f t="shared" si="6"/>
        <v>4.4069566381043493E-2</v>
      </c>
      <c r="P26" s="14">
        <f t="shared" si="6"/>
        <v>0.10750294147828443</v>
      </c>
      <c r="Q26" s="14">
        <f t="shared" si="6"/>
        <v>2.363350112031903E-2</v>
      </c>
      <c r="R26" s="14">
        <f t="shared" si="6"/>
        <v>5.5449303605558968E-3</v>
      </c>
      <c r="S26" s="21">
        <f t="shared" si="6"/>
        <v>4.4011833995656877E-2</v>
      </c>
      <c r="T26" s="18"/>
    </row>
    <row r="27" spans="1:20" ht="24" customHeight="1" x14ac:dyDescent="0.35">
      <c r="A27" s="50"/>
      <c r="B27" s="55"/>
      <c r="C27" s="51" t="s">
        <v>12</v>
      </c>
      <c r="D27" s="14">
        <v>1268.4689187500001</v>
      </c>
      <c r="E27" s="14">
        <v>214.71339667999999</v>
      </c>
      <c r="F27" s="14">
        <v>226.97270999999998</v>
      </c>
      <c r="G27" s="20">
        <f>(+D27+E27+F27)/3</f>
        <v>570.05167514333334</v>
      </c>
      <c r="H27" s="14">
        <v>1268.4689187500001</v>
      </c>
      <c r="I27" s="14">
        <v>214.71339667999999</v>
      </c>
      <c r="J27" s="14">
        <v>226.97270999999998</v>
      </c>
      <c r="K27" s="20">
        <f>(+H27+I27+J27)/3</f>
        <v>570.05167514333334</v>
      </c>
      <c r="L27" s="14">
        <f t="shared" si="6"/>
        <v>3.204563694290951E-2</v>
      </c>
      <c r="M27" s="14">
        <f t="shared" si="6"/>
        <v>5.6823925087432347E-3</v>
      </c>
      <c r="N27" s="14">
        <f t="shared" si="6"/>
        <v>4.9761985530947621E-3</v>
      </c>
      <c r="O27" s="21">
        <f t="shared" si="6"/>
        <v>1.3905891882734929E-2</v>
      </c>
      <c r="P27" s="14">
        <f t="shared" si="6"/>
        <v>3.189785974837734E-2</v>
      </c>
      <c r="Q27" s="14">
        <f t="shared" si="6"/>
        <v>5.6917458889498857E-3</v>
      </c>
      <c r="R27" s="14">
        <f t="shared" si="6"/>
        <v>4.9718349672751095E-3</v>
      </c>
      <c r="S27" s="21">
        <f t="shared" si="6"/>
        <v>1.3887674768856903E-2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82695.407800000001</v>
      </c>
      <c r="E29" s="25">
        <v>66752.333539999992</v>
      </c>
      <c r="F29" s="25">
        <v>75632.177399999986</v>
      </c>
      <c r="G29" s="15">
        <f>(+D29+E29+F29)/3</f>
        <v>75026.639580000003</v>
      </c>
      <c r="H29" s="25">
        <v>31420.308380000002</v>
      </c>
      <c r="I29" s="25">
        <v>31500.762870000002</v>
      </c>
      <c r="J29" s="25">
        <v>37368.777189999993</v>
      </c>
      <c r="K29" s="15">
        <f>(+H29+I29+J29)/3</f>
        <v>33429.949480000003</v>
      </c>
      <c r="L29" s="25">
        <f t="shared" ref="L29:S32" si="7">(+D29/D$54)*100</f>
        <v>2.0891540786163607</v>
      </c>
      <c r="M29" s="25">
        <f t="shared" si="7"/>
        <v>1.7666012736696541</v>
      </c>
      <c r="N29" s="25">
        <f t="shared" si="7"/>
        <v>1.6581761382030744</v>
      </c>
      <c r="O29" s="17">
        <f t="shared" si="7"/>
        <v>1.8302066002386037</v>
      </c>
      <c r="P29" s="25">
        <f t="shared" si="7"/>
        <v>0.7901183664347512</v>
      </c>
      <c r="Q29" s="25">
        <f t="shared" si="7"/>
        <v>0.83504029248496603</v>
      </c>
      <c r="R29" s="25">
        <f t="shared" si="7"/>
        <v>0.81856269468498877</v>
      </c>
      <c r="S29" s="17">
        <f t="shared" si="7"/>
        <v>0.81442487788641738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43936.230450000003</v>
      </c>
      <c r="E30" s="25">
        <v>36875.929759999999</v>
      </c>
      <c r="F30" s="25">
        <v>39492.973569999995</v>
      </c>
      <c r="G30" s="20">
        <f>(+D30+E30+F30)/3</f>
        <v>40101.711260000004</v>
      </c>
      <c r="H30" s="25">
        <v>12036.776820000001</v>
      </c>
      <c r="I30" s="25">
        <v>11345.049139999999</v>
      </c>
      <c r="J30" s="25">
        <v>13660.024109999995</v>
      </c>
      <c r="K30" s="20">
        <f>(+H30+I30+J30)/3</f>
        <v>12347.283356666667</v>
      </c>
      <c r="L30" s="25">
        <f t="shared" si="7"/>
        <v>1.1099716113093021</v>
      </c>
      <c r="M30" s="25">
        <f t="shared" si="7"/>
        <v>0.97592190455382122</v>
      </c>
      <c r="N30" s="25">
        <f t="shared" si="7"/>
        <v>0.8658524539643716</v>
      </c>
      <c r="O30" s="21">
        <f t="shared" si="7"/>
        <v>0.97824475466017857</v>
      </c>
      <c r="P30" s="25">
        <f t="shared" si="7"/>
        <v>0.30268571279242418</v>
      </c>
      <c r="Q30" s="25">
        <f t="shared" si="7"/>
        <v>0.300741070659725</v>
      </c>
      <c r="R30" s="25">
        <f t="shared" si="7"/>
        <v>0.29922269300092968</v>
      </c>
      <c r="S30" s="21">
        <f t="shared" si="7"/>
        <v>0.30080616023659762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22700.248670000001</v>
      </c>
      <c r="E31" s="25">
        <v>18601.448159999996</v>
      </c>
      <c r="F31" s="25">
        <v>22569.560039999997</v>
      </c>
      <c r="G31" s="20">
        <f>(+D31+E31+F31)/3</f>
        <v>21290.418956666665</v>
      </c>
      <c r="H31" s="25">
        <v>9508.320029999999</v>
      </c>
      <c r="I31" s="25">
        <v>10926.597680000001</v>
      </c>
      <c r="J31" s="25">
        <v>11702.04284</v>
      </c>
      <c r="K31" s="20">
        <f>(+H31+I31+J31)/3</f>
        <v>10712.320183333335</v>
      </c>
      <c r="L31" s="25">
        <f t="shared" si="7"/>
        <v>0.57348186986673422</v>
      </c>
      <c r="M31" s="25">
        <f t="shared" si="7"/>
        <v>0.49228753915942947</v>
      </c>
      <c r="N31" s="25">
        <f t="shared" si="7"/>
        <v>0.49481989273086335</v>
      </c>
      <c r="O31" s="21">
        <f t="shared" si="7"/>
        <v>0.51936039671332457</v>
      </c>
      <c r="P31" s="25">
        <f t="shared" si="7"/>
        <v>0.23910326400311488</v>
      </c>
      <c r="Q31" s="25">
        <f t="shared" si="7"/>
        <v>0.28964851931450231</v>
      </c>
      <c r="R31" s="25">
        <f t="shared" si="7"/>
        <v>0.25633313265045538</v>
      </c>
      <c r="S31" s="21">
        <f t="shared" si="7"/>
        <v>0.26097496983688101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16058.928680000001</v>
      </c>
      <c r="E32" s="25">
        <v>11274.955619999999</v>
      </c>
      <c r="F32" s="25">
        <v>13569.643790000002</v>
      </c>
      <c r="G32" s="20">
        <f>(+D32+E32+F32)/3</f>
        <v>13634.509363333333</v>
      </c>
      <c r="H32" s="25">
        <v>9875.2115299999987</v>
      </c>
      <c r="I32" s="25">
        <v>9229.1160500000005</v>
      </c>
      <c r="J32" s="25">
        <v>12006.710239999997</v>
      </c>
      <c r="K32" s="20">
        <f>(+H32+I32+J32)/3</f>
        <v>10370.345939999997</v>
      </c>
      <c r="L32" s="25">
        <f t="shared" si="7"/>
        <v>0.40570059744032422</v>
      </c>
      <c r="M32" s="25">
        <f t="shared" si="7"/>
        <v>0.29839182995640373</v>
      </c>
      <c r="N32" s="25">
        <f t="shared" si="7"/>
        <v>0.29750379150783962</v>
      </c>
      <c r="O32" s="21">
        <f t="shared" si="7"/>
        <v>0.33260144886510068</v>
      </c>
      <c r="P32" s="25">
        <f t="shared" si="7"/>
        <v>0.248329389639212</v>
      </c>
      <c r="Q32" s="25">
        <f t="shared" si="7"/>
        <v>0.24465070251073873</v>
      </c>
      <c r="R32" s="25">
        <f t="shared" si="7"/>
        <v>0.26300686903360371</v>
      </c>
      <c r="S32" s="21">
        <f t="shared" si="7"/>
        <v>0.25264374781293869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11076.55372</v>
      </c>
      <c r="E34" s="14">
        <v>12885.759599999998</v>
      </c>
      <c r="F34" s="14">
        <v>16031.406310000002</v>
      </c>
      <c r="G34" s="15">
        <f>(+D34+E34+F34)/3</f>
        <v>13331.239876666667</v>
      </c>
      <c r="H34" s="16">
        <v>15265.48309</v>
      </c>
      <c r="I34" s="16">
        <v>11950.904010000002</v>
      </c>
      <c r="J34" s="16">
        <v>15058.392240000001</v>
      </c>
      <c r="K34" s="15">
        <f>(+H34+I34+J34)/3</f>
        <v>14091.593113333334</v>
      </c>
      <c r="L34" s="16">
        <f t="shared" ref="L34:S34" si="8">(+D34/D$54)*100</f>
        <v>0.27982965435175255</v>
      </c>
      <c r="M34" s="16">
        <f t="shared" si="8"/>
        <v>0.34102177578436416</v>
      </c>
      <c r="N34" s="16">
        <f t="shared" si="8"/>
        <v>0.351476002925181</v>
      </c>
      <c r="O34" s="17">
        <f t="shared" si="8"/>
        <v>0.32520346570531294</v>
      </c>
      <c r="P34" s="16">
        <f t="shared" si="8"/>
        <v>0.38387715410157019</v>
      </c>
      <c r="Q34" s="16">
        <f t="shared" si="8"/>
        <v>0.3168014191006846</v>
      </c>
      <c r="R34" s="16">
        <f t="shared" si="8"/>
        <v>0.32985393305554739</v>
      </c>
      <c r="S34" s="17">
        <f t="shared" si="8"/>
        <v>0.34330126665066024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8"/>
      <c r="C37" s="27" t="s">
        <v>17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8"/>
      <c r="C38" s="27" t="s">
        <v>27</v>
      </c>
      <c r="D38" s="25">
        <v>19751.574689999998</v>
      </c>
      <c r="E38" s="25">
        <v>14266.17223</v>
      </c>
      <c r="F38" s="25">
        <v>4824.4841699999997</v>
      </c>
      <c r="G38" s="15">
        <f>(+D38+E38+F38)/3</f>
        <v>12947.410363333334</v>
      </c>
      <c r="H38" s="25">
        <v>13562.653420000001</v>
      </c>
      <c r="I38" s="25">
        <v>0</v>
      </c>
      <c r="J38" s="25">
        <v>0</v>
      </c>
      <c r="K38" s="15">
        <f>(+H38+I38+J38)/3</f>
        <v>4520.8844733333335</v>
      </c>
      <c r="L38" s="25">
        <f t="shared" ref="L38:S40" si="9">(+D38/D$54)*100</f>
        <v>0.49898880627696929</v>
      </c>
      <c r="M38" s="25">
        <f t="shared" si="9"/>
        <v>0.37755441188893385</v>
      </c>
      <c r="N38" s="25">
        <f t="shared" si="9"/>
        <v>0.10577302948086835</v>
      </c>
      <c r="O38" s="17">
        <f t="shared" si="9"/>
        <v>0.31584029400254754</v>
      </c>
      <c r="P38" s="25">
        <f t="shared" si="9"/>
        <v>0.34105653691012855</v>
      </c>
      <c r="Q38" s="25">
        <f t="shared" si="9"/>
        <v>0</v>
      </c>
      <c r="R38" s="25">
        <f t="shared" si="9"/>
        <v>0</v>
      </c>
      <c r="S38" s="17">
        <f t="shared" si="9"/>
        <v>0.11013838915119713</v>
      </c>
      <c r="T38" s="18"/>
    </row>
    <row r="39" spans="1:20" ht="24" customHeight="1" x14ac:dyDescent="0.35">
      <c r="A39" s="26"/>
      <c r="B39" s="26"/>
      <c r="C39" s="29" t="s">
        <v>28</v>
      </c>
      <c r="D39" s="25">
        <v>3986.0798299999997</v>
      </c>
      <c r="E39" s="25">
        <v>1934.44668</v>
      </c>
      <c r="F39" s="25">
        <v>0</v>
      </c>
      <c r="G39" s="20">
        <f>(+D39+E39+F39)/3</f>
        <v>1973.5088366666666</v>
      </c>
      <c r="H39" s="25">
        <v>0</v>
      </c>
      <c r="I39" s="25">
        <v>0</v>
      </c>
      <c r="J39" s="25">
        <v>0</v>
      </c>
      <c r="K39" s="20">
        <f>(+H39+I39+J39)/3</f>
        <v>0</v>
      </c>
      <c r="L39" s="25">
        <f t="shared" si="9"/>
        <v>0.10070129836804442</v>
      </c>
      <c r="M39" s="25">
        <f t="shared" si="9"/>
        <v>5.1195153599929634E-2</v>
      </c>
      <c r="N39" s="25">
        <f t="shared" si="9"/>
        <v>0</v>
      </c>
      <c r="O39" s="21">
        <f t="shared" si="9"/>
        <v>4.8141952228117402E-2</v>
      </c>
      <c r="P39" s="25">
        <f t="shared" si="9"/>
        <v>0</v>
      </c>
      <c r="Q39" s="25">
        <f t="shared" si="9"/>
        <v>0</v>
      </c>
      <c r="R39" s="25">
        <f t="shared" si="9"/>
        <v>0</v>
      </c>
      <c r="S39" s="21">
        <f t="shared" si="9"/>
        <v>0</v>
      </c>
      <c r="T39" s="32"/>
    </row>
    <row r="40" spans="1:20" ht="24" customHeight="1" x14ac:dyDescent="0.35">
      <c r="A40" s="26"/>
      <c r="B40" s="26"/>
      <c r="C40" s="29" t="s">
        <v>20</v>
      </c>
      <c r="D40" s="25">
        <v>15765.494859999999</v>
      </c>
      <c r="E40" s="25">
        <v>12331.725549999999</v>
      </c>
      <c r="F40" s="25">
        <v>4824.4841699999997</v>
      </c>
      <c r="G40" s="20">
        <f>(+D40+E40+F40)/3</f>
        <v>10973.901526666667</v>
      </c>
      <c r="H40" s="25">
        <v>13562.653420000001</v>
      </c>
      <c r="I40" s="25">
        <v>0</v>
      </c>
      <c r="J40" s="25">
        <v>0</v>
      </c>
      <c r="K40" s="20">
        <f>(+H40+I40+J40)/3</f>
        <v>4520.8844733333335</v>
      </c>
      <c r="L40" s="25">
        <f t="shared" si="9"/>
        <v>0.39828750790892486</v>
      </c>
      <c r="M40" s="25">
        <f t="shared" si="9"/>
        <v>0.32635925828900425</v>
      </c>
      <c r="N40" s="25">
        <f t="shared" si="9"/>
        <v>0.10577302948086835</v>
      </c>
      <c r="O40" s="21">
        <f t="shared" si="9"/>
        <v>0.26769834177443008</v>
      </c>
      <c r="P40" s="25">
        <f t="shared" si="9"/>
        <v>0.34105653691012855</v>
      </c>
      <c r="Q40" s="25">
        <f t="shared" si="9"/>
        <v>0</v>
      </c>
      <c r="R40" s="25">
        <f t="shared" si="9"/>
        <v>0</v>
      </c>
      <c r="S40" s="21">
        <f t="shared" si="9"/>
        <v>0.11013838915119713</v>
      </c>
      <c r="T40" s="32"/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  <c r="T41" s="18"/>
    </row>
    <row r="42" spans="1:20" ht="24" customHeight="1" x14ac:dyDescent="0.35">
      <c r="A42" s="50"/>
      <c r="B42" s="50"/>
      <c r="C42" s="33" t="s">
        <v>77</v>
      </c>
      <c r="D42" s="14">
        <v>5286.29</v>
      </c>
      <c r="E42" s="14">
        <v>6602.8310000000001</v>
      </c>
      <c r="F42" s="14">
        <v>8079.9622999999992</v>
      </c>
      <c r="G42" s="15">
        <f>(+D42+E42+F42)/3</f>
        <v>6656.3610999999992</v>
      </c>
      <c r="H42" s="14">
        <v>11802.314999999999</v>
      </c>
      <c r="I42" s="14">
        <v>6508.348</v>
      </c>
      <c r="J42" s="14">
        <v>8191.5482999999995</v>
      </c>
      <c r="K42" s="15">
        <f>(+H42+I42+J42)/3</f>
        <v>8834.0704333333324</v>
      </c>
      <c r="L42" s="14">
        <f t="shared" ref="L42:S42" si="10">(+D42/D$54)*100</f>
        <v>0.13354882221463427</v>
      </c>
      <c r="M42" s="14">
        <f t="shared" si="10"/>
        <v>0.17474399823694131</v>
      </c>
      <c r="N42" s="14">
        <f t="shared" si="10"/>
        <v>0.17714683279025142</v>
      </c>
      <c r="O42" s="17">
        <f t="shared" si="10"/>
        <v>0.1623758719168199</v>
      </c>
      <c r="P42" s="14">
        <f t="shared" si="10"/>
        <v>0.29678976205988333</v>
      </c>
      <c r="Q42" s="14">
        <f t="shared" si="10"/>
        <v>0.17252702228014147</v>
      </c>
      <c r="R42" s="14">
        <f t="shared" si="10"/>
        <v>0.17943578447850839</v>
      </c>
      <c r="S42" s="17">
        <f t="shared" si="10"/>
        <v>0.21521679948131078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285.02188000000001</v>
      </c>
      <c r="E44" s="25">
        <v>271.13264000000004</v>
      </c>
      <c r="F44" s="25">
        <v>376.90866000000005</v>
      </c>
      <c r="G44" s="15">
        <f>(+D44+E44+F44)/3</f>
        <v>311.02106000000003</v>
      </c>
      <c r="H44" s="25">
        <v>290.56126999999998</v>
      </c>
      <c r="I44" s="25">
        <v>275.11690000000004</v>
      </c>
      <c r="J44" s="35">
        <v>360.47671000000003</v>
      </c>
      <c r="K44" s="15">
        <f>(+H44+I44+J44)/3</f>
        <v>308.71829333333335</v>
      </c>
      <c r="L44" s="25">
        <f t="shared" ref="L44:S44" si="11">(+D44/D$54)*100</f>
        <v>7.2005766576182587E-3</v>
      </c>
      <c r="M44" s="25">
        <f t="shared" si="11"/>
        <v>7.1755284310831601E-3</v>
      </c>
      <c r="N44" s="35">
        <f t="shared" si="11"/>
        <v>8.2634265967079755E-3</v>
      </c>
      <c r="O44" s="17">
        <f t="shared" si="11"/>
        <v>7.5870757375217481E-3</v>
      </c>
      <c r="P44" s="25">
        <f t="shared" si="11"/>
        <v>7.3066690888285504E-3</v>
      </c>
      <c r="Q44" s="25">
        <f t="shared" si="11"/>
        <v>7.2929566052619592E-3</v>
      </c>
      <c r="R44" s="35">
        <f t="shared" si="11"/>
        <v>7.8962387666177553E-3</v>
      </c>
      <c r="S44" s="17">
        <f t="shared" si="11"/>
        <v>7.5210361445423035E-3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43.837000000000003</v>
      </c>
      <c r="E46" s="14">
        <v>20.867000000000001</v>
      </c>
      <c r="F46" s="14">
        <v>51.956000000000003</v>
      </c>
      <c r="G46" s="15">
        <f>(+D46+E46+F46)/3</f>
        <v>38.88666666666667</v>
      </c>
      <c r="H46" s="16">
        <v>15.318000000000001</v>
      </c>
      <c r="I46" s="16">
        <v>10.798</v>
      </c>
      <c r="J46" s="16">
        <v>44.451999999999998</v>
      </c>
      <c r="K46" s="15">
        <f>(+H46+I46+J46)/3</f>
        <v>23.522666666666666</v>
      </c>
      <c r="L46" s="16">
        <f t="shared" ref="L46:S46" si="12">(+D46/D$54)*100</f>
        <v>1.1074647284622908E-3</v>
      </c>
      <c r="M46" s="16">
        <f t="shared" si="12"/>
        <v>5.5224539462092159E-4</v>
      </c>
      <c r="N46" s="16">
        <f t="shared" si="12"/>
        <v>1.1390945282566856E-3</v>
      </c>
      <c r="O46" s="17">
        <f t="shared" si="12"/>
        <v>9.4860484746519223E-4</v>
      </c>
      <c r="P46" s="16">
        <f t="shared" si="12"/>
        <v>3.8519778325127687E-4</v>
      </c>
      <c r="Q46" s="16">
        <f t="shared" si="12"/>
        <v>2.8623957824335265E-4</v>
      </c>
      <c r="R46" s="16">
        <f t="shared" si="12"/>
        <v>9.7372062026890012E-4</v>
      </c>
      <c r="S46" s="17">
        <f t="shared" si="12"/>
        <v>5.7306233558696061E-4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7.0899999999999991E-3</v>
      </c>
      <c r="E48" s="25">
        <v>1.9946699999999997</v>
      </c>
      <c r="F48" s="25">
        <v>1.6355399999999991</v>
      </c>
      <c r="G48" s="15">
        <f t="shared" ref="G48:G53" si="13">(+D48+E48+F48)/3</f>
        <v>1.212433333333333</v>
      </c>
      <c r="H48" s="25">
        <v>92.172230000000042</v>
      </c>
      <c r="I48" s="25">
        <v>42.478719999999996</v>
      </c>
      <c r="J48" s="25">
        <v>46.894440000000003</v>
      </c>
      <c r="K48" s="15">
        <f t="shared" ref="K48:K53" si="14">(+H48+I48+J48)/3</f>
        <v>60.515130000000006</v>
      </c>
      <c r="L48" s="25">
        <f t="shared" ref="L48:S53" si="15">(+D48/D$54)*100</f>
        <v>1.791163839860766E-7</v>
      </c>
      <c r="M48" s="25">
        <f t="shared" si="15"/>
        <v>5.2788964455288897E-5</v>
      </c>
      <c r="N48" s="25">
        <f t="shared" si="15"/>
        <v>3.585793103289203E-5</v>
      </c>
      <c r="O48" s="17">
        <f t="shared" si="15"/>
        <v>2.9576207883465988E-5</v>
      </c>
      <c r="P48" s="25">
        <f t="shared" si="15"/>
        <v>2.3178312229616693E-3</v>
      </c>
      <c r="Q48" s="25">
        <f t="shared" si="15"/>
        <v>1.1260502775622769E-3</v>
      </c>
      <c r="R48" s="25">
        <f t="shared" si="15"/>
        <v>1.027222244307629E-3</v>
      </c>
      <c r="S48" s="17">
        <f t="shared" si="15"/>
        <v>1.4742776500459933E-3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7.4563290005538132</v>
      </c>
      <c r="E53" s="38">
        <v>0.31886999962607332</v>
      </c>
      <c r="F53" s="38">
        <v>6.6079800004556475</v>
      </c>
      <c r="G53" s="39">
        <f t="shared" si="13"/>
        <v>4.7943930002118451</v>
      </c>
      <c r="H53" s="38">
        <v>188.77599000014587</v>
      </c>
      <c r="I53" s="38">
        <v>5.8210000081103885E-2</v>
      </c>
      <c r="J53" s="38">
        <v>6.5447100011387249</v>
      </c>
      <c r="K53" s="39">
        <f t="shared" si="14"/>
        <v>65.12630333378857</v>
      </c>
      <c r="L53" s="38">
        <f t="shared" si="15"/>
        <v>1.8837104208599658E-4</v>
      </c>
      <c r="M53" s="38">
        <f t="shared" si="15"/>
        <v>8.4388982017670946E-6</v>
      </c>
      <c r="N53" s="38">
        <f t="shared" si="15"/>
        <v>1.4487477599023477E-4</v>
      </c>
      <c r="O53" s="40">
        <f t="shared" si="15"/>
        <v>1.169548544656474E-4</v>
      </c>
      <c r="P53" s="38">
        <f t="shared" si="15"/>
        <v>4.747100984405366E-3</v>
      </c>
      <c r="Q53" s="38">
        <f t="shared" si="15"/>
        <v>1.5430640741582423E-6</v>
      </c>
      <c r="R53" s="38">
        <f t="shared" si="15"/>
        <v>1.4336180783291807E-4</v>
      </c>
      <c r="S53" s="40">
        <f t="shared" si="15"/>
        <v>1.586615668430694E-3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6">+D9+D14+D16+D21+D20+D29+D34+D42+D38+D44+D46+D48+D49+D53</f>
        <v>3958320.1950700008</v>
      </c>
      <c r="E54" s="43">
        <f t="shared" si="16"/>
        <v>3778573.83751</v>
      </c>
      <c r="F54" s="43">
        <f t="shared" si="16"/>
        <v>4561166.6732800025</v>
      </c>
      <c r="G54" s="44">
        <f t="shared" si="16"/>
        <v>4099353.568620001</v>
      </c>
      <c r="H54" s="43">
        <f t="shared" si="16"/>
        <v>3976658.3988900003</v>
      </c>
      <c r="I54" s="43">
        <f t="shared" si="16"/>
        <v>3772364.4180399999</v>
      </c>
      <c r="J54" s="43">
        <f t="shared" si="16"/>
        <v>4565169.8315400006</v>
      </c>
      <c r="K54" s="44">
        <f t="shared" si="16"/>
        <v>4104730.8828233341</v>
      </c>
      <c r="L54" s="45">
        <f t="shared" si="16"/>
        <v>100.00000000000001</v>
      </c>
      <c r="M54" s="45">
        <f t="shared" si="16"/>
        <v>99.999999999999986</v>
      </c>
      <c r="N54" s="45">
        <f t="shared" si="16"/>
        <v>99.999999999999986</v>
      </c>
      <c r="O54" s="44">
        <f t="shared" si="16"/>
        <v>99.999999999999972</v>
      </c>
      <c r="P54" s="45">
        <f t="shared" si="16"/>
        <v>100.00000000000001</v>
      </c>
      <c r="Q54" s="45">
        <f t="shared" si="16"/>
        <v>99.999999999999986</v>
      </c>
      <c r="R54" s="45">
        <f t="shared" si="16"/>
        <v>99.999999999999986</v>
      </c>
      <c r="S54" s="44">
        <f t="shared" si="16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17F62-0AC4-4B5F-9D9B-25D75D31501E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4.5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190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69</v>
      </c>
      <c r="E8" s="124" t="s">
        <v>70</v>
      </c>
      <c r="F8" s="125" t="s">
        <v>71</v>
      </c>
      <c r="G8" s="122" t="s">
        <v>56</v>
      </c>
      <c r="H8" s="124" t="s">
        <v>69</v>
      </c>
      <c r="I8" s="124" t="s">
        <v>70</v>
      </c>
      <c r="J8" s="125" t="s">
        <v>71</v>
      </c>
      <c r="K8" s="122" t="s">
        <v>56</v>
      </c>
      <c r="L8" s="124" t="s">
        <v>69</v>
      </c>
      <c r="M8" s="124" t="s">
        <v>70</v>
      </c>
      <c r="N8" s="125" t="s">
        <v>71</v>
      </c>
      <c r="O8" s="122" t="s">
        <v>57</v>
      </c>
      <c r="P8" s="124" t="s">
        <v>69</v>
      </c>
      <c r="Q8" s="124" t="s">
        <v>70</v>
      </c>
      <c r="R8" s="125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3520511.08819</v>
      </c>
      <c r="E9" s="14">
        <v>3705964.1260599997</v>
      </c>
      <c r="F9" s="14">
        <v>4105601.3918300001</v>
      </c>
      <c r="G9" s="15">
        <f>(+D9+E9+F9)/3</f>
        <v>3777358.8686933331</v>
      </c>
      <c r="H9" s="16">
        <v>3608087.4617899996</v>
      </c>
      <c r="I9" s="16">
        <v>3771215.0810399996</v>
      </c>
      <c r="J9" s="16">
        <v>4189958.09394</v>
      </c>
      <c r="K9" s="15">
        <f>(+H9+I9+J9)/3</f>
        <v>3856420.2122566663</v>
      </c>
      <c r="L9" s="16">
        <f t="shared" ref="L9:S12" si="0">(+D9/D$54)*100</f>
        <v>49.370577873819634</v>
      </c>
      <c r="M9" s="16">
        <f t="shared" si="0"/>
        <v>50.473516229864721</v>
      </c>
      <c r="N9" s="16">
        <f t="shared" si="0"/>
        <v>51.126397492066367</v>
      </c>
      <c r="O9" s="17">
        <f t="shared" si="0"/>
        <v>50.357001393512881</v>
      </c>
      <c r="P9" s="16">
        <f t="shared" si="0"/>
        <v>50.498528014908942</v>
      </c>
      <c r="Q9" s="16">
        <f t="shared" si="0"/>
        <v>51.369167776578372</v>
      </c>
      <c r="R9" s="16">
        <f t="shared" si="0"/>
        <v>52.45725272439401</v>
      </c>
      <c r="S9" s="17">
        <f t="shared" si="0"/>
        <v>51.479086363847514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3250805.0212299996</v>
      </c>
      <c r="E10" s="14">
        <v>3395328.6861699997</v>
      </c>
      <c r="F10" s="14">
        <v>3713421.9768300001</v>
      </c>
      <c r="G10" s="20">
        <f>(+D10+E10+F10)/3</f>
        <v>3453185.2280766666</v>
      </c>
      <c r="H10" s="16">
        <v>3250805.0212299996</v>
      </c>
      <c r="I10" s="16">
        <v>3395328.6861699997</v>
      </c>
      <c r="J10" s="16">
        <v>3713421.9768300001</v>
      </c>
      <c r="K10" s="20">
        <f>(+H10+I10+J10)/3</f>
        <v>3453185.2280766666</v>
      </c>
      <c r="L10" s="16">
        <f t="shared" si="0"/>
        <v>45.588301934806402</v>
      </c>
      <c r="M10" s="16">
        <f t="shared" si="0"/>
        <v>46.242805304573572</v>
      </c>
      <c r="N10" s="16">
        <f t="shared" si="0"/>
        <v>46.242649961340106</v>
      </c>
      <c r="O10" s="21">
        <f t="shared" si="0"/>
        <v>46.035354168630441</v>
      </c>
      <c r="P10" s="16">
        <f t="shared" si="0"/>
        <v>45.498029128747426</v>
      </c>
      <c r="Q10" s="16">
        <f t="shared" si="0"/>
        <v>46.249074950240463</v>
      </c>
      <c r="R10" s="16">
        <f t="shared" si="0"/>
        <v>46.491136842782844</v>
      </c>
      <c r="S10" s="21">
        <f t="shared" si="0"/>
        <v>46.096330483263699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4343.9911000000002</v>
      </c>
      <c r="E11" s="14">
        <v>11373.345509999999</v>
      </c>
      <c r="F11" s="14">
        <v>6911.2597999999998</v>
      </c>
      <c r="G11" s="20">
        <f>(+D11+E11+F11)/3</f>
        <v>7542.8654699999997</v>
      </c>
      <c r="H11" s="16">
        <v>120.00879</v>
      </c>
      <c r="I11" s="16">
        <v>26.925860000000004</v>
      </c>
      <c r="J11" s="16">
        <v>176.76217999999997</v>
      </c>
      <c r="K11" s="20">
        <f>(+H11+I11+J11)/3</f>
        <v>107.89894333333332</v>
      </c>
      <c r="L11" s="16">
        <f t="shared" si="0"/>
        <v>6.0918811363833106E-2</v>
      </c>
      <c r="M11" s="16">
        <f t="shared" si="0"/>
        <v>0.15489970211804205</v>
      </c>
      <c r="N11" s="16">
        <f t="shared" si="0"/>
        <v>8.6064812918489497E-2</v>
      </c>
      <c r="O11" s="21">
        <f t="shared" si="0"/>
        <v>0.10055599697766163</v>
      </c>
      <c r="P11" s="16">
        <f t="shared" si="0"/>
        <v>1.67963424058567E-3</v>
      </c>
      <c r="Q11" s="16">
        <f t="shared" si="0"/>
        <v>3.667674715299512E-4</v>
      </c>
      <c r="R11" s="16">
        <f t="shared" si="0"/>
        <v>2.2130193525767526E-3</v>
      </c>
      <c r="S11" s="21">
        <f t="shared" si="0"/>
        <v>1.4403355227656062E-3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265362.07586000004</v>
      </c>
      <c r="E12" s="14">
        <v>299262.09438000002</v>
      </c>
      <c r="F12" s="14">
        <v>385268.15520000004</v>
      </c>
      <c r="G12" s="20">
        <f>(+D12+E12+F12)/3</f>
        <v>316630.77514666674</v>
      </c>
      <c r="H12" s="16">
        <v>357162.43176999997</v>
      </c>
      <c r="I12" s="16">
        <v>375859.46901</v>
      </c>
      <c r="J12" s="16">
        <v>476359.35492999997</v>
      </c>
      <c r="K12" s="20">
        <f>(+H12+I12+J12)/3</f>
        <v>403127.08523666667</v>
      </c>
      <c r="L12" s="16">
        <f t="shared" si="0"/>
        <v>3.7213571276493891</v>
      </c>
      <c r="M12" s="16">
        <f t="shared" si="0"/>
        <v>4.0758112231731012</v>
      </c>
      <c r="N12" s="16">
        <f t="shared" si="0"/>
        <v>4.7976827178077697</v>
      </c>
      <c r="O12" s="21">
        <f t="shared" si="0"/>
        <v>4.2210912279047825</v>
      </c>
      <c r="P12" s="16">
        <f t="shared" si="0"/>
        <v>4.9988192519209216</v>
      </c>
      <c r="Q12" s="16">
        <f t="shared" si="0"/>
        <v>5.119726058866374</v>
      </c>
      <c r="R12" s="16">
        <f t="shared" si="0"/>
        <v>5.9639028622585908</v>
      </c>
      <c r="S12" s="21">
        <f t="shared" si="0"/>
        <v>5.3813155450610637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1666681.4999499999</v>
      </c>
      <c r="E14" s="24">
        <v>1730335.26498</v>
      </c>
      <c r="F14" s="24">
        <v>1668206.1090599997</v>
      </c>
      <c r="G14" s="15">
        <f>(+D14+E14+F14)/3</f>
        <v>1688407.6246633332</v>
      </c>
      <c r="H14" s="25">
        <v>1666681.4999499999</v>
      </c>
      <c r="I14" s="25">
        <v>1730335.26498</v>
      </c>
      <c r="J14" s="25">
        <v>1668206.1090599997</v>
      </c>
      <c r="K14" s="15">
        <f>(+H14+I14+J14)/3</f>
        <v>1688407.6246633332</v>
      </c>
      <c r="L14" s="25">
        <f t="shared" ref="L14:S14" si="1">(+D14/D$54)*100</f>
        <v>23.373034972158312</v>
      </c>
      <c r="M14" s="25">
        <f t="shared" si="1"/>
        <v>23.566365487980796</v>
      </c>
      <c r="N14" s="25">
        <f t="shared" si="1"/>
        <v>20.773903867096731</v>
      </c>
      <c r="O14" s="17">
        <f t="shared" si="1"/>
        <v>22.508622575593542</v>
      </c>
      <c r="P14" s="25">
        <f t="shared" si="1"/>
        <v>23.326752277618191</v>
      </c>
      <c r="Q14" s="25">
        <f t="shared" si="1"/>
        <v>23.569560639319324</v>
      </c>
      <c r="R14" s="25">
        <f t="shared" si="1"/>
        <v>20.885533338842873</v>
      </c>
      <c r="S14" s="17">
        <f t="shared" si="1"/>
        <v>22.538436462700894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1210080.02562</v>
      </c>
      <c r="E16" s="14">
        <v>1264476.7166499998</v>
      </c>
      <c r="F16" s="14">
        <v>1473415.0909899999</v>
      </c>
      <c r="G16" s="15">
        <f t="shared" ref="G16:G18" si="2">(+D16+E16+F16)/3</f>
        <v>1315990.6110866666</v>
      </c>
      <c r="H16" s="14">
        <v>1222339.08</v>
      </c>
      <c r="I16" s="14">
        <v>1268112.76</v>
      </c>
      <c r="J16" s="14">
        <v>1442811.78</v>
      </c>
      <c r="K16" s="15">
        <f t="shared" ref="K16:K18" si="3">(+H16+I16+J16)/3</f>
        <v>1311087.8733333333</v>
      </c>
      <c r="L16" s="14">
        <f t="shared" ref="L16:S17" si="4">(+D16/D$54)*100</f>
        <v>16.969794624092831</v>
      </c>
      <c r="M16" s="14">
        <f t="shared" si="4"/>
        <v>17.221587664954782</v>
      </c>
      <c r="N16" s="14">
        <f t="shared" si="4"/>
        <v>18.348202473496009</v>
      </c>
      <c r="O16" s="17">
        <f t="shared" si="4"/>
        <v>17.543829786886274</v>
      </c>
      <c r="P16" s="14">
        <f t="shared" si="4"/>
        <v>17.107768292422467</v>
      </c>
      <c r="Q16" s="14">
        <f t="shared" si="4"/>
        <v>17.273450526745211</v>
      </c>
      <c r="R16" s="14">
        <f t="shared" si="4"/>
        <v>18.063651349319816</v>
      </c>
      <c r="S16" s="17">
        <f t="shared" si="4"/>
        <v>17.501621230852464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1210080.02562</v>
      </c>
      <c r="E17" s="14">
        <v>1264476.7166499998</v>
      </c>
      <c r="F17" s="14">
        <v>1473415.0909899999</v>
      </c>
      <c r="G17" s="20">
        <f t="shared" si="2"/>
        <v>1315990.6110866666</v>
      </c>
      <c r="H17" s="14">
        <v>1222339.08</v>
      </c>
      <c r="I17" s="14">
        <v>1268112.76</v>
      </c>
      <c r="J17" s="14">
        <v>1442811.78</v>
      </c>
      <c r="K17" s="20">
        <f t="shared" si="3"/>
        <v>1311087.8733333333</v>
      </c>
      <c r="L17" s="14">
        <f t="shared" si="4"/>
        <v>16.969794624092831</v>
      </c>
      <c r="M17" s="14">
        <f t="shared" si="4"/>
        <v>17.221587664954782</v>
      </c>
      <c r="N17" s="14">
        <f t="shared" si="4"/>
        <v>18.348202473496009</v>
      </c>
      <c r="O17" s="21">
        <f t="shared" si="4"/>
        <v>17.543829786886274</v>
      </c>
      <c r="P17" s="14">
        <f t="shared" si="4"/>
        <v>17.107768292422467</v>
      </c>
      <c r="Q17" s="14">
        <f t="shared" si="4"/>
        <v>17.273450526745211</v>
      </c>
      <c r="R17" s="14">
        <f t="shared" si="4"/>
        <v>18.063651349319816</v>
      </c>
      <c r="S17" s="21">
        <f t="shared" si="4"/>
        <v>17.501621230852464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267135.61615999998</v>
      </c>
      <c r="E20" s="25">
        <v>207816.41131</v>
      </c>
      <c r="F20" s="25">
        <v>251775.66143000004</v>
      </c>
      <c r="G20" s="15">
        <f>(+D20+E20+F20)/3</f>
        <v>242242.56296666665</v>
      </c>
      <c r="H20" s="25">
        <v>272161.36061999999</v>
      </c>
      <c r="I20" s="25">
        <v>218758.16475999999</v>
      </c>
      <c r="J20" s="25">
        <v>258428.28602</v>
      </c>
      <c r="K20" s="15">
        <f>(+H20+I20+J20)/3</f>
        <v>249782.60380000001</v>
      </c>
      <c r="L20" s="25">
        <f t="shared" ref="L20:S24" si="5">(+D20/D$54)*100</f>
        <v>3.7462287179668401</v>
      </c>
      <c r="M20" s="25">
        <f t="shared" si="5"/>
        <v>2.8303633419784773</v>
      </c>
      <c r="N20" s="25">
        <f t="shared" si="5"/>
        <v>3.135322043370719</v>
      </c>
      <c r="O20" s="17">
        <f t="shared" si="5"/>
        <v>3.2294016811540907</v>
      </c>
      <c r="P20" s="25">
        <f t="shared" si="5"/>
        <v>3.8091504819083362</v>
      </c>
      <c r="Q20" s="25">
        <f t="shared" si="5"/>
        <v>2.9797889079701689</v>
      </c>
      <c r="R20" s="25">
        <f t="shared" si="5"/>
        <v>3.2354590683114468</v>
      </c>
      <c r="S20" s="17">
        <f t="shared" si="5"/>
        <v>3.3343306811688027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232488.62030000001</v>
      </c>
      <c r="E21" s="14">
        <v>207397.96818999996</v>
      </c>
      <c r="F21" s="14">
        <v>259935.73574999993</v>
      </c>
      <c r="G21" s="15">
        <f>(+D21+E21+F21)/3</f>
        <v>233274.10808000001</v>
      </c>
      <c r="H21" s="14">
        <v>232488.62030000001</v>
      </c>
      <c r="I21" s="14">
        <v>207397.96818999996</v>
      </c>
      <c r="J21" s="14">
        <v>259935.73574999993</v>
      </c>
      <c r="K21" s="15">
        <f>(+H21+I21+J21)/3</f>
        <v>233274.10808000001</v>
      </c>
      <c r="L21" s="14">
        <f t="shared" si="5"/>
        <v>3.2603497747252561</v>
      </c>
      <c r="M21" s="14">
        <f t="shared" si="5"/>
        <v>2.824664340344845</v>
      </c>
      <c r="N21" s="14">
        <f t="shared" si="5"/>
        <v>3.2369381437742608</v>
      </c>
      <c r="O21" s="17">
        <f t="shared" si="5"/>
        <v>3.1098407628181115</v>
      </c>
      <c r="P21" s="14">
        <f t="shared" si="5"/>
        <v>3.2538937123055791</v>
      </c>
      <c r="Q21" s="14">
        <f t="shared" si="5"/>
        <v>2.8250473111534977</v>
      </c>
      <c r="R21" s="14">
        <f t="shared" si="5"/>
        <v>3.2543319710190652</v>
      </c>
      <c r="S21" s="17">
        <f t="shared" si="5"/>
        <v>3.1139599149836039</v>
      </c>
      <c r="T21" s="18"/>
    </row>
    <row r="22" spans="1:20" ht="24" customHeight="1" x14ac:dyDescent="0.35">
      <c r="A22" s="50"/>
      <c r="B22" s="54"/>
      <c r="C22" s="51" t="s">
        <v>7</v>
      </c>
      <c r="D22" s="14">
        <v>160240.31979000004</v>
      </c>
      <c r="E22" s="14">
        <v>146452.69994999995</v>
      </c>
      <c r="F22" s="14">
        <v>158062.80162999997</v>
      </c>
      <c r="G22" s="20">
        <f>(+D22+E22+F22)/3</f>
        <v>154918.60712333335</v>
      </c>
      <c r="H22" s="14">
        <v>160240.31979000004</v>
      </c>
      <c r="I22" s="14">
        <v>146452.69994999995</v>
      </c>
      <c r="J22" s="14">
        <v>158062.80162999997</v>
      </c>
      <c r="K22" s="20">
        <f>(+H22+I22+J22)/3</f>
        <v>154918.60712333335</v>
      </c>
      <c r="L22" s="14">
        <f t="shared" si="5"/>
        <v>2.2471615593704377</v>
      </c>
      <c r="M22" s="14">
        <f t="shared" si="5"/>
        <v>1.9946179931570533</v>
      </c>
      <c r="N22" s="14">
        <f t="shared" si="5"/>
        <v>1.9683307884994086</v>
      </c>
      <c r="O22" s="21">
        <f t="shared" si="5"/>
        <v>2.065262207265306</v>
      </c>
      <c r="P22" s="14">
        <f t="shared" si="5"/>
        <v>2.2427117867089703</v>
      </c>
      <c r="Q22" s="14">
        <f t="shared" si="5"/>
        <v>1.9948884254540462</v>
      </c>
      <c r="R22" s="14">
        <f t="shared" si="5"/>
        <v>1.9789076992017767</v>
      </c>
      <c r="S22" s="21">
        <f t="shared" si="5"/>
        <v>2.0679977586784455</v>
      </c>
      <c r="T22" s="18"/>
    </row>
    <row r="23" spans="1:20" ht="24" customHeight="1" x14ac:dyDescent="0.35">
      <c r="A23" s="50"/>
      <c r="B23" s="54"/>
      <c r="C23" s="51" t="s">
        <v>8</v>
      </c>
      <c r="D23" s="14">
        <v>72245.862139999997</v>
      </c>
      <c r="E23" s="14">
        <v>60825.268239999998</v>
      </c>
      <c r="F23" s="14">
        <v>100791.89069999997</v>
      </c>
      <c r="G23" s="20">
        <f>(+D23+E23+F23)/3</f>
        <v>77954.340359999987</v>
      </c>
      <c r="H23" s="14">
        <v>72245.862139999997</v>
      </c>
      <c r="I23" s="14">
        <v>60825.268239999998</v>
      </c>
      <c r="J23" s="14">
        <v>100791.89069999997</v>
      </c>
      <c r="K23" s="20">
        <f>(+H23+I23+J23)/3</f>
        <v>77954.340359999987</v>
      </c>
      <c r="L23" s="14">
        <f t="shared" si="5"/>
        <v>1.013154020394782</v>
      </c>
      <c r="M23" s="14">
        <f t="shared" si="5"/>
        <v>0.82841200272530924</v>
      </c>
      <c r="N23" s="14">
        <f t="shared" si="5"/>
        <v>1.2551452944651769</v>
      </c>
      <c r="O23" s="21">
        <f t="shared" si="5"/>
        <v>1.0392305742178065</v>
      </c>
      <c r="P23" s="14">
        <f t="shared" si="5"/>
        <v>1.0111477983485702</v>
      </c>
      <c r="Q23" s="14">
        <f t="shared" si="5"/>
        <v>0.82852431965091711</v>
      </c>
      <c r="R23" s="14">
        <f t="shared" si="5"/>
        <v>1.2618898720410712</v>
      </c>
      <c r="S23" s="21">
        <f t="shared" si="5"/>
        <v>1.0406070912798429</v>
      </c>
      <c r="T23" s="18"/>
    </row>
    <row r="24" spans="1:20" ht="24" customHeight="1" x14ac:dyDescent="0.35">
      <c r="A24" s="50"/>
      <c r="B24" s="55"/>
      <c r="C24" s="51" t="s">
        <v>9</v>
      </c>
      <c r="D24" s="14">
        <v>2.4383699999999999</v>
      </c>
      <c r="E24" s="14">
        <v>120</v>
      </c>
      <c r="F24" s="14">
        <v>1081.04342</v>
      </c>
      <c r="G24" s="20">
        <f>(+D24+E24+F24)/3</f>
        <v>401.16059666666666</v>
      </c>
      <c r="H24" s="14">
        <v>2.4383699999999999</v>
      </c>
      <c r="I24" s="14">
        <v>120</v>
      </c>
      <c r="J24" s="14">
        <v>1081.04342</v>
      </c>
      <c r="K24" s="20">
        <f>(+H24+I24+J24)/3</f>
        <v>401.16059666666666</v>
      </c>
      <c r="L24" s="14">
        <f t="shared" si="5"/>
        <v>3.4194960036918518E-5</v>
      </c>
      <c r="M24" s="14">
        <f t="shared" si="5"/>
        <v>1.6343444624821782E-3</v>
      </c>
      <c r="N24" s="14">
        <f t="shared" si="5"/>
        <v>1.3462060809675259E-2</v>
      </c>
      <c r="O24" s="21">
        <f t="shared" si="5"/>
        <v>5.3479813349992409E-3</v>
      </c>
      <c r="P24" s="14">
        <f t="shared" si="5"/>
        <v>3.4127248039221792E-5</v>
      </c>
      <c r="Q24" s="14">
        <f t="shared" si="5"/>
        <v>1.6345660485345365E-3</v>
      </c>
      <c r="R24" s="14">
        <f t="shared" si="5"/>
        <v>1.3534399776217733E-2</v>
      </c>
      <c r="S24" s="21">
        <f t="shared" si="5"/>
        <v>5.3550650253156255E-3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/>
      <c r="E27" s="14"/>
      <c r="F27" s="14"/>
      <c r="G27" s="20">
        <f>(+D27+E27+F27)/3</f>
        <v>0</v>
      </c>
      <c r="H27" s="14"/>
      <c r="I27" s="14"/>
      <c r="J27" s="14"/>
      <c r="K27" s="20">
        <f>(+H27+I27+J27)/3</f>
        <v>0</v>
      </c>
      <c r="L27" s="14"/>
      <c r="M27" s="14"/>
      <c r="N27" s="14"/>
      <c r="O27" s="21">
        <f>(+G27/G$54)*100</f>
        <v>0</v>
      </c>
      <c r="P27" s="14"/>
      <c r="Q27" s="14"/>
      <c r="R27" s="14"/>
      <c r="S27" s="21">
        <f>(+K27/K$54)*100</f>
        <v>0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145458.76418</v>
      </c>
      <c r="E29" s="25">
        <v>141131.91863999999</v>
      </c>
      <c r="F29" s="25">
        <v>143857.05414999998</v>
      </c>
      <c r="G29" s="15">
        <f>(+D29+E29+F29)/3</f>
        <v>143482.57898999998</v>
      </c>
      <c r="H29" s="25">
        <v>58138.376019999996</v>
      </c>
      <c r="I29" s="25">
        <v>60809.825199999999</v>
      </c>
      <c r="J29" s="25">
        <v>67143.617939999996</v>
      </c>
      <c r="K29" s="15">
        <f>(+H29+I29+J29)/3</f>
        <v>62030.606386666659</v>
      </c>
      <c r="L29" s="25">
        <f t="shared" ref="L29:S32" si="6">(+D29/D$54)*100</f>
        <v>2.0398695145341579</v>
      </c>
      <c r="M29" s="25">
        <f t="shared" si="6"/>
        <v>1.9221514142397442</v>
      </c>
      <c r="N29" s="25">
        <f t="shared" si="6"/>
        <v>1.7914288871653707</v>
      </c>
      <c r="O29" s="17">
        <f t="shared" si="6"/>
        <v>1.9128053969210634</v>
      </c>
      <c r="P29" s="25">
        <f t="shared" si="6"/>
        <v>0.81370045523529411</v>
      </c>
      <c r="Q29" s="25">
        <f t="shared" si="6"/>
        <v>0.82831396407699909</v>
      </c>
      <c r="R29" s="25">
        <f t="shared" si="6"/>
        <v>0.84062170936814451</v>
      </c>
      <c r="S29" s="17">
        <f t="shared" si="6"/>
        <v>0.82804226915728918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85155.290519999995</v>
      </c>
      <c r="E30" s="25">
        <v>80240.932029999982</v>
      </c>
      <c r="F30" s="25">
        <v>84830.748189999998</v>
      </c>
      <c r="G30" s="20">
        <f>(+D30+E30+F30)/3</f>
        <v>83408.990246666654</v>
      </c>
      <c r="H30" s="25">
        <v>28095.88985</v>
      </c>
      <c r="I30" s="25">
        <v>30248.103479999998</v>
      </c>
      <c r="J30" s="25">
        <v>36660.280780000001</v>
      </c>
      <c r="K30" s="20">
        <f>(+H30+I30+J30)/3</f>
        <v>31668.091369999998</v>
      </c>
      <c r="L30" s="25">
        <f t="shared" si="6"/>
        <v>1.1941919217606787</v>
      </c>
      <c r="M30" s="25">
        <f t="shared" si="6"/>
        <v>1.0928443577303277</v>
      </c>
      <c r="N30" s="25">
        <f t="shared" si="6"/>
        <v>1.0563837395763709</v>
      </c>
      <c r="O30" s="21">
        <f t="shared" si="6"/>
        <v>1.1119479996709554</v>
      </c>
      <c r="P30" s="25">
        <f t="shared" si="6"/>
        <v>0.39322801781255673</v>
      </c>
      <c r="Q30" s="25">
        <f t="shared" si="6"/>
        <v>0.41202102484139463</v>
      </c>
      <c r="R30" s="25">
        <f t="shared" si="6"/>
        <v>0.45897776796505663</v>
      </c>
      <c r="S30" s="21">
        <f t="shared" si="6"/>
        <v>0.42273515874466183</v>
      </c>
      <c r="T30" s="18"/>
    </row>
    <row r="31" spans="1:20" ht="24" customHeight="1" x14ac:dyDescent="0.35">
      <c r="A31" s="26"/>
      <c r="B31" s="28"/>
      <c r="C31" s="29" t="s">
        <v>60</v>
      </c>
      <c r="D31" s="25">
        <v>33132.127569999997</v>
      </c>
      <c r="E31" s="25">
        <v>34389.211990000003</v>
      </c>
      <c r="F31" s="25">
        <v>33080.316429999992</v>
      </c>
      <c r="G31" s="20">
        <f>(+D31+E31+F31)/3</f>
        <v>33533.885329999997</v>
      </c>
      <c r="H31" s="25">
        <v>14915.994170000002</v>
      </c>
      <c r="I31" s="25">
        <v>16159.793740000003</v>
      </c>
      <c r="J31" s="25">
        <v>15918.618260000003</v>
      </c>
      <c r="K31" s="20">
        <f>(+H31+I31+J31)/3</f>
        <v>15664.802056666669</v>
      </c>
      <c r="L31" s="25">
        <f t="shared" si="6"/>
        <v>0.464634890600785</v>
      </c>
      <c r="M31" s="25">
        <f t="shared" si="6"/>
        <v>0.4683651515415187</v>
      </c>
      <c r="N31" s="25">
        <f t="shared" si="6"/>
        <v>0.41194388971347651</v>
      </c>
      <c r="O31" s="21">
        <f t="shared" si="6"/>
        <v>0.44704937205949291</v>
      </c>
      <c r="P31" s="25">
        <f t="shared" si="6"/>
        <v>0.2087631626009081</v>
      </c>
      <c r="Q31" s="25">
        <f t="shared" si="6"/>
        <v>0.22011875165604119</v>
      </c>
      <c r="R31" s="25">
        <f t="shared" si="6"/>
        <v>0.19929721547709858</v>
      </c>
      <c r="S31" s="21">
        <f t="shared" si="6"/>
        <v>0.20910835789749996</v>
      </c>
      <c r="T31" s="18"/>
    </row>
    <row r="32" spans="1:20" ht="24" customHeight="1" x14ac:dyDescent="0.35">
      <c r="A32" s="26"/>
      <c r="B32" s="28"/>
      <c r="C32" s="29" t="s">
        <v>61</v>
      </c>
      <c r="D32" s="25">
        <v>27171.346089999995</v>
      </c>
      <c r="E32" s="25">
        <v>26501.774619999997</v>
      </c>
      <c r="F32" s="25">
        <v>25945.989529999999</v>
      </c>
      <c r="G32" s="20">
        <f>(+D32+E32+F32)/3</f>
        <v>26539.703413333325</v>
      </c>
      <c r="H32" s="25">
        <v>15126.491999999997</v>
      </c>
      <c r="I32" s="25">
        <v>14401.92798</v>
      </c>
      <c r="J32" s="25">
        <v>14564.718899999998</v>
      </c>
      <c r="K32" s="20">
        <f>(+H32+I32+J32)/3</f>
        <v>14697.712959999999</v>
      </c>
      <c r="L32" s="25">
        <f t="shared" si="6"/>
        <v>0.38104270217269409</v>
      </c>
      <c r="M32" s="25">
        <f t="shared" si="6"/>
        <v>0.36094190496789774</v>
      </c>
      <c r="N32" s="25">
        <f t="shared" si="6"/>
        <v>0.32310125787552324</v>
      </c>
      <c r="O32" s="21">
        <f t="shared" si="6"/>
        <v>0.35380802519061527</v>
      </c>
      <c r="P32" s="25">
        <f t="shared" si="6"/>
        <v>0.21170927482182933</v>
      </c>
      <c r="Q32" s="25">
        <f t="shared" si="6"/>
        <v>0.19617418757956318</v>
      </c>
      <c r="R32" s="25">
        <f t="shared" si="6"/>
        <v>0.18234672592598933</v>
      </c>
      <c r="S32" s="21">
        <f t="shared" si="6"/>
        <v>0.19619875251512744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60486.584999999999</v>
      </c>
      <c r="E34" s="14">
        <v>55940.723999999995</v>
      </c>
      <c r="F34" s="14">
        <v>92884.005999999994</v>
      </c>
      <c r="G34" s="15">
        <f>(+D34+E34+F34)/3</f>
        <v>69770.438333333339</v>
      </c>
      <c r="H34" s="14">
        <v>59720.252999999997</v>
      </c>
      <c r="I34" s="14">
        <v>57031.076999999997</v>
      </c>
      <c r="J34" s="14">
        <v>83243.505999999994</v>
      </c>
      <c r="K34" s="15">
        <f>(+H34+I34+J34)/3</f>
        <v>66664.945333333322</v>
      </c>
      <c r="L34" s="14">
        <f t="shared" ref="L34:S34" si="7">(+D34/D$54)*100</f>
        <v>0.84824549057143706</v>
      </c>
      <c r="M34" s="14">
        <f t="shared" si="7"/>
        <v>0.76188677080536571</v>
      </c>
      <c r="N34" s="14">
        <f t="shared" si="7"/>
        <v>1.1566696710648696</v>
      </c>
      <c r="O34" s="17">
        <f t="shared" si="7"/>
        <v>0.93012874405365675</v>
      </c>
      <c r="P34" s="14">
        <f t="shared" si="7"/>
        <v>0.83584028965910795</v>
      </c>
      <c r="Q34" s="14">
        <f t="shared" si="7"/>
        <v>0.77684218479632405</v>
      </c>
      <c r="R34" s="14">
        <f t="shared" si="7"/>
        <v>1.0421883785000787</v>
      </c>
      <c r="S34" s="17">
        <f t="shared" si="7"/>
        <v>0.88990573883742285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15000.10046</v>
      </c>
      <c r="E36" s="25">
        <v>17171.790219999999</v>
      </c>
      <c r="F36" s="25">
        <v>22207.022540000002</v>
      </c>
      <c r="G36" s="15">
        <f>(+D36+E36+F36)/3</f>
        <v>18126.304406666666</v>
      </c>
      <c r="H36" s="25">
        <v>15111.144730000002</v>
      </c>
      <c r="I36" s="25">
        <v>16490.052940000001</v>
      </c>
      <c r="J36" s="25">
        <v>13922.192780000001</v>
      </c>
      <c r="K36" s="15">
        <f>(+H36+I36+J36)/3</f>
        <v>15174.463483333335</v>
      </c>
      <c r="L36" s="25">
        <f t="shared" ref="L36:S36" si="8">(+D36/D$54)*100</f>
        <v>0.21035685141281391</v>
      </c>
      <c r="M36" s="25">
        <f t="shared" si="8"/>
        <v>0.23387183547468857</v>
      </c>
      <c r="N36" s="25">
        <f t="shared" si="8"/>
        <v>0.27654049995078755</v>
      </c>
      <c r="O36" s="17">
        <f t="shared" si="8"/>
        <v>0.24164670818833364</v>
      </c>
      <c r="P36" s="25">
        <f t="shared" si="8"/>
        <v>0.2114944755542798</v>
      </c>
      <c r="Q36" s="25">
        <f t="shared" si="8"/>
        <v>0.224617338952176</v>
      </c>
      <c r="R36" s="25">
        <f t="shared" si="8"/>
        <v>0.17430245572013395</v>
      </c>
      <c r="S36" s="17">
        <f t="shared" si="8"/>
        <v>0.20256286223706166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9010.1083899999994</v>
      </c>
      <c r="E40" s="14">
        <v>8276.1083199999994</v>
      </c>
      <c r="F40" s="14">
        <v>8412.0293799999999</v>
      </c>
      <c r="G40" s="15">
        <f t="shared" ref="G40:G42" si="9">(+D40+E40+F40)/3</f>
        <v>8566.0820299999996</v>
      </c>
      <c r="H40" s="14">
        <v>6311.6876499999998</v>
      </c>
      <c r="I40" s="14">
        <v>6742.7132600000004</v>
      </c>
      <c r="J40" s="14">
        <v>0</v>
      </c>
      <c r="K40" s="15">
        <f t="shared" ref="K40:K42" si="10">(+H40+I40+J40)/3</f>
        <v>4351.4669700000004</v>
      </c>
      <c r="L40" s="14">
        <f t="shared" ref="L40:S40" si="11">(+D40/D$54)*100</f>
        <v>0.12635502254553418</v>
      </c>
      <c r="M40" s="14">
        <f t="shared" si="11"/>
        <v>0.11271676503078903</v>
      </c>
      <c r="N40" s="14">
        <f t="shared" si="11"/>
        <v>0.10475365646861333</v>
      </c>
      <c r="O40" s="17">
        <f t="shared" si="11"/>
        <v>0.11419677603226319</v>
      </c>
      <c r="P40" s="14">
        <f t="shared" si="11"/>
        <v>8.8337918354328054E-2</v>
      </c>
      <c r="Q40" s="14">
        <f t="shared" si="11"/>
        <v>9.1845084748330197E-2</v>
      </c>
      <c r="R40" s="14">
        <f t="shared" si="11"/>
        <v>0</v>
      </c>
      <c r="S40" s="17">
        <f t="shared" si="11"/>
        <v>5.8087431251942323E-2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9"/>
        <v>0</v>
      </c>
      <c r="H41" s="14"/>
      <c r="I41" s="14"/>
      <c r="J41" s="14"/>
      <c r="K41" s="20">
        <f t="shared" si="10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9010.1083899999994</v>
      </c>
      <c r="E42" s="14">
        <v>8276.1083199999994</v>
      </c>
      <c r="F42" s="14">
        <v>8412.0293799999999</v>
      </c>
      <c r="G42" s="20">
        <f t="shared" si="9"/>
        <v>8566.0820299999996</v>
      </c>
      <c r="H42" s="14">
        <v>6311.6876499999998</v>
      </c>
      <c r="I42" s="14">
        <v>6742.7132600000004</v>
      </c>
      <c r="J42" s="14"/>
      <c r="K42" s="20">
        <f t="shared" si="10"/>
        <v>4351.4669700000004</v>
      </c>
      <c r="L42" s="14">
        <f>(+D42/D$54)*100</f>
        <v>0.12635502254553418</v>
      </c>
      <c r="M42" s="14">
        <f>(+E42/E$54)*100</f>
        <v>0.11271676503078903</v>
      </c>
      <c r="N42" s="14">
        <f>(+F42/F$54)*100</f>
        <v>0.10475365646861333</v>
      </c>
      <c r="O42" s="21">
        <f>(+G42/G$54)*100</f>
        <v>0.11419677603226319</v>
      </c>
      <c r="P42" s="14">
        <f>(+H42/H$54)*100</f>
        <v>8.8337918354328054E-2</v>
      </c>
      <c r="Q42" s="14">
        <f>(+I42/I$54)*100</f>
        <v>9.1845084748330197E-2</v>
      </c>
      <c r="R42" s="14"/>
      <c r="S42" s="21">
        <f>(+K42/K$54)*100</f>
        <v>5.8087431251942323E-2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3903.3390300000005</v>
      </c>
      <c r="E44" s="25">
        <v>3820.1949400000012</v>
      </c>
      <c r="F44" s="25">
        <v>3992.6121800000001</v>
      </c>
      <c r="G44" s="15">
        <f>(+D44+E44+F44)/3</f>
        <v>3905.3820500000006</v>
      </c>
      <c r="H44" s="25">
        <v>3835.9694</v>
      </c>
      <c r="I44" s="25">
        <v>3659.9741899999995</v>
      </c>
      <c r="J44" s="35">
        <v>3700.6857199999995</v>
      </c>
      <c r="K44" s="15">
        <f>(+H44+I44+J44)/3</f>
        <v>3732.2097699999995</v>
      </c>
      <c r="L44" s="25">
        <f t="shared" ref="L44:S44" si="12">(+D44/D$54)*100</f>
        <v>5.4739240616228993E-2</v>
      </c>
      <c r="M44" s="25">
        <f t="shared" si="12"/>
        <v>5.2029287048261999E-2</v>
      </c>
      <c r="N44" s="35">
        <f t="shared" si="12"/>
        <v>4.9719360908380632E-2</v>
      </c>
      <c r="O44" s="17">
        <f t="shared" si="12"/>
        <v>5.2063713343201666E-2</v>
      </c>
      <c r="P44" s="25">
        <f t="shared" si="12"/>
        <v>5.3687946941877063E-2</v>
      </c>
      <c r="Q44" s="25">
        <f t="shared" si="12"/>
        <v>4.9853912912389081E-2</v>
      </c>
      <c r="R44" s="35">
        <f t="shared" si="12"/>
        <v>4.6331682015714186E-2</v>
      </c>
      <c r="S44" s="17">
        <f t="shared" si="12"/>
        <v>4.9821009771493771E-2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2.8215800000000004</v>
      </c>
      <c r="E46" s="14">
        <v>2.5104800000000003</v>
      </c>
      <c r="F46" s="14">
        <v>2.6122500000000004</v>
      </c>
      <c r="G46" s="15">
        <f t="shared" ref="G46" si="13">(+D46+E46+F46)/3</f>
        <v>2.6481033333333337</v>
      </c>
      <c r="H46" s="14">
        <v>16.505840000000003</v>
      </c>
      <c r="I46" s="14">
        <v>789.92416000000026</v>
      </c>
      <c r="J46" s="14">
        <v>18.265279999999997</v>
      </c>
      <c r="K46" s="15">
        <f t="shared" ref="K46" si="14">(+H46+I46+J46)/3</f>
        <v>274.89842666666675</v>
      </c>
      <c r="L46" s="14">
        <f t="shared" ref="L46:S46" si="15">(+D46/D$54)*100</f>
        <v>3.9568980647304786E-5</v>
      </c>
      <c r="M46" s="14">
        <f t="shared" si="15"/>
        <v>3.4191575718102164E-5</v>
      </c>
      <c r="N46" s="14">
        <f t="shared" si="15"/>
        <v>3.2529931452775695E-5</v>
      </c>
      <c r="O46" s="17">
        <f t="shared" si="15"/>
        <v>3.5302587835124465E-5</v>
      </c>
      <c r="P46" s="14">
        <f t="shared" si="15"/>
        <v>2.31014528466028E-4</v>
      </c>
      <c r="Q46" s="14">
        <f t="shared" si="15"/>
        <v>1.0759860107109696E-2</v>
      </c>
      <c r="R46" s="14">
        <f t="shared" si="15"/>
        <v>2.2867684772971859E-4</v>
      </c>
      <c r="S46" s="17">
        <f t="shared" si="15"/>
        <v>3.6696000613942637E-3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11.884</v>
      </c>
      <c r="E48" s="25">
        <v>11.859</v>
      </c>
      <c r="F48" s="25">
        <v>0</v>
      </c>
      <c r="G48" s="15">
        <f t="shared" ref="G48:G53" si="16">(+D48+E48+F48)/3</f>
        <v>7.9143333333333343</v>
      </c>
      <c r="H48" s="25">
        <v>26.659999999999997</v>
      </c>
      <c r="I48" s="25">
        <v>7.4279999999999999</v>
      </c>
      <c r="J48" s="25">
        <v>0.54200000000000004</v>
      </c>
      <c r="K48" s="15">
        <f t="shared" ref="K48:K53" si="17">(+H48+I48+J48)/3</f>
        <v>11.543333333333331</v>
      </c>
      <c r="L48" s="25">
        <f t="shared" ref="L48:S49" si="18">(+D48/D$54)*100</f>
        <v>1.6665760531779005E-4</v>
      </c>
      <c r="M48" s="25">
        <f t="shared" si="18"/>
        <v>1.6151409150480129E-4</v>
      </c>
      <c r="N48" s="25">
        <f t="shared" si="18"/>
        <v>0</v>
      </c>
      <c r="O48" s="17">
        <f t="shared" si="18"/>
        <v>1.0550813638558418E-4</v>
      </c>
      <c r="P48" s="25">
        <f t="shared" si="18"/>
        <v>3.7313140857443819E-4</v>
      </c>
      <c r="Q48" s="25">
        <f t="shared" si="18"/>
        <v>1.0117963840428781E-4</v>
      </c>
      <c r="R48" s="25">
        <f t="shared" si="18"/>
        <v>6.785707718113684E-6</v>
      </c>
      <c r="S48" s="17">
        <f t="shared" si="18"/>
        <v>1.5409115731338161E-4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6"/>
        <v>0</v>
      </c>
      <c r="H49" s="14">
        <v>0</v>
      </c>
      <c r="I49" s="14">
        <v>0</v>
      </c>
      <c r="J49" s="14">
        <v>0</v>
      </c>
      <c r="K49" s="15">
        <f t="shared" si="17"/>
        <v>0</v>
      </c>
      <c r="L49" s="14">
        <f t="shared" si="18"/>
        <v>0</v>
      </c>
      <c r="M49" s="14">
        <f t="shared" si="18"/>
        <v>0</v>
      </c>
      <c r="N49" s="14">
        <f t="shared" si="18"/>
        <v>0</v>
      </c>
      <c r="O49" s="17">
        <f t="shared" si="18"/>
        <v>0</v>
      </c>
      <c r="P49" s="14">
        <f t="shared" si="18"/>
        <v>0</v>
      </c>
      <c r="Q49" s="14">
        <f t="shared" si="18"/>
        <v>0</v>
      </c>
      <c r="R49" s="14">
        <f t="shared" si="18"/>
        <v>0</v>
      </c>
      <c r="S49" s="17">
        <f t="shared" si="18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6"/>
        <v>0</v>
      </c>
      <c r="H50" s="14"/>
      <c r="I50" s="14"/>
      <c r="J50" s="14"/>
      <c r="K50" s="20">
        <f t="shared" si="17"/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6"/>
        <v>0</v>
      </c>
      <c r="H51" s="14"/>
      <c r="I51" s="14"/>
      <c r="J51" s="14"/>
      <c r="K51" s="20">
        <f t="shared" si="17"/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6"/>
        <v>0</v>
      </c>
      <c r="H52" s="14"/>
      <c r="I52" s="14"/>
      <c r="J52" s="14"/>
      <c r="K52" s="20">
        <f t="shared" si="17"/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17.234470001289349</v>
      </c>
      <c r="E53" s="38">
        <v>47.810480000164631</v>
      </c>
      <c r="F53" s="38">
        <v>7.3376600006614749</v>
      </c>
      <c r="G53" s="39">
        <f t="shared" si="16"/>
        <v>24.127536667371817</v>
      </c>
      <c r="H53" s="38">
        <v>17.289970001758579</v>
      </c>
      <c r="I53" s="38">
        <v>47.815480000306479</v>
      </c>
      <c r="J53" s="38">
        <v>7.337199999195569</v>
      </c>
      <c r="K53" s="39">
        <f t="shared" si="17"/>
        <v>24.14755000042021</v>
      </c>
      <c r="L53" s="38">
        <f>(+D53/D$54)*100</f>
        <v>2.4169097099765842E-4</v>
      </c>
      <c r="M53" s="38">
        <f>(+E53/E$54)*100</f>
        <v>6.5115661030736678E-4</v>
      </c>
      <c r="N53" s="38">
        <f>(+F53/F$54)*100</f>
        <v>9.137470641986478E-5</v>
      </c>
      <c r="O53" s="40">
        <f>(+G53/G$54)*100</f>
        <v>3.216507723559679E-4</v>
      </c>
      <c r="P53" s="38">
        <f>(+H53/H$54)*100</f>
        <v>2.4198915457486725E-4</v>
      </c>
      <c r="Q53" s="38">
        <f>(+I53/I$54)*100</f>
        <v>6.5131300169069277E-4</v>
      </c>
      <c r="R53" s="38">
        <f>(+J53/J$54)*100</f>
        <v>9.1859953254400521E-5</v>
      </c>
      <c r="S53" s="40">
        <f>(+K53/K$54)*100</f>
        <v>3.2234397278494071E-4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9">+D9+D14+D20+D16+D21+D29+D38+D36+D40+D44+D48+D46+D49+D53+D34</f>
        <v>7130787.687330001</v>
      </c>
      <c r="E54" s="43">
        <f t="shared" si="19"/>
        <v>7342393.4032699997</v>
      </c>
      <c r="F54" s="43">
        <f t="shared" si="19"/>
        <v>8030296.6632200023</v>
      </c>
      <c r="G54" s="44">
        <f t="shared" si="19"/>
        <v>7501159.251273334</v>
      </c>
      <c r="H54" s="43">
        <f t="shared" si="19"/>
        <v>7144935.9092700006</v>
      </c>
      <c r="I54" s="43">
        <f t="shared" si="19"/>
        <v>7341398.0492000002</v>
      </c>
      <c r="J54" s="43">
        <f t="shared" si="19"/>
        <v>7987376.1516899997</v>
      </c>
      <c r="K54" s="44">
        <f t="shared" si="19"/>
        <v>7491236.7033866672</v>
      </c>
      <c r="L54" s="45">
        <f t="shared" si="19"/>
        <v>100.00000000000003</v>
      </c>
      <c r="M54" s="45">
        <f t="shared" si="19"/>
        <v>99.999999999999986</v>
      </c>
      <c r="N54" s="45">
        <f t="shared" si="19"/>
        <v>99.999999999999986</v>
      </c>
      <c r="O54" s="44">
        <f t="shared" si="19"/>
        <v>99.999999999999972</v>
      </c>
      <c r="P54" s="45">
        <f t="shared" si="19"/>
        <v>100.00000000000001</v>
      </c>
      <c r="Q54" s="45">
        <f t="shared" si="19"/>
        <v>100</v>
      </c>
      <c r="R54" s="45">
        <f t="shared" si="19"/>
        <v>100</v>
      </c>
      <c r="S54" s="44">
        <f t="shared" si="19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158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101" t="s">
        <v>53</v>
      </c>
      <c r="E8" s="101" t="s">
        <v>54</v>
      </c>
      <c r="F8" s="9" t="s">
        <v>55</v>
      </c>
      <c r="G8" s="10" t="s">
        <v>56</v>
      </c>
      <c r="H8" s="101" t="s">
        <v>53</v>
      </c>
      <c r="I8" s="101" t="s">
        <v>54</v>
      </c>
      <c r="J8" s="9" t="s">
        <v>55</v>
      </c>
      <c r="K8" s="10" t="s">
        <v>56</v>
      </c>
      <c r="L8" s="101" t="s">
        <v>53</v>
      </c>
      <c r="M8" s="101" t="s">
        <v>54</v>
      </c>
      <c r="N8" s="9" t="s">
        <v>55</v>
      </c>
      <c r="O8" s="10" t="s">
        <v>57</v>
      </c>
      <c r="P8" s="101" t="s">
        <v>53</v>
      </c>
      <c r="Q8" s="101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1995939.5</v>
      </c>
      <c r="E9" s="14">
        <v>2100874.6</v>
      </c>
      <c r="F9" s="14">
        <v>2231117.6</v>
      </c>
      <c r="G9" s="15">
        <f>(+D9+E9+F9)/3</f>
        <v>2109310.5666666669</v>
      </c>
      <c r="H9" s="16">
        <v>2035135.9</v>
      </c>
      <c r="I9" s="16">
        <v>2147700.7999999998</v>
      </c>
      <c r="J9" s="16">
        <v>2268675.2000000002</v>
      </c>
      <c r="K9" s="15">
        <f>(+H9+I9+J9)/3</f>
        <v>2150503.9666666668</v>
      </c>
      <c r="L9" s="16">
        <f t="shared" ref="L9:S12" si="0">(+D9/D$54)*100</f>
        <v>51.675252585800088</v>
      </c>
      <c r="M9" s="16">
        <f t="shared" si="0"/>
        <v>52.669506844849813</v>
      </c>
      <c r="N9" s="16">
        <f t="shared" si="0"/>
        <v>53.034753512575662</v>
      </c>
      <c r="O9" s="17">
        <f t="shared" si="0"/>
        <v>52.478456092307226</v>
      </c>
      <c r="P9" s="16">
        <f t="shared" si="0"/>
        <v>52.637566011117961</v>
      </c>
      <c r="Q9" s="16">
        <f t="shared" si="0"/>
        <v>53.902340249655808</v>
      </c>
      <c r="R9" s="16">
        <f t="shared" si="0"/>
        <v>53.94976422313681</v>
      </c>
      <c r="S9" s="17">
        <f t="shared" si="0"/>
        <v>53.513270138437655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1814579.6</v>
      </c>
      <c r="E10" s="14">
        <v>1912847.4</v>
      </c>
      <c r="F10" s="14">
        <v>2051645.1</v>
      </c>
      <c r="G10" s="20">
        <f>(+D10+E10+F10)/3</f>
        <v>1926357.3666666665</v>
      </c>
      <c r="H10" s="16">
        <v>1814579.6</v>
      </c>
      <c r="I10" s="16">
        <v>1912847.4</v>
      </c>
      <c r="J10" s="16">
        <v>2051645.1</v>
      </c>
      <c r="K10" s="20">
        <f>(+H10+I10+J10)/3</f>
        <v>1926357.3666666665</v>
      </c>
      <c r="L10" s="16">
        <f t="shared" si="0"/>
        <v>46.979810343469879</v>
      </c>
      <c r="M10" s="16">
        <f t="shared" si="0"/>
        <v>47.955612975402325</v>
      </c>
      <c r="N10" s="16">
        <f t="shared" si="0"/>
        <v>48.76860465525602</v>
      </c>
      <c r="O10" s="21">
        <f t="shared" si="0"/>
        <v>47.926683762109448</v>
      </c>
      <c r="P10" s="16">
        <f t="shared" si="0"/>
        <v>46.933009966276963</v>
      </c>
      <c r="Q10" s="16">
        <f t="shared" si="0"/>
        <v>48.008061178945169</v>
      </c>
      <c r="R10" s="16">
        <f t="shared" si="0"/>
        <v>48.788724544859448</v>
      </c>
      <c r="S10" s="21">
        <f t="shared" si="0"/>
        <v>47.935592653376041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3713.7</v>
      </c>
      <c r="E11" s="14">
        <v>1475.4</v>
      </c>
      <c r="F11" s="14">
        <v>1388.6</v>
      </c>
      <c r="G11" s="20">
        <f>(+D11+E11+F11)/3</f>
        <v>2192.5666666666671</v>
      </c>
      <c r="H11" s="16">
        <v>771.1</v>
      </c>
      <c r="I11" s="16">
        <v>787.8</v>
      </c>
      <c r="J11" s="16">
        <v>791.1</v>
      </c>
      <c r="K11" s="20">
        <f>(+H11+I11+J11)/3</f>
        <v>783.33333333333337</v>
      </c>
      <c r="L11" s="16">
        <f t="shared" si="0"/>
        <v>9.614839804908204E-2</v>
      </c>
      <c r="M11" s="16">
        <f t="shared" si="0"/>
        <v>3.6988685759203055E-2</v>
      </c>
      <c r="N11" s="16">
        <f t="shared" si="0"/>
        <v>3.3007699247929623E-2</v>
      </c>
      <c r="O11" s="21">
        <f t="shared" si="0"/>
        <v>5.4549820858270218E-2</v>
      </c>
      <c r="P11" s="16">
        <f t="shared" si="0"/>
        <v>1.9944037718155855E-2</v>
      </c>
      <c r="Q11" s="16">
        <f t="shared" si="0"/>
        <v>1.9771964348422672E-2</v>
      </c>
      <c r="R11" s="16">
        <f t="shared" si="0"/>
        <v>1.8812590923955763E-2</v>
      </c>
      <c r="S11" s="21">
        <f t="shared" si="0"/>
        <v>1.9492513812975912E-2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177646.3</v>
      </c>
      <c r="E12" s="14">
        <v>186551.8</v>
      </c>
      <c r="F12" s="14">
        <v>178083.9</v>
      </c>
      <c r="G12" s="20">
        <f>(+D12+E12+F12)/3</f>
        <v>180760.66666666666</v>
      </c>
      <c r="H12" s="16">
        <v>219785.2</v>
      </c>
      <c r="I12" s="16">
        <v>234065.6</v>
      </c>
      <c r="J12" s="16">
        <v>216238.9</v>
      </c>
      <c r="K12" s="20">
        <f>(+H12+I12+J12)/3</f>
        <v>223363.23333333337</v>
      </c>
      <c r="L12" s="16">
        <f t="shared" si="0"/>
        <v>4.5992964333001165</v>
      </c>
      <c r="M12" s="16">
        <f t="shared" si="0"/>
        <v>4.6769051836882856</v>
      </c>
      <c r="N12" s="16">
        <f t="shared" si="0"/>
        <v>4.2331411580717084</v>
      </c>
      <c r="O12" s="21">
        <f t="shared" si="0"/>
        <v>4.4972233386540097</v>
      </c>
      <c r="P12" s="16">
        <f t="shared" si="0"/>
        <v>5.6846120071228485</v>
      </c>
      <c r="Q12" s="16">
        <f t="shared" si="0"/>
        <v>5.8745071063622261</v>
      </c>
      <c r="R12" s="16">
        <f t="shared" si="0"/>
        <v>5.1422247093239513</v>
      </c>
      <c r="S12" s="21">
        <f t="shared" si="0"/>
        <v>5.558184141779952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952114.1</v>
      </c>
      <c r="E14" s="24">
        <v>907328.4</v>
      </c>
      <c r="F14" s="24">
        <v>992231.8</v>
      </c>
      <c r="G14" s="15">
        <f>(+D14+E14+F14)/3</f>
        <v>950558.1</v>
      </c>
      <c r="H14" s="25">
        <v>952114.1</v>
      </c>
      <c r="I14" s="25">
        <v>907328.4</v>
      </c>
      <c r="J14" s="25">
        <v>992231.8</v>
      </c>
      <c r="K14" s="15">
        <f>(+H14+I14+J14)/3</f>
        <v>950558.1</v>
      </c>
      <c r="L14" s="25">
        <f t="shared" ref="L14:S14" si="1">(+D14/D$54)*100</f>
        <v>24.650414808666156</v>
      </c>
      <c r="M14" s="25">
        <f t="shared" si="1"/>
        <v>22.746973748136433</v>
      </c>
      <c r="N14" s="25">
        <f t="shared" si="1"/>
        <v>23.585833817248929</v>
      </c>
      <c r="O14" s="17">
        <f t="shared" si="1"/>
        <v>23.649348892642273</v>
      </c>
      <c r="P14" s="25">
        <f t="shared" si="1"/>
        <v>24.625858542845304</v>
      </c>
      <c r="Q14" s="25">
        <f t="shared" si="1"/>
        <v>22.771851709966217</v>
      </c>
      <c r="R14" s="25">
        <f t="shared" si="1"/>
        <v>23.595564347288953</v>
      </c>
      <c r="S14" s="17">
        <f t="shared" si="1"/>
        <v>23.653744971429113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269254.8</v>
      </c>
      <c r="E16" s="14">
        <v>317865.09999999998</v>
      </c>
      <c r="F16" s="14">
        <v>320901.7</v>
      </c>
      <c r="G16" s="15">
        <f t="shared" ref="G16:G22" si="2">(+D16+E16+F16)/3</f>
        <v>302673.86666666664</v>
      </c>
      <c r="H16" s="16">
        <v>267380.5</v>
      </c>
      <c r="I16" s="16">
        <v>301883</v>
      </c>
      <c r="J16" s="16">
        <v>322025.8</v>
      </c>
      <c r="K16" s="15">
        <f t="shared" ref="K16:K22" si="3">(+H16+I16+J16)/3</f>
        <v>297096.43333333335</v>
      </c>
      <c r="L16" s="16">
        <f t="shared" ref="L16:S22" si="4">(+D16/D$54)*100</f>
        <v>6.9710578902512257</v>
      </c>
      <c r="M16" s="16">
        <f t="shared" si="4"/>
        <v>7.9689659060035609</v>
      </c>
      <c r="N16" s="16">
        <f t="shared" si="4"/>
        <v>7.6279899191627099</v>
      </c>
      <c r="O16" s="17">
        <f t="shared" si="4"/>
        <v>7.5303549288413691</v>
      </c>
      <c r="P16" s="16">
        <f t="shared" si="4"/>
        <v>6.9156358151982511</v>
      </c>
      <c r="Q16" s="16">
        <f t="shared" si="4"/>
        <v>7.576567546832802</v>
      </c>
      <c r="R16" s="16">
        <f t="shared" si="4"/>
        <v>7.6578683382121007</v>
      </c>
      <c r="S16" s="17">
        <f t="shared" si="4"/>
        <v>7.392965528343673</v>
      </c>
      <c r="T16" s="18"/>
    </row>
    <row r="17" spans="1:20" ht="24" customHeight="1" x14ac:dyDescent="0.35">
      <c r="A17" s="12"/>
      <c r="B17" s="12"/>
      <c r="C17" s="19" t="s">
        <v>19</v>
      </c>
      <c r="D17" s="14">
        <v>269254.8</v>
      </c>
      <c r="E17" s="14">
        <v>317865.09999999998</v>
      </c>
      <c r="F17" s="14">
        <v>320901.7</v>
      </c>
      <c r="G17" s="20">
        <f t="shared" si="2"/>
        <v>302673.86666666664</v>
      </c>
      <c r="H17" s="16">
        <v>267680.5</v>
      </c>
      <c r="I17" s="16">
        <v>301883</v>
      </c>
      <c r="J17" s="16">
        <v>322025.8</v>
      </c>
      <c r="K17" s="20">
        <f t="shared" si="3"/>
        <v>297196.43333333335</v>
      </c>
      <c r="L17" s="16">
        <f t="shared" si="4"/>
        <v>6.9710578902512257</v>
      </c>
      <c r="M17" s="16">
        <f t="shared" si="4"/>
        <v>7.9689659060035609</v>
      </c>
      <c r="N17" s="16">
        <f t="shared" si="4"/>
        <v>7.6279899191627099</v>
      </c>
      <c r="O17" s="21">
        <f t="shared" si="4"/>
        <v>7.5303549288413691</v>
      </c>
      <c r="P17" s="16">
        <f t="shared" si="4"/>
        <v>6.9233951347617921</v>
      </c>
      <c r="Q17" s="16">
        <f t="shared" si="4"/>
        <v>7.576567546832802</v>
      </c>
      <c r="R17" s="16">
        <f t="shared" si="4"/>
        <v>7.6578683382121007</v>
      </c>
      <c r="S17" s="21">
        <f t="shared" si="4"/>
        <v>7.3954539343623518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270275.40000000002</v>
      </c>
      <c r="E19" s="25">
        <v>262544.09999999998</v>
      </c>
      <c r="F19" s="25">
        <v>276490.40000000002</v>
      </c>
      <c r="G19" s="15">
        <f t="shared" si="2"/>
        <v>269769.96666666667</v>
      </c>
      <c r="H19" s="25">
        <v>270275.40000000002</v>
      </c>
      <c r="I19" s="25">
        <v>262544.09999999998</v>
      </c>
      <c r="J19" s="25">
        <v>276490.40000000002</v>
      </c>
      <c r="K19" s="15">
        <f t="shared" si="3"/>
        <v>269769.96666666667</v>
      </c>
      <c r="L19" s="25">
        <f t="shared" si="4"/>
        <v>6.9974814180129989</v>
      </c>
      <c r="M19" s="25">
        <f t="shared" si="4"/>
        <v>6.5820531468298649</v>
      </c>
      <c r="N19" s="25">
        <f t="shared" si="4"/>
        <v>6.5723116578854697</v>
      </c>
      <c r="O19" s="17">
        <f t="shared" si="4"/>
        <v>6.7117244726613512</v>
      </c>
      <c r="P19" s="25">
        <f t="shared" si="4"/>
        <v>6.9905106625465718</v>
      </c>
      <c r="Q19" s="25">
        <f t="shared" si="4"/>
        <v>6.5892518216409197</v>
      </c>
      <c r="R19" s="25">
        <f t="shared" si="4"/>
        <v>6.5750231192022488</v>
      </c>
      <c r="S19" s="17">
        <f t="shared" si="4"/>
        <v>6.7129720871183647</v>
      </c>
      <c r="T19" s="18"/>
    </row>
    <row r="20" spans="1:20" ht="24" customHeight="1" x14ac:dyDescent="0.35">
      <c r="A20" s="26"/>
      <c r="B20" s="28"/>
      <c r="C20" s="29" t="s">
        <v>7</v>
      </c>
      <c r="D20" s="25">
        <v>204205.3</v>
      </c>
      <c r="E20" s="25">
        <v>187746.2</v>
      </c>
      <c r="F20" s="25">
        <v>186467.20000000001</v>
      </c>
      <c r="G20" s="20">
        <f t="shared" si="2"/>
        <v>192806.23333333331</v>
      </c>
      <c r="H20" s="25">
        <v>204205.3</v>
      </c>
      <c r="I20" s="25">
        <v>187746.2</v>
      </c>
      <c r="J20" s="25">
        <v>209757.3</v>
      </c>
      <c r="K20" s="20">
        <f t="shared" si="3"/>
        <v>200569.60000000001</v>
      </c>
      <c r="L20" s="25">
        <f t="shared" si="4"/>
        <v>5.2869139855487015</v>
      </c>
      <c r="M20" s="25">
        <f t="shared" si="4"/>
        <v>4.7068491217869655</v>
      </c>
      <c r="N20" s="25">
        <f t="shared" si="4"/>
        <v>4.4324162877744087</v>
      </c>
      <c r="O20" s="21">
        <f t="shared" si="4"/>
        <v>4.7969102370241163</v>
      </c>
      <c r="P20" s="25">
        <f t="shared" si="4"/>
        <v>5.281647264229453</v>
      </c>
      <c r="Q20" s="25">
        <f t="shared" si="4"/>
        <v>4.7119969192077091</v>
      </c>
      <c r="R20" s="25">
        <f t="shared" si="4"/>
        <v>4.9880903529433267</v>
      </c>
      <c r="S20" s="21">
        <f t="shared" si="4"/>
        <v>4.9909859980379414</v>
      </c>
      <c r="T20" s="18"/>
    </row>
    <row r="21" spans="1:20" ht="24" customHeight="1" x14ac:dyDescent="0.35">
      <c r="A21" s="26"/>
      <c r="B21" s="28"/>
      <c r="C21" s="29" t="s">
        <v>8</v>
      </c>
      <c r="D21" s="25">
        <v>62008.800000000003</v>
      </c>
      <c r="E21" s="25">
        <v>64978.2</v>
      </c>
      <c r="F21" s="25">
        <v>59444.2</v>
      </c>
      <c r="G21" s="20">
        <f t="shared" si="2"/>
        <v>62143.733333333337</v>
      </c>
      <c r="H21" s="25">
        <v>62008.800000000003</v>
      </c>
      <c r="I21" s="25">
        <v>64978.2</v>
      </c>
      <c r="J21" s="25">
        <v>62989.9</v>
      </c>
      <c r="K21" s="20">
        <f t="shared" si="3"/>
        <v>63325.633333333331</v>
      </c>
      <c r="L21" s="25">
        <f t="shared" si="4"/>
        <v>1.6054196044230604</v>
      </c>
      <c r="M21" s="25">
        <f t="shared" si="4"/>
        <v>1.6290214321530758</v>
      </c>
      <c r="N21" s="25">
        <f t="shared" si="4"/>
        <v>1.413017626122554</v>
      </c>
      <c r="O21" s="21">
        <f t="shared" si="4"/>
        <v>1.5461010022336599</v>
      </c>
      <c r="P21" s="25">
        <f t="shared" si="4"/>
        <v>1.6038203165057485</v>
      </c>
      <c r="Q21" s="25">
        <f t="shared" si="4"/>
        <v>1.6308030640069537</v>
      </c>
      <c r="R21" s="25">
        <f t="shared" si="4"/>
        <v>1.4979183681467338</v>
      </c>
      <c r="S21" s="21">
        <f t="shared" si="4"/>
        <v>1.5757988712324866</v>
      </c>
      <c r="T21" s="18"/>
    </row>
    <row r="22" spans="1:20" ht="24" customHeight="1" x14ac:dyDescent="0.35">
      <c r="A22" s="26"/>
      <c r="B22" s="30"/>
      <c r="C22" s="29" t="s">
        <v>9</v>
      </c>
      <c r="D22" s="25">
        <v>4061.3</v>
      </c>
      <c r="E22" s="25">
        <v>9819.7000000000007</v>
      </c>
      <c r="F22" s="25">
        <v>3743.1</v>
      </c>
      <c r="G22" s="20">
        <f t="shared" si="2"/>
        <v>5874.7</v>
      </c>
      <c r="H22" s="25">
        <v>4061.3</v>
      </c>
      <c r="I22" s="25">
        <v>9819.7000000000007</v>
      </c>
      <c r="J22" s="25">
        <v>3743.1</v>
      </c>
      <c r="K22" s="20">
        <f t="shared" si="3"/>
        <v>5874.7</v>
      </c>
      <c r="L22" s="25">
        <f t="shared" si="4"/>
        <v>0.10514782804123568</v>
      </c>
      <c r="M22" s="25">
        <f t="shared" si="4"/>
        <v>0.24618259288982394</v>
      </c>
      <c r="N22" s="25">
        <f t="shared" si="4"/>
        <v>8.897531258456387E-2</v>
      </c>
      <c r="O22" s="21">
        <f t="shared" si="4"/>
        <v>0.14615921945182053</v>
      </c>
      <c r="P22" s="25">
        <f t="shared" si="4"/>
        <v>0.10504308181136866</v>
      </c>
      <c r="Q22" s="25">
        <f t="shared" si="4"/>
        <v>0.24645183842625812</v>
      </c>
      <c r="R22" s="25">
        <f t="shared" si="4"/>
        <v>8.9012020082744045E-2</v>
      </c>
      <c r="S22" s="21">
        <f t="shared" si="4"/>
        <v>0.14618638837926332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0</v>
      </c>
      <c r="E24" s="25">
        <v>7511.9</v>
      </c>
      <c r="F24" s="25">
        <v>1986.8</v>
      </c>
      <c r="G24" s="20">
        <f>(+D24+E24+F24)/3</f>
        <v>3166.2333333333331</v>
      </c>
      <c r="H24" s="25">
        <v>267380.5</v>
      </c>
      <c r="I24" s="25">
        <v>7511.9</v>
      </c>
      <c r="J24" s="25">
        <v>1986.8</v>
      </c>
      <c r="K24" s="20">
        <f>(+H24+I24+J24)/3</f>
        <v>92293.066666666666</v>
      </c>
      <c r="L24" s="25">
        <f t="shared" ref="L24:S25" si="5">(+D24/D$54)*100</f>
        <v>0</v>
      </c>
      <c r="M24" s="25">
        <f t="shared" si="5"/>
        <v>0.18832540907859388</v>
      </c>
      <c r="N24" s="25">
        <f t="shared" si="5"/>
        <v>4.7227205002006757E-2</v>
      </c>
      <c r="O24" s="21">
        <f t="shared" si="5"/>
        <v>7.8774097843691743E-2</v>
      </c>
      <c r="P24" s="25">
        <f t="shared" si="5"/>
        <v>6.9156358151982511</v>
      </c>
      <c r="Q24" s="25">
        <f t="shared" si="5"/>
        <v>0.1885313772390407</v>
      </c>
      <c r="R24" s="25">
        <f t="shared" si="5"/>
        <v>4.7246688974485279E-2</v>
      </c>
      <c r="S24" s="21">
        <f t="shared" si="5"/>
        <v>2.2966262257556256</v>
      </c>
      <c r="T24" s="18"/>
    </row>
    <row r="25" spans="1:20" ht="24" customHeight="1" x14ac:dyDescent="0.35">
      <c r="A25" s="26"/>
      <c r="B25" s="30"/>
      <c r="C25" s="29" t="s">
        <v>12</v>
      </c>
      <c r="D25" s="25">
        <v>3549.6</v>
      </c>
      <c r="E25" s="25">
        <v>819.9</v>
      </c>
      <c r="F25" s="25">
        <v>644.9</v>
      </c>
      <c r="G25" s="20">
        <f>(+D25+E25+F25)/3</f>
        <v>1671.4666666666665</v>
      </c>
      <c r="H25" s="25">
        <v>267680.5</v>
      </c>
      <c r="I25" s="25">
        <v>819.9</v>
      </c>
      <c r="J25" s="25">
        <v>644.9</v>
      </c>
      <c r="K25" s="20">
        <f>(+H25+I25+J25)/3</f>
        <v>89715.10000000002</v>
      </c>
      <c r="L25" s="25">
        <f t="shared" si="5"/>
        <v>9.1899817894558436E-2</v>
      </c>
      <c r="M25" s="25">
        <f t="shared" si="5"/>
        <v>2.055511959737738E-2</v>
      </c>
      <c r="N25" s="25">
        <f t="shared" si="5"/>
        <v>1.5329587530599032E-2</v>
      </c>
      <c r="O25" s="21">
        <f t="shared" si="5"/>
        <v>4.1585147044059488E-2</v>
      </c>
      <c r="P25" s="25">
        <f t="shared" si="5"/>
        <v>6.9233951347617921</v>
      </c>
      <c r="Q25" s="25">
        <f t="shared" si="5"/>
        <v>2.0577600367189322E-2</v>
      </c>
      <c r="R25" s="25">
        <f t="shared" si="5"/>
        <v>1.5335911878219024E-2</v>
      </c>
      <c r="S25" s="21">
        <f t="shared" si="5"/>
        <v>2.232475948062786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260756.3</v>
      </c>
      <c r="E27" s="14">
        <v>291361.40000000002</v>
      </c>
      <c r="F27" s="14">
        <v>279392.8</v>
      </c>
      <c r="G27" s="15">
        <f>(+D27+E27+F27)/3</f>
        <v>277170.16666666669</v>
      </c>
      <c r="H27" s="16">
        <v>263971.20000000001</v>
      </c>
      <c r="I27" s="16">
        <v>292414.5</v>
      </c>
      <c r="J27" s="16">
        <v>280508.40000000002</v>
      </c>
      <c r="K27" s="15">
        <f>(+H27+I27+J27)/3</f>
        <v>278964.7</v>
      </c>
      <c r="L27" s="16">
        <f t="shared" ref="L27:S27" si="6">(+D27/D$54)*100</f>
        <v>6.7510301118038214</v>
      </c>
      <c r="M27" s="16">
        <f t="shared" si="6"/>
        <v>7.3045108221238078</v>
      </c>
      <c r="N27" s="16">
        <f t="shared" si="6"/>
        <v>6.6413031214438663</v>
      </c>
      <c r="O27" s="17">
        <f t="shared" si="6"/>
        <v>6.8958372708957061</v>
      </c>
      <c r="P27" s="16">
        <f t="shared" si="6"/>
        <v>6.8274563212383121</v>
      </c>
      <c r="Q27" s="16">
        <f t="shared" si="6"/>
        <v>7.3389300189919293</v>
      </c>
      <c r="R27" s="16">
        <f t="shared" si="6"/>
        <v>6.6705723422239318</v>
      </c>
      <c r="S27" s="17">
        <f t="shared" si="6"/>
        <v>6.9417743847864015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74225.7</v>
      </c>
      <c r="E29" s="25">
        <v>73393.8</v>
      </c>
      <c r="F29" s="25">
        <v>71573</v>
      </c>
      <c r="G29" s="15">
        <f>(+D29+E29+F29)/3</f>
        <v>73064.166666666672</v>
      </c>
      <c r="H29" s="25">
        <v>35937.300000000003</v>
      </c>
      <c r="I29" s="25">
        <v>41458.9</v>
      </c>
      <c r="J29" s="25">
        <v>34491.599999999999</v>
      </c>
      <c r="K29" s="15">
        <f>(+H29+I29+J29)/3</f>
        <v>37295.933333333342</v>
      </c>
      <c r="L29" s="25">
        <f t="shared" ref="L29:S32" si="7">(+D29/D$54)*100</f>
        <v>1.9217174648118451</v>
      </c>
      <c r="M29" s="25">
        <f t="shared" si="7"/>
        <v>1.840002849989018</v>
      </c>
      <c r="N29" s="25">
        <f t="shared" si="7"/>
        <v>1.7013251175803452</v>
      </c>
      <c r="O29" s="17">
        <f t="shared" si="7"/>
        <v>1.8177952184618322</v>
      </c>
      <c r="P29" s="25">
        <f t="shared" si="7"/>
        <v>0.92949664983618518</v>
      </c>
      <c r="Q29" s="25">
        <f t="shared" si="7"/>
        <v>1.0405228392038852</v>
      </c>
      <c r="R29" s="25">
        <f t="shared" si="7"/>
        <v>0.82022040337847624</v>
      </c>
      <c r="S29" s="17">
        <f t="shared" si="7"/>
        <v>0.92807424978871778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40332.6</v>
      </c>
      <c r="E30" s="25">
        <v>38373</v>
      </c>
      <c r="F30" s="25">
        <v>39214.5</v>
      </c>
      <c r="G30" s="20">
        <f>(+D30+E30+F30)/3</f>
        <v>39306.700000000004</v>
      </c>
      <c r="H30" s="25">
        <v>13170</v>
      </c>
      <c r="I30" s="25">
        <v>13852.5</v>
      </c>
      <c r="J30" s="25">
        <v>13342.3</v>
      </c>
      <c r="K30" s="20">
        <f>(+H30+I30+J30)/3</f>
        <v>13454.933333333334</v>
      </c>
      <c r="L30" s="25">
        <f t="shared" si="7"/>
        <v>1.04421867117818</v>
      </c>
      <c r="M30" s="25">
        <f t="shared" si="7"/>
        <v>0.96202171522156621</v>
      </c>
      <c r="N30" s="25">
        <f t="shared" si="7"/>
        <v>0.93214779069417852</v>
      </c>
      <c r="O30" s="21">
        <f t="shared" si="7"/>
        <v>0.97792850549421662</v>
      </c>
      <c r="P30" s="25">
        <f t="shared" si="7"/>
        <v>0.34063412883946648</v>
      </c>
      <c r="Q30" s="25">
        <f t="shared" si="7"/>
        <v>0.34766582398644968</v>
      </c>
      <c r="R30" s="25">
        <f t="shared" si="7"/>
        <v>0.31728382237984443</v>
      </c>
      <c r="S30" s="21">
        <f t="shared" si="7"/>
        <v>0.33481337087574897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21339.3</v>
      </c>
      <c r="E31" s="25">
        <v>20426.099999999999</v>
      </c>
      <c r="F31" s="25">
        <v>19545.8</v>
      </c>
      <c r="G31" s="20">
        <f>(+D31+E31+F31)/3</f>
        <v>20437.066666666666</v>
      </c>
      <c r="H31" s="25">
        <v>11442.2</v>
      </c>
      <c r="I31" s="25">
        <v>13855.5</v>
      </c>
      <c r="J31" s="25">
        <v>11276.8</v>
      </c>
      <c r="K31" s="20">
        <f>(+H31+I31+J31)/3</f>
        <v>12191.5</v>
      </c>
      <c r="L31" s="25">
        <f t="shared" si="7"/>
        <v>0.5524785282841308</v>
      </c>
      <c r="M31" s="25">
        <f t="shared" si="7"/>
        <v>0.51208797220147584</v>
      </c>
      <c r="N31" s="25">
        <f t="shared" si="7"/>
        <v>0.464613198876698</v>
      </c>
      <c r="O31" s="21">
        <f t="shared" si="7"/>
        <v>0.50846268096835912</v>
      </c>
      <c r="P31" s="25">
        <f t="shared" si="7"/>
        <v>0.29594562103317723</v>
      </c>
      <c r="Q31" s="25">
        <f t="shared" si="7"/>
        <v>0.3477411170723157</v>
      </c>
      <c r="R31" s="25">
        <f t="shared" si="7"/>
        <v>0.26816562423368007</v>
      </c>
      <c r="S31" s="21">
        <f t="shared" si="7"/>
        <v>0.30337401976710104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12553.7</v>
      </c>
      <c r="E32" s="25">
        <v>14594.7</v>
      </c>
      <c r="F32" s="25">
        <v>12812.8</v>
      </c>
      <c r="G32" s="20">
        <f>(+D32+E32+F32)/3</f>
        <v>13320.4</v>
      </c>
      <c r="H32" s="25">
        <v>11325.2</v>
      </c>
      <c r="I32" s="25">
        <v>13750.9</v>
      </c>
      <c r="J32" s="25">
        <v>9872.5</v>
      </c>
      <c r="K32" s="20">
        <f>(+H32+I32+J32)/3</f>
        <v>11649.533333333333</v>
      </c>
      <c r="L32" s="25">
        <f t="shared" si="7"/>
        <v>0.32501767633054945</v>
      </c>
      <c r="M32" s="25">
        <f t="shared" si="7"/>
        <v>0.36589316256597593</v>
      </c>
      <c r="N32" s="25">
        <f t="shared" si="7"/>
        <v>0.30456650505824046</v>
      </c>
      <c r="O32" s="21">
        <f t="shared" si="7"/>
        <v>0.33140403199925617</v>
      </c>
      <c r="P32" s="25">
        <f t="shared" si="7"/>
        <v>0.29291948640339605</v>
      </c>
      <c r="Q32" s="25">
        <f t="shared" si="7"/>
        <v>0.34511589814511967</v>
      </c>
      <c r="R32" s="25">
        <f t="shared" si="7"/>
        <v>0.23477095676495166</v>
      </c>
      <c r="S32" s="21">
        <f t="shared" si="7"/>
        <v>0.2898876886145404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16256.1</v>
      </c>
      <c r="E34" s="14">
        <v>16762.400000000001</v>
      </c>
      <c r="F34" s="14">
        <v>15159.8</v>
      </c>
      <c r="G34" s="15">
        <f>(+D34+E34+F34)/3</f>
        <v>16059.433333333334</v>
      </c>
      <c r="H34" s="16">
        <v>13940.1</v>
      </c>
      <c r="I34" s="16">
        <v>14152.7</v>
      </c>
      <c r="J34" s="16">
        <v>14797.4</v>
      </c>
      <c r="K34" s="15">
        <f>(+H34+I34+J34)/3</f>
        <v>14296.733333333335</v>
      </c>
      <c r="L34" s="16">
        <f t="shared" ref="L34:S34" si="8">(+D34/D$54)*100</f>
        <v>0.42087351523431693</v>
      </c>
      <c r="M34" s="16">
        <f t="shared" si="8"/>
        <v>0.42023800065749312</v>
      </c>
      <c r="N34" s="16">
        <f t="shared" si="8"/>
        <v>0.36035583973697505</v>
      </c>
      <c r="O34" s="17">
        <f t="shared" si="8"/>
        <v>0.39954963501771124</v>
      </c>
      <c r="P34" s="16">
        <f t="shared" si="8"/>
        <v>0.36055230215907719</v>
      </c>
      <c r="Q34" s="16">
        <f t="shared" si="8"/>
        <v>0.35520015211211164</v>
      </c>
      <c r="R34" s="16">
        <f t="shared" si="8"/>
        <v>0.35188652880564153</v>
      </c>
      <c r="S34" s="17">
        <f t="shared" si="8"/>
        <v>0.35576077274097856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6981.2</v>
      </c>
      <c r="E38" s="25">
        <v>14788.4</v>
      </c>
      <c r="F38" s="25">
        <v>12219</v>
      </c>
      <c r="G38" s="15">
        <f>(+D38+E38+F38)/3</f>
        <v>11329.533333333333</v>
      </c>
      <c r="H38" s="25">
        <v>7330.5</v>
      </c>
      <c r="I38" s="25">
        <v>14812.3</v>
      </c>
      <c r="J38" s="25">
        <v>11734.3</v>
      </c>
      <c r="K38" s="15">
        <f>(+H38+I38+J38)/3</f>
        <v>11292.366666666667</v>
      </c>
      <c r="L38" s="25">
        <f t="shared" ref="L38:S42" si="9">(+D38/D$54)*100</f>
        <v>0.18074459338671719</v>
      </c>
      <c r="M38" s="25">
        <f t="shared" si="9"/>
        <v>0.37074927509922628</v>
      </c>
      <c r="N38" s="25">
        <f t="shared" si="9"/>
        <v>0.29045158945013116</v>
      </c>
      <c r="O38" s="17">
        <f t="shared" si="9"/>
        <v>0.28187239327172153</v>
      </c>
      <c r="P38" s="25">
        <f t="shared" si="9"/>
        <v>0.18959897353513355</v>
      </c>
      <c r="Q38" s="25">
        <f t="shared" si="9"/>
        <v>0.37175459192452542</v>
      </c>
      <c r="R38" s="25">
        <f t="shared" si="9"/>
        <v>0.27904510893562645</v>
      </c>
      <c r="S38" s="17">
        <f t="shared" si="9"/>
        <v>0.28099993178449634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16382.9</v>
      </c>
      <c r="E40" s="14">
        <v>3546.6</v>
      </c>
      <c r="F40" s="14">
        <v>7408</v>
      </c>
      <c r="G40" s="15">
        <f>(+D40+E40+F40)/3</f>
        <v>9112.5</v>
      </c>
      <c r="H40" s="14">
        <v>19883.599999999999</v>
      </c>
      <c r="I40" s="14">
        <v>1537.5</v>
      </c>
      <c r="J40" s="14">
        <v>3637.8</v>
      </c>
      <c r="K40" s="15">
        <f>(+H40+I40+J40)/3</f>
        <v>8352.9666666666653</v>
      </c>
      <c r="L40" s="14">
        <f t="shared" si="9"/>
        <v>0.42415639130740401</v>
      </c>
      <c r="M40" s="14">
        <f t="shared" si="9"/>
        <v>8.8914242180825234E-2</v>
      </c>
      <c r="N40" s="14">
        <f t="shared" si="9"/>
        <v>0.17609177302942725</v>
      </c>
      <c r="O40" s="17">
        <f t="shared" si="9"/>
        <v>0.22671385555938423</v>
      </c>
      <c r="P40" s="14">
        <f t="shared" si="9"/>
        <v>0.51427735491210447</v>
      </c>
      <c r="Q40" s="14">
        <f t="shared" si="9"/>
        <v>3.858770650634661E-2</v>
      </c>
      <c r="R40" s="14">
        <f t="shared" si="9"/>
        <v>8.6507955079214105E-2</v>
      </c>
      <c r="S40" s="17">
        <f t="shared" si="9"/>
        <v>0.20785572527148169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1499.7</v>
      </c>
      <c r="J41" s="14">
        <v>2390</v>
      </c>
      <c r="K41" s="20">
        <f>(+H41+I41+J41)/3</f>
        <v>1296.5666666666666</v>
      </c>
      <c r="L41" s="16">
        <f t="shared" si="9"/>
        <v>0</v>
      </c>
      <c r="M41" s="16">
        <f t="shared" si="9"/>
        <v>0</v>
      </c>
      <c r="N41" s="14">
        <f t="shared" si="9"/>
        <v>0</v>
      </c>
      <c r="O41" s="21">
        <f t="shared" si="9"/>
        <v>0</v>
      </c>
      <c r="P41" s="16">
        <f t="shared" si="9"/>
        <v>0</v>
      </c>
      <c r="Q41" s="16">
        <f t="shared" si="9"/>
        <v>3.7639013624434482E-2</v>
      </c>
      <c r="R41" s="14">
        <f t="shared" si="9"/>
        <v>5.683490368885636E-2</v>
      </c>
      <c r="S41" s="21">
        <f t="shared" si="9"/>
        <v>3.2263842969503152E-2</v>
      </c>
      <c r="T41" s="18"/>
    </row>
    <row r="42" spans="1:20" ht="24" customHeight="1" x14ac:dyDescent="0.35">
      <c r="A42" s="12"/>
      <c r="B42" s="12"/>
      <c r="C42" s="51" t="s">
        <v>20</v>
      </c>
      <c r="D42" s="14">
        <v>16382.9</v>
      </c>
      <c r="E42" s="14">
        <v>3546.6</v>
      </c>
      <c r="F42" s="14">
        <v>9072.7000000000007</v>
      </c>
      <c r="G42" s="20">
        <f>(+D42+E42+F42)/3</f>
        <v>9667.4</v>
      </c>
      <c r="H42" s="16">
        <v>19883.599999999999</v>
      </c>
      <c r="I42" s="16">
        <v>37.799999999999997</v>
      </c>
      <c r="J42" s="14">
        <v>1247.8</v>
      </c>
      <c r="K42" s="20">
        <f>(+H42+I42+J42)/3</f>
        <v>7056.3999999999987</v>
      </c>
      <c r="L42" s="16">
        <f t="shared" si="9"/>
        <v>0.42415639130740401</v>
      </c>
      <c r="M42" s="16">
        <f t="shared" si="9"/>
        <v>8.8914242180825234E-2</v>
      </c>
      <c r="N42" s="14">
        <f t="shared" si="9"/>
        <v>0.2156625039368365</v>
      </c>
      <c r="O42" s="21">
        <f t="shared" si="9"/>
        <v>0.24051945429188376</v>
      </c>
      <c r="P42" s="16">
        <f t="shared" si="9"/>
        <v>0.51427735491210447</v>
      </c>
      <c r="Q42" s="16">
        <f t="shared" si="9"/>
        <v>9.4869288191213111E-4</v>
      </c>
      <c r="R42" s="14">
        <f t="shared" si="9"/>
        <v>2.9673051390357728E-2</v>
      </c>
      <c r="S42" s="21">
        <f t="shared" si="9"/>
        <v>0.17559188230197856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257.8</v>
      </c>
      <c r="E44" s="25">
        <v>284.5</v>
      </c>
      <c r="F44" s="25">
        <v>280.3</v>
      </c>
      <c r="G44" s="15">
        <f>(+D44+E44+F44)/3</f>
        <v>274.2</v>
      </c>
      <c r="H44" s="25">
        <v>264.89999999999998</v>
      </c>
      <c r="I44" s="25">
        <v>280.89999999999998</v>
      </c>
      <c r="J44" s="35">
        <v>277.2</v>
      </c>
      <c r="K44" s="15">
        <f>(+H44+I44+J44)/3</f>
        <v>274.33333333333331</v>
      </c>
      <c r="L44" s="25">
        <f t="shared" ref="L44:S44" si="10">(+D44/D$54)*100</f>
        <v>6.6744909435477702E-3</v>
      </c>
      <c r="M44" s="25">
        <f t="shared" si="10"/>
        <v>7.13249362782518E-3</v>
      </c>
      <c r="N44" s="35">
        <f t="shared" si="10"/>
        <v>6.6628677079034098E-3</v>
      </c>
      <c r="O44" s="17">
        <f t="shared" si="10"/>
        <v>6.8219412010297022E-3</v>
      </c>
      <c r="P44" s="25">
        <f t="shared" si="10"/>
        <v>6.851479174607036E-3</v>
      </c>
      <c r="Q44" s="25">
        <f t="shared" si="10"/>
        <v>7.0499426065904133E-3</v>
      </c>
      <c r="R44" s="35">
        <f t="shared" si="10"/>
        <v>6.5918976161301194E-3</v>
      </c>
      <c r="S44" s="17">
        <f t="shared" si="10"/>
        <v>6.8265271779060317E-3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19.3</v>
      </c>
      <c r="E46" s="14">
        <v>22.7</v>
      </c>
      <c r="F46" s="14">
        <v>120.8</v>
      </c>
      <c r="G46" s="15">
        <f>(+D46+E46+F46)/3</f>
        <v>54.266666666666673</v>
      </c>
      <c r="H46" s="16">
        <v>38.200000000000003</v>
      </c>
      <c r="I46" s="16">
        <v>63.8</v>
      </c>
      <c r="J46" s="16">
        <v>134.6</v>
      </c>
      <c r="K46" s="15">
        <f>(+H46+I46+J46)/3</f>
        <v>78.86666666666666</v>
      </c>
      <c r="L46" s="16">
        <f t="shared" ref="L46:S46" si="11">(+D46/D$54)*100</f>
        <v>4.9968066412130327E-4</v>
      </c>
      <c r="M46" s="16">
        <f t="shared" si="11"/>
        <v>5.6909527364369617E-4</v>
      </c>
      <c r="N46" s="16">
        <f t="shared" si="11"/>
        <v>2.8714749165705739E-3</v>
      </c>
      <c r="O46" s="17">
        <f t="shared" si="11"/>
        <v>1.3501240305466029E-3</v>
      </c>
      <c r="P46" s="16">
        <f t="shared" si="11"/>
        <v>9.8802002442426886E-4</v>
      </c>
      <c r="Q46" s="16">
        <f t="shared" si="11"/>
        <v>1.6012329594178301E-3</v>
      </c>
      <c r="R46" s="16">
        <f t="shared" si="11"/>
        <v>3.2008276303431243E-3</v>
      </c>
      <c r="S46" s="17">
        <f t="shared" si="11"/>
        <v>1.9625228800638724E-3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2.0484900000000001</v>
      </c>
      <c r="E48" s="25">
        <v>1.8</v>
      </c>
      <c r="F48" s="25">
        <v>1.67439</v>
      </c>
      <c r="G48" s="15">
        <f t="shared" ref="G48:G53" si="12">(+D48+E48+F48)/3</f>
        <v>1.8409599999999999</v>
      </c>
      <c r="H48" s="25">
        <v>45.1</v>
      </c>
      <c r="I48" s="25">
        <v>44</v>
      </c>
      <c r="J48" s="25">
        <v>43.6</v>
      </c>
      <c r="K48" s="15">
        <f t="shared" ref="K48:K53" si="13">(+H48+I48+J48)/3</f>
        <v>44.233333333333327</v>
      </c>
      <c r="L48" s="25">
        <f t="shared" ref="L48:S53" si="14">(+D48/D$54)*100</f>
        <v>5.3035795007556921E-5</v>
      </c>
      <c r="M48" s="25">
        <f t="shared" si="14"/>
        <v>4.5126497469544191E-5</v>
      </c>
      <c r="N48" s="25">
        <f t="shared" si="14"/>
        <v>3.9801066933415591E-5</v>
      </c>
      <c r="O48" s="17">
        <f t="shared" si="14"/>
        <v>4.5802045490326912E-5</v>
      </c>
      <c r="P48" s="25">
        <f t="shared" si="14"/>
        <v>1.1664843743857203E-3</v>
      </c>
      <c r="Q48" s="25">
        <f t="shared" si="14"/>
        <v>1.1042985927019516E-3</v>
      </c>
      <c r="R48" s="25">
        <f t="shared" si="14"/>
        <v>1.0368208371690953E-3</v>
      </c>
      <c r="S48" s="17">
        <f t="shared" si="14"/>
        <v>1.1007049289284694E-3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2"/>
        <v>0</v>
      </c>
      <c r="H50" s="16">
        <v>0</v>
      </c>
      <c r="I50" s="16">
        <v>0</v>
      </c>
      <c r="J50" s="16">
        <v>0</v>
      </c>
      <c r="K50" s="20">
        <f t="shared" si="13"/>
        <v>0</v>
      </c>
      <c r="L50" s="16">
        <f t="shared" si="14"/>
        <v>0</v>
      </c>
      <c r="M50" s="16">
        <f t="shared" si="14"/>
        <v>0</v>
      </c>
      <c r="N50" s="16">
        <f t="shared" si="14"/>
        <v>0</v>
      </c>
      <c r="O50" s="21">
        <f t="shared" si="14"/>
        <v>0</v>
      </c>
      <c r="P50" s="16">
        <f t="shared" si="14"/>
        <v>0</v>
      </c>
      <c r="Q50" s="16">
        <f t="shared" si="14"/>
        <v>0</v>
      </c>
      <c r="R50" s="16">
        <f t="shared" si="14"/>
        <v>0</v>
      </c>
      <c r="S50" s="21">
        <f t="shared" si="14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2"/>
        <v>0</v>
      </c>
      <c r="H51" s="16">
        <v>0</v>
      </c>
      <c r="I51" s="16">
        <v>0</v>
      </c>
      <c r="J51" s="16">
        <v>0</v>
      </c>
      <c r="K51" s="20">
        <f t="shared" si="13"/>
        <v>0</v>
      </c>
      <c r="L51" s="16">
        <f t="shared" si="14"/>
        <v>0</v>
      </c>
      <c r="M51" s="16">
        <f t="shared" si="14"/>
        <v>0</v>
      </c>
      <c r="N51" s="16">
        <f t="shared" si="14"/>
        <v>0</v>
      </c>
      <c r="O51" s="21">
        <f t="shared" si="14"/>
        <v>0</v>
      </c>
      <c r="P51" s="16">
        <f t="shared" si="14"/>
        <v>0</v>
      </c>
      <c r="Q51" s="16">
        <f t="shared" si="14"/>
        <v>0</v>
      </c>
      <c r="R51" s="16">
        <f t="shared" si="14"/>
        <v>0</v>
      </c>
      <c r="S51" s="21">
        <f t="shared" si="14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2"/>
        <v>0</v>
      </c>
      <c r="H52" s="16">
        <v>0</v>
      </c>
      <c r="I52" s="16">
        <v>0</v>
      </c>
      <c r="J52" s="16">
        <v>0</v>
      </c>
      <c r="K52" s="20">
        <f t="shared" si="13"/>
        <v>0</v>
      </c>
      <c r="L52" s="16">
        <f t="shared" si="14"/>
        <v>0</v>
      </c>
      <c r="M52" s="16">
        <f t="shared" si="14"/>
        <v>0</v>
      </c>
      <c r="N52" s="16">
        <f t="shared" si="14"/>
        <v>0</v>
      </c>
      <c r="O52" s="21">
        <f t="shared" si="14"/>
        <v>0</v>
      </c>
      <c r="P52" s="16">
        <f t="shared" si="14"/>
        <v>0</v>
      </c>
      <c r="Q52" s="16">
        <f t="shared" si="14"/>
        <v>0</v>
      </c>
      <c r="R52" s="16">
        <f t="shared" si="14"/>
        <v>0</v>
      </c>
      <c r="S52" s="21">
        <f t="shared" si="14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1.7</v>
      </c>
      <c r="E53" s="38">
        <v>13.5</v>
      </c>
      <c r="F53" s="38">
        <v>0.4</v>
      </c>
      <c r="G53" s="39">
        <f t="shared" si="12"/>
        <v>5.2</v>
      </c>
      <c r="H53" s="38">
        <v>1.6</v>
      </c>
      <c r="I53" s="38">
        <v>208.7</v>
      </c>
      <c r="J53" s="38">
        <v>114.3</v>
      </c>
      <c r="K53" s="39">
        <f t="shared" si="13"/>
        <v>108.19999999999999</v>
      </c>
      <c r="L53" s="38">
        <f t="shared" si="14"/>
        <v>4.4013322746436029E-5</v>
      </c>
      <c r="M53" s="38">
        <f t="shared" si="14"/>
        <v>3.3844873102158147E-4</v>
      </c>
      <c r="N53" s="38">
        <f t="shared" si="14"/>
        <v>9.5081950879820334E-6</v>
      </c>
      <c r="O53" s="40">
        <f t="shared" si="14"/>
        <v>1.2937306435213149E-4</v>
      </c>
      <c r="P53" s="38">
        <f t="shared" si="14"/>
        <v>4.1383037672220683E-5</v>
      </c>
      <c r="Q53" s="38">
        <f t="shared" si="14"/>
        <v>5.2378890067476666E-3</v>
      </c>
      <c r="R53" s="38">
        <f t="shared" si="14"/>
        <v>2.7180876534043021E-3</v>
      </c>
      <c r="S53" s="40">
        <f t="shared" si="14"/>
        <v>2.6924553122093533E-3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+D9+D14+D16+D19+D27+D29+D34+D38+D40+D44+D46+D48+D49+D53</f>
        <v>3862466.8484899998</v>
      </c>
      <c r="E54" s="43">
        <f t="shared" ref="E54:K54" si="15">+E9+E14+E16+E19+E27+E29+E34+E38+E40+E44+E46+E48+E49+E53</f>
        <v>3988787.3</v>
      </c>
      <c r="F54" s="43">
        <f t="shared" si="15"/>
        <v>4206897.2743899999</v>
      </c>
      <c r="G54" s="44">
        <f t="shared" si="15"/>
        <v>4019383.807626667</v>
      </c>
      <c r="H54" s="43">
        <f t="shared" si="15"/>
        <v>3866318.4000000004</v>
      </c>
      <c r="I54" s="43">
        <f t="shared" si="15"/>
        <v>3984429.5999999996</v>
      </c>
      <c r="J54" s="43">
        <f t="shared" si="15"/>
        <v>4205162.3999999985</v>
      </c>
      <c r="K54" s="44">
        <f t="shared" si="15"/>
        <v>4018636.8000000007</v>
      </c>
      <c r="L54" s="45">
        <f>+L9+L14+L16+L19+L27+L29+L34+L38+L40+L44+L46+L48+L49+L53</f>
        <v>100.00000000000001</v>
      </c>
      <c r="M54" s="45">
        <f t="shared" ref="M54:S54" si="16">+M9+M14+M16+M19+M27+M29+M34+M38+M40+M44+M46+M48+M49+M53</f>
        <v>100</v>
      </c>
      <c r="N54" s="45">
        <f t="shared" si="16"/>
        <v>100</v>
      </c>
      <c r="O54" s="44">
        <f t="shared" si="16"/>
        <v>100.00000000000001</v>
      </c>
      <c r="P54" s="45">
        <f t="shared" si="16"/>
        <v>99.999999999999986</v>
      </c>
      <c r="Q54" s="45">
        <f t="shared" si="16"/>
        <v>100.00000000000001</v>
      </c>
      <c r="R54" s="45">
        <f t="shared" si="16"/>
        <v>100.00000000000003</v>
      </c>
      <c r="S54" s="44">
        <f t="shared" si="16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157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9" t="s">
        <v>69</v>
      </c>
      <c r="E8" s="99" t="s">
        <v>70</v>
      </c>
      <c r="F8" s="9" t="s">
        <v>71</v>
      </c>
      <c r="G8" s="10" t="s">
        <v>56</v>
      </c>
      <c r="H8" s="99" t="s">
        <v>69</v>
      </c>
      <c r="I8" s="99" t="s">
        <v>70</v>
      </c>
      <c r="J8" s="9" t="s">
        <v>71</v>
      </c>
      <c r="K8" s="10" t="s">
        <v>56</v>
      </c>
      <c r="L8" s="99" t="s">
        <v>69</v>
      </c>
      <c r="M8" s="99" t="s">
        <v>70</v>
      </c>
      <c r="N8" s="9" t="s">
        <v>71</v>
      </c>
      <c r="O8" s="10" t="s">
        <v>57</v>
      </c>
      <c r="P8" s="99" t="s">
        <v>69</v>
      </c>
      <c r="Q8" s="99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2142674.7000000002</v>
      </c>
      <c r="E9" s="14">
        <v>2111018.2999999998</v>
      </c>
      <c r="F9" s="14">
        <v>2231117.6</v>
      </c>
      <c r="G9" s="15">
        <f>(+D9+E9+F9)/3</f>
        <v>2161603.5333333332</v>
      </c>
      <c r="H9" s="16">
        <v>2177447.2000000002</v>
      </c>
      <c r="I9" s="16">
        <v>2152652.6</v>
      </c>
      <c r="J9" s="16">
        <v>2268675.2000000002</v>
      </c>
      <c r="K9" s="15">
        <f>(+H9+I9+J9)/3</f>
        <v>2199591.666666667</v>
      </c>
      <c r="L9" s="16">
        <f t="shared" ref="L9:S12" si="0">(+D9/D$54)*100</f>
        <v>52.986787379482372</v>
      </c>
      <c r="M9" s="16">
        <f t="shared" si="0"/>
        <v>52.531565262090282</v>
      </c>
      <c r="N9" s="16">
        <f t="shared" si="0"/>
        <v>53.034753512575662</v>
      </c>
      <c r="O9" s="17">
        <f t="shared" si="0"/>
        <v>52.854134391988218</v>
      </c>
      <c r="P9" s="16">
        <f t="shared" si="0"/>
        <v>54.020850147291334</v>
      </c>
      <c r="Q9" s="16">
        <f t="shared" si="0"/>
        <v>53.369168096251563</v>
      </c>
      <c r="R9" s="16">
        <f t="shared" si="0"/>
        <v>53.94976422313681</v>
      </c>
      <c r="S9" s="17">
        <f t="shared" si="0"/>
        <v>53.782249299747399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1963313.8</v>
      </c>
      <c r="E10" s="14">
        <v>1933406.6</v>
      </c>
      <c r="F10" s="14">
        <v>2051645.1</v>
      </c>
      <c r="G10" s="20">
        <f>(+D10+E10+F10)/3</f>
        <v>1982788.5</v>
      </c>
      <c r="H10" s="16">
        <v>1963313.8</v>
      </c>
      <c r="I10" s="16">
        <v>1933406.6</v>
      </c>
      <c r="J10" s="16">
        <v>2051645.1</v>
      </c>
      <c r="K10" s="20">
        <f>(+H10+I10+J10)/3</f>
        <v>1982788.5</v>
      </c>
      <c r="L10" s="16">
        <f t="shared" si="0"/>
        <v>48.551322736859483</v>
      </c>
      <c r="M10" s="16">
        <f t="shared" si="0"/>
        <v>48.111792771316139</v>
      </c>
      <c r="N10" s="16">
        <f t="shared" si="0"/>
        <v>48.76860465525602</v>
      </c>
      <c r="O10" s="21">
        <f t="shared" si="0"/>
        <v>48.481864612925818</v>
      </c>
      <c r="P10" s="16">
        <f t="shared" si="0"/>
        <v>48.708359303458238</v>
      </c>
      <c r="Q10" s="16">
        <f t="shared" si="0"/>
        <v>47.93355966206633</v>
      </c>
      <c r="R10" s="16">
        <f t="shared" si="0"/>
        <v>48.788724544859448</v>
      </c>
      <c r="S10" s="21">
        <f t="shared" si="0"/>
        <v>48.481191773778697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3826.4</v>
      </c>
      <c r="E11" s="14">
        <v>3867.6</v>
      </c>
      <c r="F11" s="14">
        <v>1388.6</v>
      </c>
      <c r="G11" s="20">
        <f>(+D11+E11+F11)/3</f>
        <v>3027.5333333333333</v>
      </c>
      <c r="H11" s="16">
        <v>678</v>
      </c>
      <c r="I11" s="16">
        <v>874.3</v>
      </c>
      <c r="J11" s="16">
        <v>791.1</v>
      </c>
      <c r="K11" s="20">
        <f>(+H11+I11+J11)/3</f>
        <v>781.13333333333333</v>
      </c>
      <c r="L11" s="16">
        <f t="shared" si="0"/>
        <v>9.4624089801803021E-2</v>
      </c>
      <c r="M11" s="16">
        <f t="shared" si="0"/>
        <v>9.6243164641282547E-2</v>
      </c>
      <c r="N11" s="16">
        <f t="shared" si="0"/>
        <v>3.3007699247929623E-2</v>
      </c>
      <c r="O11" s="21">
        <f t="shared" si="0"/>
        <v>7.4027290947968824E-2</v>
      </c>
      <c r="P11" s="16">
        <f t="shared" si="0"/>
        <v>1.6820677167218342E-2</v>
      </c>
      <c r="Q11" s="16">
        <f t="shared" si="0"/>
        <v>2.1675891254609655E-2</v>
      </c>
      <c r="R11" s="16">
        <f t="shared" si="0"/>
        <v>1.8812590923955763E-2</v>
      </c>
      <c r="S11" s="21">
        <f t="shared" si="0"/>
        <v>1.9099503015185093E-2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175534.5</v>
      </c>
      <c r="E12" s="14">
        <v>173744.1</v>
      </c>
      <c r="F12" s="14">
        <v>178083.9</v>
      </c>
      <c r="G12" s="20">
        <f>(+D12+E12+F12)/3</f>
        <v>175787.5</v>
      </c>
      <c r="H12" s="16">
        <v>213455.4</v>
      </c>
      <c r="I12" s="16">
        <v>218371.7</v>
      </c>
      <c r="J12" s="16">
        <v>216238.9</v>
      </c>
      <c r="K12" s="20">
        <f>(+H12+I12+J12)/3</f>
        <v>216022</v>
      </c>
      <c r="L12" s="16">
        <f t="shared" si="0"/>
        <v>4.3408405528210823</v>
      </c>
      <c r="M12" s="16">
        <f t="shared" si="0"/>
        <v>4.3235293261328627</v>
      </c>
      <c r="N12" s="16">
        <f t="shared" si="0"/>
        <v>4.2331411580717084</v>
      </c>
      <c r="O12" s="21">
        <f t="shared" si="0"/>
        <v>4.2982424881144388</v>
      </c>
      <c r="P12" s="16">
        <f t="shared" si="0"/>
        <v>5.2956701666658681</v>
      </c>
      <c r="Q12" s="16">
        <f t="shared" si="0"/>
        <v>5.4139325429306231</v>
      </c>
      <c r="R12" s="16">
        <f t="shared" si="0"/>
        <v>5.1422247093239513</v>
      </c>
      <c r="S12" s="21">
        <f t="shared" si="0"/>
        <v>5.2819572079196648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956344.1</v>
      </c>
      <c r="E14" s="24">
        <v>1012944.2</v>
      </c>
      <c r="F14" s="24">
        <v>992231.8</v>
      </c>
      <c r="G14" s="15">
        <f>(+D14+E14+F14)/3</f>
        <v>987173.36666666658</v>
      </c>
      <c r="H14" s="25">
        <v>956344.1</v>
      </c>
      <c r="I14" s="25">
        <v>1012944.2</v>
      </c>
      <c r="J14" s="25">
        <v>992231.8</v>
      </c>
      <c r="K14" s="15">
        <f>(+H14+I14+J14)/3</f>
        <v>987173.36666666658</v>
      </c>
      <c r="L14" s="25">
        <f t="shared" ref="L14:S14" si="1">(+D14/D$54)*100</f>
        <v>23.649694229517163</v>
      </c>
      <c r="M14" s="25">
        <f t="shared" si="1"/>
        <v>25.206576536620183</v>
      </c>
      <c r="N14" s="25">
        <f t="shared" si="1"/>
        <v>23.585833817248929</v>
      </c>
      <c r="O14" s="17">
        <f t="shared" si="1"/>
        <v>24.137725991561634</v>
      </c>
      <c r="P14" s="25">
        <f t="shared" si="1"/>
        <v>23.726187856746279</v>
      </c>
      <c r="Q14" s="25">
        <f t="shared" si="1"/>
        <v>25.113197216273104</v>
      </c>
      <c r="R14" s="25">
        <f t="shared" si="1"/>
        <v>23.595564347288953</v>
      </c>
      <c r="S14" s="17">
        <f t="shared" si="1"/>
        <v>24.137391004301982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332294.90000000002</v>
      </c>
      <c r="E16" s="14">
        <v>279303.7</v>
      </c>
      <c r="F16" s="14">
        <v>320901.7</v>
      </c>
      <c r="G16" s="15">
        <f t="shared" ref="G16:G22" si="2">(+D16+E16+F16)/3</f>
        <v>310833.43333333335</v>
      </c>
      <c r="H16" s="16">
        <v>317798.40000000002</v>
      </c>
      <c r="I16" s="16">
        <v>292385.90000000002</v>
      </c>
      <c r="J16" s="16">
        <v>322025.8</v>
      </c>
      <c r="K16" s="15">
        <f t="shared" ref="K16:K22" si="3">(+H16+I16+J16)/3</f>
        <v>310736.7</v>
      </c>
      <c r="L16" s="16">
        <f t="shared" ref="L16:S22" si="4">(+D16/D$54)*100</f>
        <v>8.2174112634019316</v>
      </c>
      <c r="M16" s="16">
        <f t="shared" si="4"/>
        <v>6.9503237108334339</v>
      </c>
      <c r="N16" s="16">
        <f t="shared" si="4"/>
        <v>7.6279899191627099</v>
      </c>
      <c r="O16" s="17">
        <f t="shared" si="4"/>
        <v>7.6002984847035213</v>
      </c>
      <c r="P16" s="16">
        <f t="shared" si="4"/>
        <v>7.8843426115907418</v>
      </c>
      <c r="Q16" s="16">
        <f t="shared" si="4"/>
        <v>7.2489133853153085</v>
      </c>
      <c r="R16" s="16">
        <f t="shared" si="4"/>
        <v>7.6578683382121007</v>
      </c>
      <c r="S16" s="17">
        <f t="shared" si="4"/>
        <v>7.5978277783289236</v>
      </c>
      <c r="T16" s="18"/>
    </row>
    <row r="17" spans="1:20" ht="24" customHeight="1" x14ac:dyDescent="0.35">
      <c r="A17" s="12"/>
      <c r="B17" s="12"/>
      <c r="C17" s="19" t="s">
        <v>19</v>
      </c>
      <c r="D17" s="14">
        <v>332294.90000000002</v>
      </c>
      <c r="E17" s="14">
        <v>279303.7</v>
      </c>
      <c r="F17" s="14">
        <v>320901.7</v>
      </c>
      <c r="G17" s="20">
        <f t="shared" si="2"/>
        <v>310833.43333333335</v>
      </c>
      <c r="H17" s="16">
        <v>317798.40000000002</v>
      </c>
      <c r="I17" s="16">
        <v>292385.90000000002</v>
      </c>
      <c r="J17" s="16">
        <v>322025.8</v>
      </c>
      <c r="K17" s="20">
        <f t="shared" si="3"/>
        <v>310736.7</v>
      </c>
      <c r="L17" s="16">
        <f t="shared" si="4"/>
        <v>8.2174112634019316</v>
      </c>
      <c r="M17" s="16">
        <f t="shared" si="4"/>
        <v>6.9503237108334339</v>
      </c>
      <c r="N17" s="16">
        <f t="shared" si="4"/>
        <v>7.6279899191627099</v>
      </c>
      <c r="O17" s="21">
        <f t="shared" si="4"/>
        <v>7.6002984847035213</v>
      </c>
      <c r="P17" s="16">
        <f t="shared" si="4"/>
        <v>7.8843426115907418</v>
      </c>
      <c r="Q17" s="16">
        <f t="shared" si="4"/>
        <v>7.2489133853153085</v>
      </c>
      <c r="R17" s="16">
        <f t="shared" si="4"/>
        <v>7.6578683382121007</v>
      </c>
      <c r="S17" s="21">
        <f t="shared" si="4"/>
        <v>7.5978277783289236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250851.20000000001</v>
      </c>
      <c r="E19" s="25">
        <v>222803.6</v>
      </c>
      <c r="F19" s="25">
        <v>276490.40000000002</v>
      </c>
      <c r="G19" s="15">
        <f t="shared" si="2"/>
        <v>250048.40000000002</v>
      </c>
      <c r="H19" s="25">
        <v>250851.20000000001</v>
      </c>
      <c r="I19" s="25">
        <v>222803.6</v>
      </c>
      <c r="J19" s="25">
        <v>276490.40000000002</v>
      </c>
      <c r="K19" s="15">
        <f t="shared" si="3"/>
        <v>250048.40000000002</v>
      </c>
      <c r="L19" s="25">
        <f t="shared" si="4"/>
        <v>6.2033677806005771</v>
      </c>
      <c r="M19" s="25">
        <f t="shared" si="4"/>
        <v>5.544348835833711</v>
      </c>
      <c r="N19" s="25">
        <f t="shared" si="4"/>
        <v>6.5723116578854697</v>
      </c>
      <c r="O19" s="17">
        <f t="shared" si="4"/>
        <v>6.1140220832825696</v>
      </c>
      <c r="P19" s="25">
        <f t="shared" si="4"/>
        <v>6.2234322303972309</v>
      </c>
      <c r="Q19" s="25">
        <f t="shared" si="4"/>
        <v>5.5238094529744348</v>
      </c>
      <c r="R19" s="25">
        <f t="shared" si="4"/>
        <v>6.5750231192022488</v>
      </c>
      <c r="S19" s="17">
        <f t="shared" si="4"/>
        <v>6.1139372318966583</v>
      </c>
      <c r="T19" s="18"/>
    </row>
    <row r="20" spans="1:20" ht="24" customHeight="1" x14ac:dyDescent="0.35">
      <c r="A20" s="26"/>
      <c r="B20" s="28"/>
      <c r="C20" s="29" t="s">
        <v>7</v>
      </c>
      <c r="D20" s="25">
        <v>191793.6</v>
      </c>
      <c r="E20" s="25">
        <v>157850.79999999999</v>
      </c>
      <c r="F20" s="25">
        <v>186467.20000000001</v>
      </c>
      <c r="G20" s="20">
        <f t="shared" si="2"/>
        <v>178703.8666666667</v>
      </c>
      <c r="H20" s="25">
        <v>191793.6</v>
      </c>
      <c r="I20" s="25">
        <v>157850.79999999999</v>
      </c>
      <c r="J20" s="25">
        <v>209757.3</v>
      </c>
      <c r="K20" s="20">
        <f t="shared" si="3"/>
        <v>186467.23333333331</v>
      </c>
      <c r="L20" s="25">
        <f t="shared" si="4"/>
        <v>4.7429162737327735</v>
      </c>
      <c r="M20" s="25">
        <f t="shared" si="4"/>
        <v>3.9280330264655503</v>
      </c>
      <c r="N20" s="25">
        <f t="shared" si="4"/>
        <v>4.4324162877744087</v>
      </c>
      <c r="O20" s="21">
        <f t="shared" si="4"/>
        <v>4.3695516034815016</v>
      </c>
      <c r="P20" s="25">
        <f t="shared" si="4"/>
        <v>4.7582569739507505</v>
      </c>
      <c r="Q20" s="25">
        <f t="shared" si="4"/>
        <v>3.9134813853976187</v>
      </c>
      <c r="R20" s="25">
        <f t="shared" si="4"/>
        <v>4.9880903529433267</v>
      </c>
      <c r="S20" s="21">
        <f t="shared" si="4"/>
        <v>4.5593131585942084</v>
      </c>
      <c r="T20" s="18"/>
    </row>
    <row r="21" spans="1:20" ht="24" customHeight="1" x14ac:dyDescent="0.35">
      <c r="A21" s="26"/>
      <c r="B21" s="28"/>
      <c r="C21" s="29" t="s">
        <v>8</v>
      </c>
      <c r="D21" s="25">
        <v>52264</v>
      </c>
      <c r="E21" s="25">
        <v>63078.6</v>
      </c>
      <c r="F21" s="25">
        <v>59444.2</v>
      </c>
      <c r="G21" s="20">
        <f t="shared" si="2"/>
        <v>58262.266666666663</v>
      </c>
      <c r="H21" s="25">
        <v>52264</v>
      </c>
      <c r="I21" s="25">
        <v>63078.6</v>
      </c>
      <c r="J21" s="25">
        <v>62989.9</v>
      </c>
      <c r="K21" s="20">
        <f t="shared" si="3"/>
        <v>59444.166666666664</v>
      </c>
      <c r="L21" s="25">
        <f t="shared" si="4"/>
        <v>1.2924507185347669</v>
      </c>
      <c r="M21" s="25">
        <f t="shared" si="4"/>
        <v>1.5696773412818297</v>
      </c>
      <c r="N21" s="25">
        <f t="shared" si="4"/>
        <v>1.413017626122554</v>
      </c>
      <c r="O21" s="21">
        <f t="shared" si="4"/>
        <v>1.4245913392051213</v>
      </c>
      <c r="P21" s="25">
        <f t="shared" si="4"/>
        <v>1.296631078860619</v>
      </c>
      <c r="Q21" s="25">
        <f t="shared" si="4"/>
        <v>1.5638623745773998</v>
      </c>
      <c r="R21" s="25">
        <f t="shared" si="4"/>
        <v>1.4979183681467338</v>
      </c>
      <c r="S21" s="21">
        <f t="shared" si="4"/>
        <v>1.4534702233743688</v>
      </c>
      <c r="T21" s="18"/>
    </row>
    <row r="22" spans="1:20" ht="24" customHeight="1" x14ac:dyDescent="0.35">
      <c r="A22" s="26"/>
      <c r="B22" s="30"/>
      <c r="C22" s="29" t="s">
        <v>9</v>
      </c>
      <c r="D22" s="25">
        <v>6793</v>
      </c>
      <c r="E22" s="25">
        <v>1874.2</v>
      </c>
      <c r="F22" s="25">
        <v>3743.1</v>
      </c>
      <c r="G22" s="20">
        <f t="shared" si="2"/>
        <v>4136.7666666666673</v>
      </c>
      <c r="H22" s="25">
        <v>6793.6</v>
      </c>
      <c r="I22" s="25">
        <v>1874.2</v>
      </c>
      <c r="J22" s="25">
        <v>3743.1</v>
      </c>
      <c r="K22" s="20">
        <f t="shared" si="3"/>
        <v>4136.9666666666672</v>
      </c>
      <c r="L22" s="25">
        <f t="shared" si="4"/>
        <v>0.16798595076929956</v>
      </c>
      <c r="M22" s="25">
        <f t="shared" si="4"/>
        <v>4.663846808633048E-2</v>
      </c>
      <c r="N22" s="25">
        <f t="shared" si="4"/>
        <v>8.897531258456387E-2</v>
      </c>
      <c r="O22" s="21">
        <f t="shared" si="4"/>
        <v>0.10114954846096687</v>
      </c>
      <c r="P22" s="25">
        <f t="shared" si="4"/>
        <v>0.16854417758586218</v>
      </c>
      <c r="Q22" s="25">
        <f t="shared" si="4"/>
        <v>4.6465692999416011E-2</v>
      </c>
      <c r="R22" s="25">
        <f t="shared" si="4"/>
        <v>8.9012020082744045E-2</v>
      </c>
      <c r="S22" s="21">
        <f t="shared" si="4"/>
        <v>0.10115303489423946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563.6</v>
      </c>
      <c r="E24" s="25">
        <v>11629.3</v>
      </c>
      <c r="F24" s="25">
        <v>1986.8</v>
      </c>
      <c r="G24" s="20">
        <f>(+D24+E24+F24)/3</f>
        <v>4726.5666666666666</v>
      </c>
      <c r="H24" s="25">
        <v>563.6</v>
      </c>
      <c r="I24" s="25">
        <v>11629.3</v>
      </c>
      <c r="J24" s="25">
        <v>1986.8</v>
      </c>
      <c r="K24" s="20">
        <f>(+H24+I24+J24)/3</f>
        <v>4726.5666666666666</v>
      </c>
      <c r="L24" s="25">
        <f t="shared" ref="L24:S25" si="5">(+D24/D$54)*100</f>
        <v>1.3937418203088065E-2</v>
      </c>
      <c r="M24" s="25">
        <f t="shared" si="5"/>
        <v>0.28938893229984153</v>
      </c>
      <c r="N24" s="25">
        <f t="shared" si="5"/>
        <v>4.7227205002006757E-2</v>
      </c>
      <c r="O24" s="21">
        <f t="shared" si="5"/>
        <v>0.11557095737508132</v>
      </c>
      <c r="P24" s="25">
        <f t="shared" si="5"/>
        <v>1.3982498010979734E-2</v>
      </c>
      <c r="Q24" s="25">
        <f t="shared" si="5"/>
        <v>0.28831687311818832</v>
      </c>
      <c r="R24" s="25">
        <f t="shared" si="5"/>
        <v>4.7246688974485279E-2</v>
      </c>
      <c r="S24" s="21">
        <f t="shared" si="5"/>
        <v>0.11556935346266967</v>
      </c>
      <c r="T24" s="18"/>
    </row>
    <row r="25" spans="1:20" ht="24" customHeight="1" x14ac:dyDescent="0.35">
      <c r="A25" s="26"/>
      <c r="B25" s="30"/>
      <c r="C25" s="29" t="s">
        <v>12</v>
      </c>
      <c r="D25" s="25">
        <v>5199.3999999999996</v>
      </c>
      <c r="E25" s="25">
        <v>270</v>
      </c>
      <c r="F25" s="25">
        <v>644.9</v>
      </c>
      <c r="G25" s="20">
        <f>(+D25+E25+F25)/3</f>
        <v>2038.0999999999997</v>
      </c>
      <c r="H25" s="25">
        <v>5199.3999999999996</v>
      </c>
      <c r="I25" s="25">
        <v>270</v>
      </c>
      <c r="J25" s="25">
        <v>644.9</v>
      </c>
      <c r="K25" s="20">
        <f>(+H25+I25+J25)/3</f>
        <v>2038.0999999999997</v>
      </c>
      <c r="L25" s="25">
        <f t="shared" si="5"/>
        <v>0.12857738148533726</v>
      </c>
      <c r="M25" s="25">
        <f t="shared" si="5"/>
        <v>6.7188060950321348E-3</v>
      </c>
      <c r="N25" s="25">
        <f t="shared" si="5"/>
        <v>1.5329587530599032E-2</v>
      </c>
      <c r="O25" s="21">
        <f t="shared" si="5"/>
        <v>4.9834305710167316E-2</v>
      </c>
      <c r="P25" s="25">
        <f t="shared" si="5"/>
        <v>0.12899325791037619</v>
      </c>
      <c r="Q25" s="25">
        <f t="shared" si="5"/>
        <v>6.6939158626839841E-3</v>
      </c>
      <c r="R25" s="25">
        <f t="shared" si="5"/>
        <v>1.5335911878219024E-2</v>
      </c>
      <c r="S25" s="21">
        <f t="shared" si="5"/>
        <v>4.9833614101624221E-2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260925.6</v>
      </c>
      <c r="E27" s="14">
        <v>274838.7</v>
      </c>
      <c r="F27" s="14">
        <v>279392.8</v>
      </c>
      <c r="G27" s="15">
        <f>(+D27+E27+F27)/3</f>
        <v>271719.03333333338</v>
      </c>
      <c r="H27" s="16">
        <v>264226.7</v>
      </c>
      <c r="I27" s="16">
        <v>278328.90000000002</v>
      </c>
      <c r="J27" s="16">
        <v>280508.40000000002</v>
      </c>
      <c r="K27" s="15">
        <f>(+H27+I27+J27)/3</f>
        <v>274354.66666666669</v>
      </c>
      <c r="L27" s="16">
        <f t="shared" ref="L27:S27" si="6">(+D27/D$54)*100</f>
        <v>6.4525003674444203</v>
      </c>
      <c r="M27" s="16">
        <f t="shared" si="6"/>
        <v>6.839214565595217</v>
      </c>
      <c r="N27" s="16">
        <f t="shared" si="6"/>
        <v>6.6413031214438663</v>
      </c>
      <c r="O27" s="17">
        <f t="shared" si="6"/>
        <v>6.6438984222582222</v>
      </c>
      <c r="P27" s="16">
        <f t="shared" si="6"/>
        <v>6.5552684655744127</v>
      </c>
      <c r="Q27" s="16">
        <f t="shared" si="6"/>
        <v>6.9004082916792022</v>
      </c>
      <c r="R27" s="16">
        <f t="shared" si="6"/>
        <v>6.6705723422239318</v>
      </c>
      <c r="S27" s="17">
        <f t="shared" si="6"/>
        <v>6.7082501278869628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74624.899999999994</v>
      </c>
      <c r="E29" s="25">
        <v>71709.8</v>
      </c>
      <c r="F29" s="25">
        <v>71573</v>
      </c>
      <c r="G29" s="15">
        <f>(+D29+E29+F29)/3</f>
        <v>72635.900000000009</v>
      </c>
      <c r="H29" s="25">
        <v>33591</v>
      </c>
      <c r="I29" s="25">
        <v>33451</v>
      </c>
      <c r="J29" s="25">
        <v>34491.599999999999</v>
      </c>
      <c r="K29" s="15">
        <f>(+H29+I29+J29)/3</f>
        <v>33844.533333333333</v>
      </c>
      <c r="L29" s="25">
        <f t="shared" ref="L29:S32" si="7">(+D29/D$54)*100</f>
        <v>1.8454195167913885</v>
      </c>
      <c r="M29" s="25">
        <f t="shared" si="7"/>
        <v>1.7844601530130941</v>
      </c>
      <c r="N29" s="25">
        <f t="shared" si="7"/>
        <v>1.7013251175803452</v>
      </c>
      <c r="O29" s="17">
        <f t="shared" si="7"/>
        <v>1.7760461440229347</v>
      </c>
      <c r="P29" s="25">
        <f t="shared" si="7"/>
        <v>0.83336779752806989</v>
      </c>
      <c r="Q29" s="25">
        <f t="shared" si="7"/>
        <v>0.82932659082459981</v>
      </c>
      <c r="R29" s="25">
        <f t="shared" si="7"/>
        <v>0.82022040337847624</v>
      </c>
      <c r="S29" s="17">
        <f t="shared" si="7"/>
        <v>0.82753319934394354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40880.1</v>
      </c>
      <c r="E30" s="25">
        <v>39096.800000000003</v>
      </c>
      <c r="F30" s="25">
        <v>39214.5</v>
      </c>
      <c r="G30" s="20">
        <f>(+D30+E30+F30)/3</f>
        <v>39730.466666666667</v>
      </c>
      <c r="H30" s="25">
        <v>12907.4</v>
      </c>
      <c r="I30" s="25">
        <v>12816.5</v>
      </c>
      <c r="J30" s="25">
        <v>13342.3</v>
      </c>
      <c r="K30" s="20">
        <f>(+H30+I30+J30)/3</f>
        <v>13022.066666666666</v>
      </c>
      <c r="L30" s="25">
        <f t="shared" si="7"/>
        <v>1.0109351488361613</v>
      </c>
      <c r="M30" s="25">
        <f t="shared" si="7"/>
        <v>0.97290303013426815</v>
      </c>
      <c r="N30" s="25">
        <f t="shared" si="7"/>
        <v>0.93214779069417852</v>
      </c>
      <c r="O30" s="21">
        <f t="shared" si="7"/>
        <v>0.97146372693895267</v>
      </c>
      <c r="P30" s="25">
        <f t="shared" si="7"/>
        <v>0.32022302133946029</v>
      </c>
      <c r="Q30" s="25">
        <f t="shared" si="7"/>
        <v>0.31775026908921961</v>
      </c>
      <c r="R30" s="25">
        <f t="shared" si="7"/>
        <v>0.31728382237984443</v>
      </c>
      <c r="S30" s="21">
        <f t="shared" si="7"/>
        <v>0.31840275014586666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20925</v>
      </c>
      <c r="E31" s="25">
        <v>20520</v>
      </c>
      <c r="F31" s="25">
        <v>19545.8</v>
      </c>
      <c r="G31" s="20">
        <f>(+D31+E31+F31)/3</f>
        <v>20330.266666666666</v>
      </c>
      <c r="H31" s="25">
        <v>10994.2</v>
      </c>
      <c r="I31" s="25">
        <v>10489.8</v>
      </c>
      <c r="J31" s="25">
        <v>11276.8</v>
      </c>
      <c r="K31" s="20">
        <f>(+H31+I31+J31)/3</f>
        <v>10920.266666666666</v>
      </c>
      <c r="L31" s="25">
        <f t="shared" si="7"/>
        <v>0.5174600353080514</v>
      </c>
      <c r="M31" s="25">
        <f t="shared" si="7"/>
        <v>0.51062926322244229</v>
      </c>
      <c r="N31" s="25">
        <f t="shared" si="7"/>
        <v>0.464613198876698</v>
      </c>
      <c r="O31" s="21">
        <f t="shared" si="7"/>
        <v>0.49710255838079148</v>
      </c>
      <c r="P31" s="25">
        <f t="shared" si="7"/>
        <v>0.27275794824753974</v>
      </c>
      <c r="Q31" s="25">
        <f t="shared" si="7"/>
        <v>0.26006606894956469</v>
      </c>
      <c r="R31" s="25">
        <f t="shared" si="7"/>
        <v>0.26816562423368007</v>
      </c>
      <c r="S31" s="21">
        <f t="shared" si="7"/>
        <v>0.26701160637529908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12819.8</v>
      </c>
      <c r="E32" s="25">
        <v>12093</v>
      </c>
      <c r="F32" s="25">
        <v>12812.8</v>
      </c>
      <c r="G32" s="20">
        <f>(+D32+E32+F32)/3</f>
        <v>12575.199999999999</v>
      </c>
      <c r="H32" s="25">
        <v>9689.4</v>
      </c>
      <c r="I32" s="25">
        <v>10144.700000000001</v>
      </c>
      <c r="J32" s="25">
        <v>9872.5</v>
      </c>
      <c r="K32" s="20">
        <f>(+H32+I32+J32)/3</f>
        <v>9902.1999999999989</v>
      </c>
      <c r="L32" s="25">
        <f t="shared" si="7"/>
        <v>0.317024332647176</v>
      </c>
      <c r="M32" s="25">
        <f t="shared" si="7"/>
        <v>0.30092785965638374</v>
      </c>
      <c r="N32" s="25">
        <f t="shared" si="7"/>
        <v>0.30456650505824046</v>
      </c>
      <c r="O32" s="21">
        <f t="shared" si="7"/>
        <v>0.30748067374834215</v>
      </c>
      <c r="P32" s="25">
        <f t="shared" si="7"/>
        <v>0.24038682794106994</v>
      </c>
      <c r="Q32" s="25">
        <f t="shared" si="7"/>
        <v>0.25151025278581562</v>
      </c>
      <c r="R32" s="25">
        <f t="shared" si="7"/>
        <v>0.23477095676495166</v>
      </c>
      <c r="S32" s="21">
        <f t="shared" si="7"/>
        <v>0.24211884282277779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16859.3</v>
      </c>
      <c r="E34" s="14">
        <v>15473.7</v>
      </c>
      <c r="F34" s="14">
        <v>15159.8</v>
      </c>
      <c r="G34" s="15">
        <f>(+D34+E34+F34)/3</f>
        <v>15830.933333333334</v>
      </c>
      <c r="H34" s="16">
        <v>14262.3</v>
      </c>
      <c r="I34" s="16">
        <v>16141.1</v>
      </c>
      <c r="J34" s="16">
        <v>14797.4</v>
      </c>
      <c r="K34" s="15">
        <f>(+H34+I34+J34)/3</f>
        <v>15066.933333333334</v>
      </c>
      <c r="L34" s="16">
        <f t="shared" ref="L34:S34" si="8">(+D34/D$54)*100</f>
        <v>0.4169182305027016</v>
      </c>
      <c r="M34" s="16">
        <f t="shared" si="8"/>
        <v>0.38505477730629167</v>
      </c>
      <c r="N34" s="16">
        <f t="shared" si="8"/>
        <v>0.36035583973697505</v>
      </c>
      <c r="O34" s="17">
        <f t="shared" si="8"/>
        <v>0.3870877638048239</v>
      </c>
      <c r="P34" s="16">
        <f t="shared" si="8"/>
        <v>0.35383708548970233</v>
      </c>
      <c r="Q34" s="16">
        <f t="shared" si="8"/>
        <v>0.40017468641173504</v>
      </c>
      <c r="R34" s="16">
        <f t="shared" si="8"/>
        <v>0.35188652880564153</v>
      </c>
      <c r="S34" s="17">
        <f t="shared" si="8"/>
        <v>0.36840181611708567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4416</v>
      </c>
      <c r="E38" s="25">
        <v>14341.6</v>
      </c>
      <c r="F38" s="25">
        <v>12219</v>
      </c>
      <c r="G38" s="15">
        <f>(+D38+E38+F38)/3</f>
        <v>10325.533333333333</v>
      </c>
      <c r="H38" s="25">
        <v>1737.4</v>
      </c>
      <c r="I38" s="25">
        <v>16847.900000000001</v>
      </c>
      <c r="J38" s="25">
        <v>11734.3</v>
      </c>
      <c r="K38" s="15">
        <f>(+H38+I38+J38)/3</f>
        <v>10106.533333333335</v>
      </c>
      <c r="L38" s="25">
        <f t="shared" ref="L38:S42" si="9">(+D38/D$54)*100</f>
        <v>0.10920446910013644</v>
      </c>
      <c r="M38" s="25">
        <f t="shared" si="9"/>
        <v>0.35688307219449211</v>
      </c>
      <c r="N38" s="25">
        <f t="shared" si="9"/>
        <v>0.29045158945013116</v>
      </c>
      <c r="O38" s="17">
        <f t="shared" si="9"/>
        <v>0.25247327646035833</v>
      </c>
      <c r="P38" s="25">
        <f t="shared" si="9"/>
        <v>4.310360547245598E-2</v>
      </c>
      <c r="Q38" s="25">
        <f t="shared" si="9"/>
        <v>0.41769787060338337</v>
      </c>
      <c r="R38" s="25">
        <f t="shared" si="9"/>
        <v>0.27904510893562645</v>
      </c>
      <c r="S38" s="17">
        <f t="shared" si="9"/>
        <v>0.24711500026423405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4334.8</v>
      </c>
      <c r="E40" s="14">
        <v>15475.3</v>
      </c>
      <c r="F40" s="14">
        <v>7408</v>
      </c>
      <c r="G40" s="15">
        <f>(+D40+E40+F40)/3</f>
        <v>9072.6999999999989</v>
      </c>
      <c r="H40" s="14">
        <v>14097.5</v>
      </c>
      <c r="I40" s="14">
        <v>7213.1</v>
      </c>
      <c r="J40" s="14">
        <v>3637.8</v>
      </c>
      <c r="K40" s="15">
        <f>(+H40+I40+J40)/3</f>
        <v>8316.1333333333332</v>
      </c>
      <c r="L40" s="14">
        <f t="shared" si="9"/>
        <v>0.10719645214113938</v>
      </c>
      <c r="M40" s="14">
        <f t="shared" si="9"/>
        <v>0.38509459245352151</v>
      </c>
      <c r="N40" s="14">
        <f t="shared" si="9"/>
        <v>0.17609177302942725</v>
      </c>
      <c r="O40" s="17">
        <f t="shared" si="9"/>
        <v>0.22183980443385262</v>
      </c>
      <c r="P40" s="14">
        <f t="shared" si="9"/>
        <v>0.34974851971218385</v>
      </c>
      <c r="Q40" s="14">
        <f t="shared" si="9"/>
        <v>0.1788292018856513</v>
      </c>
      <c r="R40" s="14">
        <f t="shared" si="9"/>
        <v>8.6507955079214105E-2</v>
      </c>
      <c r="S40" s="17">
        <f t="shared" si="9"/>
        <v>0.20333790263038484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2290.3000000000002</v>
      </c>
      <c r="J41" s="14">
        <v>2390</v>
      </c>
      <c r="K41" s="20">
        <f>(+H41+I41+J41)/3</f>
        <v>1560.1000000000001</v>
      </c>
      <c r="L41" s="16">
        <f t="shared" si="9"/>
        <v>0</v>
      </c>
      <c r="M41" s="16">
        <f t="shared" si="9"/>
        <v>0</v>
      </c>
      <c r="N41" s="14">
        <f t="shared" si="9"/>
        <v>0</v>
      </c>
      <c r="O41" s="21">
        <f t="shared" si="9"/>
        <v>0</v>
      </c>
      <c r="P41" s="16">
        <f t="shared" si="9"/>
        <v>0</v>
      </c>
      <c r="Q41" s="16">
        <f t="shared" si="9"/>
        <v>5.6781761112241216E-2</v>
      </c>
      <c r="R41" s="14">
        <f t="shared" si="9"/>
        <v>5.683490368885636E-2</v>
      </c>
      <c r="S41" s="21">
        <f t="shared" si="9"/>
        <v>3.8146028830746269E-2</v>
      </c>
      <c r="T41" s="18"/>
    </row>
    <row r="42" spans="1:20" ht="24" customHeight="1" x14ac:dyDescent="0.35">
      <c r="A42" s="12"/>
      <c r="B42" s="12"/>
      <c r="C42" s="51" t="s">
        <v>20</v>
      </c>
      <c r="D42" s="14">
        <v>4334.8</v>
      </c>
      <c r="E42" s="14">
        <v>15475.3</v>
      </c>
      <c r="F42" s="14">
        <v>9072.7000000000007</v>
      </c>
      <c r="G42" s="20">
        <f>(+D42+E42+F42)/3</f>
        <v>9627.6</v>
      </c>
      <c r="H42" s="16">
        <v>14097.5</v>
      </c>
      <c r="I42" s="16">
        <v>4922.8</v>
      </c>
      <c r="J42" s="14">
        <v>1247.8</v>
      </c>
      <c r="K42" s="20">
        <f>(+H42+I42+J42)/3</f>
        <v>6756.0333333333328</v>
      </c>
      <c r="L42" s="16">
        <f t="shared" si="9"/>
        <v>0.10719645214113938</v>
      </c>
      <c r="M42" s="16">
        <f t="shared" si="9"/>
        <v>0.38509459245352151</v>
      </c>
      <c r="N42" s="14">
        <f t="shared" si="9"/>
        <v>0.2156625039368365</v>
      </c>
      <c r="O42" s="21">
        <f t="shared" si="9"/>
        <v>0.23540786107414108</v>
      </c>
      <c r="P42" s="16">
        <f t="shared" si="9"/>
        <v>0.34974851971218385</v>
      </c>
      <c r="Q42" s="16">
        <f t="shared" si="9"/>
        <v>0.12204744077341007</v>
      </c>
      <c r="R42" s="14">
        <f t="shared" si="9"/>
        <v>2.9673051390357728E-2</v>
      </c>
      <c r="S42" s="21">
        <f t="shared" si="9"/>
        <v>0.16519187379963857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252.5</v>
      </c>
      <c r="E44" s="25">
        <v>243.1</v>
      </c>
      <c r="F44" s="25">
        <v>280.3</v>
      </c>
      <c r="G44" s="15">
        <f>(+D44+E44+F44)/3</f>
        <v>258.63333333333338</v>
      </c>
      <c r="H44" s="25">
        <v>247</v>
      </c>
      <c r="I44" s="25">
        <v>247.7</v>
      </c>
      <c r="J44" s="35">
        <v>277.2</v>
      </c>
      <c r="K44" s="15">
        <f>(+H44+I44+J44)/3</f>
        <v>257.3</v>
      </c>
      <c r="L44" s="25">
        <f t="shared" ref="L44:S44" si="10">(+D44/D$54)*100</f>
        <v>6.2441414057482899E-3</v>
      </c>
      <c r="M44" s="25">
        <f t="shared" si="10"/>
        <v>6.0494139322307856E-3</v>
      </c>
      <c r="N44" s="35">
        <f t="shared" si="10"/>
        <v>6.6628677079034098E-3</v>
      </c>
      <c r="O44" s="17">
        <f t="shared" si="10"/>
        <v>6.3239353320116501E-3</v>
      </c>
      <c r="P44" s="25">
        <f t="shared" si="10"/>
        <v>6.1278868146060934E-3</v>
      </c>
      <c r="Q44" s="25">
        <f t="shared" si="10"/>
        <v>6.1410479969882335E-3</v>
      </c>
      <c r="R44" s="35">
        <f t="shared" si="10"/>
        <v>6.5918976161301194E-3</v>
      </c>
      <c r="S44" s="17">
        <f t="shared" si="10"/>
        <v>6.2912462138010475E-3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60</v>
      </c>
      <c r="E46" s="14">
        <v>209.7</v>
      </c>
      <c r="F46" s="14">
        <v>120.8</v>
      </c>
      <c r="G46" s="15">
        <f>(+D46+E46+F46)/3</f>
        <v>130.16666666666666</v>
      </c>
      <c r="H46" s="16">
        <v>0</v>
      </c>
      <c r="I46" s="16">
        <v>150.19999999999999</v>
      </c>
      <c r="J46" s="16">
        <v>134.6</v>
      </c>
      <c r="K46" s="15">
        <f>(+H46+I46+J46)/3</f>
        <v>94.933333333333323</v>
      </c>
      <c r="L46" s="16">
        <f t="shared" ref="L46:S46" si="11">(+D46/D$54)*100</f>
        <v>1.4837563736431582E-3</v>
      </c>
      <c r="M46" s="16">
        <f t="shared" si="11"/>
        <v>5.2182727338082914E-3</v>
      </c>
      <c r="N46" s="16">
        <f t="shared" si="11"/>
        <v>2.8714749165705739E-3</v>
      </c>
      <c r="O46" s="17">
        <f t="shared" si="11"/>
        <v>3.1827513173740803E-3</v>
      </c>
      <c r="P46" s="16">
        <f t="shared" si="11"/>
        <v>0</v>
      </c>
      <c r="Q46" s="16">
        <f t="shared" si="11"/>
        <v>3.7238006021301272E-3</v>
      </c>
      <c r="R46" s="16">
        <f t="shared" si="11"/>
        <v>3.2008276303431243E-3</v>
      </c>
      <c r="S46" s="17">
        <f t="shared" si="11"/>
        <v>2.3212163773682318E-3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2.0484900000000001</v>
      </c>
      <c r="E48" s="25">
        <v>1.7</v>
      </c>
      <c r="F48" s="25">
        <v>1.67439</v>
      </c>
      <c r="G48" s="15">
        <f t="shared" ref="G48:G53" si="12">(+D48+E48+F48)/3</f>
        <v>1.8076266666666667</v>
      </c>
      <c r="H48" s="25">
        <v>0</v>
      </c>
      <c r="I48" s="25">
        <v>89.6</v>
      </c>
      <c r="J48" s="25">
        <v>43.6</v>
      </c>
      <c r="K48" s="15">
        <f t="shared" ref="K48:K53" si="13">(+H48+I48+J48)/3</f>
        <v>44.4</v>
      </c>
      <c r="L48" s="25">
        <f t="shared" ref="L48:S53" si="14">(+D48/D$54)*100</f>
        <v>5.0657668230737887E-5</v>
      </c>
      <c r="M48" s="25">
        <f t="shared" si="14"/>
        <v>4.2303593931683814E-5</v>
      </c>
      <c r="N48" s="25">
        <f t="shared" si="14"/>
        <v>3.9801066933415591E-5</v>
      </c>
      <c r="O48" s="17">
        <f t="shared" si="14"/>
        <v>4.4198920522308714E-5</v>
      </c>
      <c r="P48" s="25">
        <f t="shared" si="14"/>
        <v>0</v>
      </c>
      <c r="Q48" s="25">
        <f t="shared" si="14"/>
        <v>2.2213883751721663E-3</v>
      </c>
      <c r="R48" s="25">
        <f t="shared" si="14"/>
        <v>1.0368208371690953E-3</v>
      </c>
      <c r="S48" s="17">
        <f t="shared" si="14"/>
        <v>1.0856250753702545E-3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2"/>
        <v>0</v>
      </c>
      <c r="H50" s="16">
        <v>0</v>
      </c>
      <c r="I50" s="16">
        <v>0</v>
      </c>
      <c r="J50" s="16">
        <v>0</v>
      </c>
      <c r="K50" s="20">
        <f t="shared" si="13"/>
        <v>0</v>
      </c>
      <c r="L50" s="16">
        <f t="shared" si="14"/>
        <v>0</v>
      </c>
      <c r="M50" s="16">
        <f t="shared" si="14"/>
        <v>0</v>
      </c>
      <c r="N50" s="16">
        <f t="shared" si="14"/>
        <v>0</v>
      </c>
      <c r="O50" s="21">
        <f t="shared" si="14"/>
        <v>0</v>
      </c>
      <c r="P50" s="16">
        <f t="shared" si="14"/>
        <v>0</v>
      </c>
      <c r="Q50" s="16">
        <f t="shared" si="14"/>
        <v>0</v>
      </c>
      <c r="R50" s="16">
        <f t="shared" si="14"/>
        <v>0</v>
      </c>
      <c r="S50" s="21">
        <f t="shared" si="14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2"/>
        <v>0</v>
      </c>
      <c r="H51" s="16">
        <v>0</v>
      </c>
      <c r="I51" s="16">
        <v>0</v>
      </c>
      <c r="J51" s="16">
        <v>0</v>
      </c>
      <c r="K51" s="20">
        <f t="shared" si="13"/>
        <v>0</v>
      </c>
      <c r="L51" s="16">
        <f t="shared" si="14"/>
        <v>0</v>
      </c>
      <c r="M51" s="16">
        <f t="shared" si="14"/>
        <v>0</v>
      </c>
      <c r="N51" s="16">
        <f t="shared" si="14"/>
        <v>0</v>
      </c>
      <c r="O51" s="21">
        <f t="shared" si="14"/>
        <v>0</v>
      </c>
      <c r="P51" s="16">
        <f t="shared" si="14"/>
        <v>0</v>
      </c>
      <c r="Q51" s="16">
        <f t="shared" si="14"/>
        <v>0</v>
      </c>
      <c r="R51" s="16">
        <f t="shared" si="14"/>
        <v>0</v>
      </c>
      <c r="S51" s="21">
        <f t="shared" si="14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2"/>
        <v>0</v>
      </c>
      <c r="H52" s="16">
        <v>0</v>
      </c>
      <c r="I52" s="16">
        <v>0</v>
      </c>
      <c r="J52" s="16">
        <v>0</v>
      </c>
      <c r="K52" s="20">
        <f t="shared" si="13"/>
        <v>0</v>
      </c>
      <c r="L52" s="16">
        <f t="shared" si="14"/>
        <v>0</v>
      </c>
      <c r="M52" s="16">
        <f t="shared" si="14"/>
        <v>0</v>
      </c>
      <c r="N52" s="16">
        <f t="shared" si="14"/>
        <v>0</v>
      </c>
      <c r="O52" s="21">
        <f t="shared" si="14"/>
        <v>0</v>
      </c>
      <c r="P52" s="16">
        <f t="shared" si="14"/>
        <v>0</v>
      </c>
      <c r="Q52" s="16">
        <f t="shared" si="14"/>
        <v>0</v>
      </c>
      <c r="R52" s="16">
        <f t="shared" si="14"/>
        <v>0</v>
      </c>
      <c r="S52" s="21">
        <f t="shared" si="14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150.5</v>
      </c>
      <c r="E53" s="38">
        <v>207.7</v>
      </c>
      <c r="F53" s="38">
        <v>0.4</v>
      </c>
      <c r="G53" s="39">
        <f t="shared" si="12"/>
        <v>119.53333333333332</v>
      </c>
      <c r="H53" s="38">
        <v>150.5</v>
      </c>
      <c r="I53" s="38">
        <v>257.7</v>
      </c>
      <c r="J53" s="38">
        <v>114.3</v>
      </c>
      <c r="K53" s="39">
        <f t="shared" si="13"/>
        <v>174.16666666666666</v>
      </c>
      <c r="L53" s="38">
        <f t="shared" si="14"/>
        <v>3.7217555705549217E-3</v>
      </c>
      <c r="M53" s="38">
        <f t="shared" si="14"/>
        <v>5.1685037997710164E-3</v>
      </c>
      <c r="N53" s="38">
        <f t="shared" si="14"/>
        <v>9.5081950879820334E-6</v>
      </c>
      <c r="O53" s="40">
        <f t="shared" si="14"/>
        <v>2.9227519139829582E-3</v>
      </c>
      <c r="P53" s="38">
        <f t="shared" si="14"/>
        <v>3.7337933829887332E-3</v>
      </c>
      <c r="Q53" s="38">
        <f t="shared" si="14"/>
        <v>6.3889708067172693E-3</v>
      </c>
      <c r="R53" s="38">
        <f t="shared" si="14"/>
        <v>2.7180876534043021E-3</v>
      </c>
      <c r="S53" s="40">
        <f t="shared" si="14"/>
        <v>4.2585518159231088E-3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+D9+D14+D16+D19+D27+D29+D34+D38+D40+D44+D46+D48+D49+D53</f>
        <v>4043790.54849</v>
      </c>
      <c r="E54" s="43">
        <f t="shared" ref="E54:K54" si="15">+E9+E14+E16+E19+E27+E29+E34+E38+E40+E44+E46+E48+E49+E53</f>
        <v>4018571.100000001</v>
      </c>
      <c r="F54" s="43">
        <f t="shared" si="15"/>
        <v>4206897.2743899999</v>
      </c>
      <c r="G54" s="44">
        <f t="shared" si="15"/>
        <v>4089752.9742933321</v>
      </c>
      <c r="H54" s="43">
        <f t="shared" si="15"/>
        <v>4030753.3000000003</v>
      </c>
      <c r="I54" s="43">
        <f t="shared" si="15"/>
        <v>4033513.5000000005</v>
      </c>
      <c r="J54" s="43">
        <f t="shared" si="15"/>
        <v>4205162.3999999985</v>
      </c>
      <c r="K54" s="44">
        <f t="shared" si="15"/>
        <v>4089809.7333333325</v>
      </c>
      <c r="L54" s="45">
        <f>+L9+L14+L16+L19+L27+L29+L34+L38+L40+L44+L46+L48+L49+L53</f>
        <v>99.999999999999986</v>
      </c>
      <c r="M54" s="45">
        <f t="shared" ref="M54:S54" si="16">+M9+M14+M16+M19+M27+M29+M34+M38+M40+M44+M46+M48+M49+M53</f>
        <v>99.999999999999986</v>
      </c>
      <c r="N54" s="45">
        <f t="shared" si="16"/>
        <v>100</v>
      </c>
      <c r="O54" s="44">
        <f t="shared" si="16"/>
        <v>100</v>
      </c>
      <c r="P54" s="45">
        <f t="shared" si="16"/>
        <v>100.00000000000001</v>
      </c>
      <c r="Q54" s="45">
        <f t="shared" si="16"/>
        <v>99.999999999999957</v>
      </c>
      <c r="R54" s="45">
        <f t="shared" si="16"/>
        <v>100.00000000000003</v>
      </c>
      <c r="S54" s="44">
        <f t="shared" si="16"/>
        <v>100.00000000000004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156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8" t="s">
        <v>66</v>
      </c>
      <c r="E8" s="98" t="s">
        <v>67</v>
      </c>
      <c r="F8" s="9" t="s">
        <v>68</v>
      </c>
      <c r="G8" s="10" t="s">
        <v>56</v>
      </c>
      <c r="H8" s="98" t="s">
        <v>66</v>
      </c>
      <c r="I8" s="98" t="s">
        <v>67</v>
      </c>
      <c r="J8" s="9" t="s">
        <v>68</v>
      </c>
      <c r="K8" s="10" t="s">
        <v>56</v>
      </c>
      <c r="L8" s="98" t="s">
        <v>66</v>
      </c>
      <c r="M8" s="98" t="s">
        <v>67</v>
      </c>
      <c r="N8" s="9" t="s">
        <v>68</v>
      </c>
      <c r="O8" s="10" t="s">
        <v>57</v>
      </c>
      <c r="P8" s="98" t="s">
        <v>66</v>
      </c>
      <c r="Q8" s="9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2192333.1363400002</v>
      </c>
      <c r="E9" s="14">
        <v>1990810.7767700001</v>
      </c>
      <c r="F9" s="14">
        <v>2289295.1924700001</v>
      </c>
      <c r="G9" s="15">
        <f>(+D9+E9+F9)/3</f>
        <v>2157479.7018599999</v>
      </c>
      <c r="H9" s="16">
        <v>2228887.1838100003</v>
      </c>
      <c r="I9" s="16">
        <v>2033790.3394000002</v>
      </c>
      <c r="J9" s="16">
        <v>2324773.9518000004</v>
      </c>
      <c r="K9" s="15">
        <f>(+H9+I9+J9)/3</f>
        <v>2195817.1583366669</v>
      </c>
      <c r="L9" s="16">
        <f t="shared" ref="L9:S12" si="0">(+D9/D$54)*100</f>
        <v>53.597249672267381</v>
      </c>
      <c r="M9" s="16">
        <f t="shared" si="0"/>
        <v>53.465713689780493</v>
      </c>
      <c r="N9" s="16">
        <f t="shared" si="0"/>
        <v>54.840014324449939</v>
      </c>
      <c r="O9" s="17">
        <f t="shared" si="0"/>
        <v>53.989139893947005</v>
      </c>
      <c r="P9" s="16">
        <f t="shared" si="0"/>
        <v>54.622193562119733</v>
      </c>
      <c r="Q9" s="16">
        <f t="shared" si="0"/>
        <v>54.58687568935423</v>
      </c>
      <c r="R9" s="16">
        <f t="shared" si="0"/>
        <v>55.597654051700474</v>
      </c>
      <c r="S9" s="17">
        <f t="shared" si="0"/>
        <v>54.951464964222716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2010609.8245399999</v>
      </c>
      <c r="E10" s="14">
        <v>1828032.5115900002</v>
      </c>
      <c r="F10" s="14">
        <v>2131409.4886600003</v>
      </c>
      <c r="G10" s="20">
        <f>(+D10+E10+F10)/3</f>
        <v>1990017.2749300003</v>
      </c>
      <c r="H10" s="16">
        <v>2010609.8245400002</v>
      </c>
      <c r="I10" s="16">
        <v>1828032.51159</v>
      </c>
      <c r="J10" s="16">
        <v>2131409.4886600003</v>
      </c>
      <c r="K10" s="20">
        <f>(+H10+I10+J10)/3</f>
        <v>1990017.2749300003</v>
      </c>
      <c r="L10" s="16">
        <f t="shared" si="0"/>
        <v>49.154553645660684</v>
      </c>
      <c r="M10" s="16">
        <f t="shared" si="0"/>
        <v>49.094099761131098</v>
      </c>
      <c r="N10" s="16">
        <f t="shared" si="0"/>
        <v>51.057865876733011</v>
      </c>
      <c r="O10" s="21">
        <f t="shared" si="0"/>
        <v>49.798531571324503</v>
      </c>
      <c r="P10" s="16">
        <f t="shared" si="0"/>
        <v>49.272982415464114</v>
      </c>
      <c r="Q10" s="16">
        <f t="shared" si="0"/>
        <v>49.064341359640792</v>
      </c>
      <c r="R10" s="16">
        <f t="shared" si="0"/>
        <v>50.973285940888388</v>
      </c>
      <c r="S10" s="21">
        <f t="shared" si="0"/>
        <v>49.801215983005569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1517.1369000000004</v>
      </c>
      <c r="E11" s="14">
        <v>2037.6017200000003</v>
      </c>
      <c r="F11" s="14">
        <v>3296.88087</v>
      </c>
      <c r="G11" s="20">
        <f>(+D11+E11+F11)/3</f>
        <v>2283.8731633333337</v>
      </c>
      <c r="H11" s="16">
        <v>879.54765999999984</v>
      </c>
      <c r="I11" s="16">
        <v>768.0550199999999</v>
      </c>
      <c r="J11" s="16">
        <v>4051.1690399999998</v>
      </c>
      <c r="K11" s="20">
        <f>(+H11+I11+J11)/3</f>
        <v>1899.5905733333332</v>
      </c>
      <c r="L11" s="16">
        <f t="shared" si="0"/>
        <v>3.7090332608875488E-2</v>
      </c>
      <c r="M11" s="16">
        <f t="shared" si="0"/>
        <v>5.4722343000411844E-2</v>
      </c>
      <c r="N11" s="16">
        <f t="shared" si="0"/>
        <v>7.8976706338046557E-2</v>
      </c>
      <c r="O11" s="21">
        <f t="shared" si="0"/>
        <v>5.7152031423021894E-2</v>
      </c>
      <c r="P11" s="16">
        <f t="shared" si="0"/>
        <v>2.1554622809354732E-2</v>
      </c>
      <c r="Q11" s="16">
        <f t="shared" si="0"/>
        <v>2.0614575203308918E-2</v>
      </c>
      <c r="R11" s="16">
        <f t="shared" si="0"/>
        <v>9.6884901268136911E-2</v>
      </c>
      <c r="S11" s="21">
        <f t="shared" si="0"/>
        <v>4.7538240805061541E-2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180206.17490000001</v>
      </c>
      <c r="E12" s="14">
        <v>160740.66345999998</v>
      </c>
      <c r="F12" s="14">
        <v>154588.82293999998</v>
      </c>
      <c r="G12" s="20">
        <f>(+D12+E12+F12)/3</f>
        <v>165178.55376666665</v>
      </c>
      <c r="H12" s="16">
        <v>217397.81160999998</v>
      </c>
      <c r="I12" s="16">
        <v>204989.77279000002</v>
      </c>
      <c r="J12" s="16">
        <v>189313.2941</v>
      </c>
      <c r="K12" s="20">
        <f>(+H12+I12+J12)/3</f>
        <v>203900.29283333334</v>
      </c>
      <c r="L12" s="16">
        <f t="shared" si="0"/>
        <v>4.4056056939978108</v>
      </c>
      <c r="M12" s="16">
        <f t="shared" si="0"/>
        <v>4.3168915856489773</v>
      </c>
      <c r="N12" s="16">
        <f t="shared" si="0"/>
        <v>3.7031717413788909</v>
      </c>
      <c r="O12" s="21">
        <f t="shared" si="0"/>
        <v>4.1334562911994883</v>
      </c>
      <c r="P12" s="16">
        <f t="shared" si="0"/>
        <v>5.3276565238462563</v>
      </c>
      <c r="Q12" s="16">
        <f t="shared" si="0"/>
        <v>5.5019197545101175</v>
      </c>
      <c r="R12" s="16">
        <f t="shared" si="0"/>
        <v>4.5274832095439459</v>
      </c>
      <c r="S12" s="21">
        <f t="shared" si="0"/>
        <v>5.1027107404120926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930178.25456000003</v>
      </c>
      <c r="E14" s="24">
        <v>899528.04509999976</v>
      </c>
      <c r="F14" s="24">
        <v>992351.29450999992</v>
      </c>
      <c r="G14" s="15">
        <f>(+D14+E14+F14)/3</f>
        <v>940685.86472333316</v>
      </c>
      <c r="H14" s="25">
        <v>930594.30976000009</v>
      </c>
      <c r="I14" s="25">
        <v>899111.98989999981</v>
      </c>
      <c r="J14" s="25">
        <v>992351.29450999992</v>
      </c>
      <c r="K14" s="15">
        <f>(+H14+I14+J14)/3</f>
        <v>940685.86472333327</v>
      </c>
      <c r="L14" s="25">
        <f t="shared" ref="L14:S14" si="1">(+D14/D$54)*100</f>
        <v>22.740611507882804</v>
      </c>
      <c r="M14" s="25">
        <f t="shared" si="1"/>
        <v>24.157950859234706</v>
      </c>
      <c r="N14" s="25">
        <f t="shared" si="1"/>
        <v>23.771752714466938</v>
      </c>
      <c r="O14" s="17">
        <f t="shared" si="1"/>
        <v>23.539883458936998</v>
      </c>
      <c r="P14" s="25">
        <f t="shared" si="1"/>
        <v>22.805596839867238</v>
      </c>
      <c r="Q14" s="25">
        <f t="shared" si="1"/>
        <v>24.132140601060424</v>
      </c>
      <c r="R14" s="25">
        <f t="shared" si="1"/>
        <v>23.732373604412519</v>
      </c>
      <c r="S14" s="17">
        <f t="shared" si="1"/>
        <v>23.541152386677123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369347.15386000002</v>
      </c>
      <c r="E16" s="14">
        <v>288161.72258</v>
      </c>
      <c r="F16" s="14">
        <v>284824.77759000001</v>
      </c>
      <c r="G16" s="15">
        <f t="shared" ref="G16:G22" si="2">(+D16+E16+F16)/3</f>
        <v>314111.21801000001</v>
      </c>
      <c r="H16" s="16">
        <v>367004.25999999995</v>
      </c>
      <c r="I16" s="16">
        <v>291920.37</v>
      </c>
      <c r="J16" s="16">
        <v>294523.15000000002</v>
      </c>
      <c r="K16" s="15">
        <f t="shared" ref="K16:K22" si="3">(+H16+I16+J16)/3</f>
        <v>317815.92666666664</v>
      </c>
      <c r="L16" s="16">
        <f t="shared" ref="L16:S22" si="4">(+D16/D$54)*100</f>
        <v>9.0296457655264373</v>
      </c>
      <c r="M16" s="16">
        <f t="shared" si="4"/>
        <v>7.7389435176822881</v>
      </c>
      <c r="N16" s="16">
        <f t="shared" si="4"/>
        <v>6.8229710761507913</v>
      </c>
      <c r="O16" s="17">
        <f t="shared" si="4"/>
        <v>7.8603726731610406</v>
      </c>
      <c r="P16" s="16">
        <f t="shared" si="4"/>
        <v>8.9939849237122136</v>
      </c>
      <c r="Q16" s="16">
        <f t="shared" si="4"/>
        <v>7.8351345464062776</v>
      </c>
      <c r="R16" s="16">
        <f t="shared" si="4"/>
        <v>7.0436079134655616</v>
      </c>
      <c r="S16" s="17">
        <f t="shared" si="4"/>
        <v>7.9535086484726456</v>
      </c>
      <c r="T16" s="18"/>
    </row>
    <row r="17" spans="1:20" ht="24" customHeight="1" x14ac:dyDescent="0.35">
      <c r="A17" s="12"/>
      <c r="B17" s="12"/>
      <c r="C17" s="19" t="s">
        <v>19</v>
      </c>
      <c r="D17" s="14">
        <v>369347.15386000002</v>
      </c>
      <c r="E17" s="14">
        <v>288161.72258</v>
      </c>
      <c r="F17" s="14">
        <v>284824.77759000001</v>
      </c>
      <c r="G17" s="20">
        <f t="shared" si="2"/>
        <v>314111.21801000001</v>
      </c>
      <c r="H17" s="16">
        <v>367004.25999999995</v>
      </c>
      <c r="I17" s="16">
        <v>288161.72258</v>
      </c>
      <c r="J17" s="16">
        <v>294523.15000000002</v>
      </c>
      <c r="K17" s="20">
        <f t="shared" si="3"/>
        <v>316563.04419333331</v>
      </c>
      <c r="L17" s="16">
        <f t="shared" si="4"/>
        <v>9.0296457655264373</v>
      </c>
      <c r="M17" s="16">
        <f t="shared" si="4"/>
        <v>7.7389435176822881</v>
      </c>
      <c r="N17" s="16">
        <f t="shared" si="4"/>
        <v>6.8229710761507913</v>
      </c>
      <c r="O17" s="21">
        <f t="shared" si="4"/>
        <v>7.8603726731610406</v>
      </c>
      <c r="P17" s="16">
        <f t="shared" si="4"/>
        <v>8.9939849237122136</v>
      </c>
      <c r="Q17" s="16">
        <f t="shared" si="4"/>
        <v>7.7342525550323877</v>
      </c>
      <c r="R17" s="16">
        <f t="shared" si="4"/>
        <v>7.0436079134655616</v>
      </c>
      <c r="S17" s="21">
        <f t="shared" si="4"/>
        <v>7.9221546137907159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237139.59691999998</v>
      </c>
      <c r="E19" s="25">
        <v>234560.95291000002</v>
      </c>
      <c r="F19" s="25">
        <v>263000.12047000002</v>
      </c>
      <c r="G19" s="15">
        <f t="shared" si="2"/>
        <v>244900.22343333336</v>
      </c>
      <c r="H19" s="25">
        <v>237139.59691999998</v>
      </c>
      <c r="I19" s="25">
        <v>234560.95291000002</v>
      </c>
      <c r="J19" s="25">
        <v>263000.12047000002</v>
      </c>
      <c r="K19" s="15">
        <f t="shared" si="3"/>
        <v>244900.22343333336</v>
      </c>
      <c r="L19" s="25">
        <f t="shared" si="4"/>
        <v>5.7974903415093664</v>
      </c>
      <c r="M19" s="25">
        <f t="shared" si="4"/>
        <v>6.2994277996803376</v>
      </c>
      <c r="N19" s="25">
        <f t="shared" si="4"/>
        <v>6.3001619106819771</v>
      </c>
      <c r="O19" s="17">
        <f t="shared" si="4"/>
        <v>6.1284249449031858</v>
      </c>
      <c r="P19" s="25">
        <f t="shared" si="4"/>
        <v>5.8114583179870207</v>
      </c>
      <c r="Q19" s="25">
        <f t="shared" si="4"/>
        <v>6.2956093998617417</v>
      </c>
      <c r="R19" s="25">
        <f t="shared" si="4"/>
        <v>6.2897253739982339</v>
      </c>
      <c r="S19" s="17">
        <f t="shared" si="4"/>
        <v>6.1287553003371631</v>
      </c>
      <c r="T19" s="18"/>
    </row>
    <row r="20" spans="1:20" ht="24" customHeight="1" x14ac:dyDescent="0.35">
      <c r="A20" s="26"/>
      <c r="B20" s="28"/>
      <c r="C20" s="29" t="s">
        <v>7</v>
      </c>
      <c r="D20" s="25">
        <v>153364.95756999997</v>
      </c>
      <c r="E20" s="25">
        <v>155795.44222000003</v>
      </c>
      <c r="F20" s="25">
        <v>184581.32194000002</v>
      </c>
      <c r="G20" s="20">
        <f t="shared" si="2"/>
        <v>164580.57391000001</v>
      </c>
      <c r="H20" s="25">
        <v>153364.95756999997</v>
      </c>
      <c r="I20" s="25">
        <v>155795.44222000003</v>
      </c>
      <c r="J20" s="25">
        <v>184581.32194000002</v>
      </c>
      <c r="K20" s="20">
        <f t="shared" si="3"/>
        <v>164580.57391000001</v>
      </c>
      <c r="L20" s="25">
        <f t="shared" si="4"/>
        <v>3.7494027643895373</v>
      </c>
      <c r="M20" s="25">
        <f t="shared" si="4"/>
        <v>4.1840814833350679</v>
      </c>
      <c r="N20" s="25">
        <f t="shared" si="4"/>
        <v>4.4216413735155111</v>
      </c>
      <c r="O20" s="21">
        <f t="shared" si="4"/>
        <v>4.1184923413150445</v>
      </c>
      <c r="P20" s="25">
        <f t="shared" si="4"/>
        <v>3.7584362541468677</v>
      </c>
      <c r="Q20" s="25">
        <f t="shared" si="4"/>
        <v>4.1815453012428199</v>
      </c>
      <c r="R20" s="25">
        <f t="shared" si="4"/>
        <v>4.4143167010624405</v>
      </c>
      <c r="S20" s="21">
        <f t="shared" si="4"/>
        <v>4.1187143504506665</v>
      </c>
      <c r="T20" s="18"/>
    </row>
    <row r="21" spans="1:20" ht="24" customHeight="1" x14ac:dyDescent="0.35">
      <c r="A21" s="26"/>
      <c r="B21" s="28"/>
      <c r="C21" s="29" t="s">
        <v>8</v>
      </c>
      <c r="D21" s="25">
        <v>80103.127469999992</v>
      </c>
      <c r="E21" s="25">
        <v>75415.362890000004</v>
      </c>
      <c r="F21" s="25">
        <v>72759.405509999997</v>
      </c>
      <c r="G21" s="20">
        <f t="shared" si="2"/>
        <v>76092.631956666664</v>
      </c>
      <c r="H21" s="25">
        <v>80103.127469999992</v>
      </c>
      <c r="I21" s="25">
        <v>75415.362890000004</v>
      </c>
      <c r="J21" s="25">
        <v>72759.405509999997</v>
      </c>
      <c r="K21" s="20">
        <f t="shared" si="3"/>
        <v>76092.631956666664</v>
      </c>
      <c r="L21" s="25">
        <f t="shared" si="4"/>
        <v>1.958327980074474</v>
      </c>
      <c r="M21" s="25">
        <f t="shared" si="4"/>
        <v>2.0253739065194303</v>
      </c>
      <c r="N21" s="25">
        <f t="shared" si="4"/>
        <v>1.7429499059497762</v>
      </c>
      <c r="O21" s="21">
        <f t="shared" si="4"/>
        <v>1.9041549953241137</v>
      </c>
      <c r="P21" s="25">
        <f t="shared" si="4"/>
        <v>1.9630462077126234</v>
      </c>
      <c r="Q21" s="25">
        <f t="shared" si="4"/>
        <v>2.0241462255929763</v>
      </c>
      <c r="R21" s="25">
        <f t="shared" si="4"/>
        <v>1.7400626213229273</v>
      </c>
      <c r="S21" s="21">
        <f t="shared" si="4"/>
        <v>1.9042576396341111</v>
      </c>
      <c r="T21" s="18"/>
    </row>
    <row r="22" spans="1:20" ht="24" customHeight="1" x14ac:dyDescent="0.35">
      <c r="A22" s="26"/>
      <c r="B22" s="30"/>
      <c r="C22" s="29" t="s">
        <v>9</v>
      </c>
      <c r="D22" s="25">
        <v>3671.51188</v>
      </c>
      <c r="E22" s="25">
        <v>3350.1477999999997</v>
      </c>
      <c r="F22" s="25">
        <v>5659.3930199999995</v>
      </c>
      <c r="G22" s="20">
        <f t="shared" si="2"/>
        <v>4227.0175666666664</v>
      </c>
      <c r="H22" s="25">
        <v>3671.51188</v>
      </c>
      <c r="I22" s="25">
        <v>3350.1477999999997</v>
      </c>
      <c r="J22" s="25">
        <v>5659.3930199999995</v>
      </c>
      <c r="K22" s="20">
        <f t="shared" si="3"/>
        <v>4227.0175666666664</v>
      </c>
      <c r="L22" s="25">
        <f t="shared" si="4"/>
        <v>8.975959704535412E-2</v>
      </c>
      <c r="M22" s="25">
        <f t="shared" si="4"/>
        <v>8.9972409825839331E-2</v>
      </c>
      <c r="N22" s="25">
        <f t="shared" si="4"/>
        <v>0.13557063121669011</v>
      </c>
      <c r="O22" s="21">
        <f t="shared" si="4"/>
        <v>0.10577760826402757</v>
      </c>
      <c r="P22" s="25">
        <f t="shared" si="4"/>
        <v>8.9975856127529105E-2</v>
      </c>
      <c r="Q22" s="25">
        <f t="shared" si="4"/>
        <v>8.9917873025945352E-2</v>
      </c>
      <c r="R22" s="25">
        <f t="shared" si="4"/>
        <v>0.13534605161286559</v>
      </c>
      <c r="S22" s="21">
        <f t="shared" si="4"/>
        <v>0.10578331025238466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1036.8081741899998</v>
      </c>
      <c r="E24" s="25">
        <v>408.71592994000002</v>
      </c>
      <c r="F24" s="25">
        <v>2490.3265140799999</v>
      </c>
      <c r="G24" s="20">
        <f>(+D24+E24+F24)/3</f>
        <v>1311.9502060699999</v>
      </c>
      <c r="H24" s="25">
        <v>1036.8081741899998</v>
      </c>
      <c r="I24" s="25">
        <v>408.71592994000002</v>
      </c>
      <c r="J24" s="25">
        <v>2490.3265140799999</v>
      </c>
      <c r="K24" s="20">
        <f>(+H24+I24+J24)/3</f>
        <v>1311.9502060699999</v>
      </c>
      <c r="L24" s="25">
        <f t="shared" ref="L24:S25" si="5">(+D24/D$54)*100</f>
        <v>2.5347455481643081E-2</v>
      </c>
      <c r="M24" s="25">
        <f t="shared" si="5"/>
        <v>1.097657755604416E-2</v>
      </c>
      <c r="N24" s="25">
        <f t="shared" si="5"/>
        <v>5.9655715066327934E-2</v>
      </c>
      <c r="O24" s="21">
        <f t="shared" si="5"/>
        <v>3.283046563466676E-2</v>
      </c>
      <c r="P24" s="25">
        <f t="shared" si="5"/>
        <v>2.5408525469013479E-2</v>
      </c>
      <c r="Q24" s="25">
        <f t="shared" si="5"/>
        <v>1.0969924100669859E-2</v>
      </c>
      <c r="R24" s="25">
        <f t="shared" si="5"/>
        <v>5.9556892358671946E-2</v>
      </c>
      <c r="S24" s="21">
        <f t="shared" si="5"/>
        <v>3.2832235375313004E-2</v>
      </c>
      <c r="T24" s="18"/>
    </row>
    <row r="25" spans="1:20" ht="24" customHeight="1" x14ac:dyDescent="0.35">
      <c r="A25" s="26"/>
      <c r="B25" s="30"/>
      <c r="C25" s="29" t="s">
        <v>12</v>
      </c>
      <c r="D25" s="25">
        <v>1818.7706949999999</v>
      </c>
      <c r="E25" s="25">
        <v>769.89432000000011</v>
      </c>
      <c r="F25" s="25">
        <v>1476.8035307999999</v>
      </c>
      <c r="G25" s="20">
        <f>(+D25+E25+F25)/3</f>
        <v>1355.1561819333333</v>
      </c>
      <c r="H25" s="25">
        <v>1818.7706949999999</v>
      </c>
      <c r="I25" s="25">
        <v>769.89432000000011</v>
      </c>
      <c r="J25" s="25">
        <v>1476.8035307999999</v>
      </c>
      <c r="K25" s="20">
        <f>(+H25+I25+J25)/3</f>
        <v>1355.1561819333333</v>
      </c>
      <c r="L25" s="25">
        <f t="shared" si="5"/>
        <v>4.4464550309748316E-2</v>
      </c>
      <c r="M25" s="25">
        <f t="shared" si="5"/>
        <v>2.0676475014513061E-2</v>
      </c>
      <c r="N25" s="25">
        <f t="shared" si="5"/>
        <v>3.5376795028381446E-2</v>
      </c>
      <c r="O25" s="21">
        <f t="shared" si="5"/>
        <v>3.3911659340975557E-2</v>
      </c>
      <c r="P25" s="25">
        <f t="shared" si="5"/>
        <v>4.4571679387371645E-2</v>
      </c>
      <c r="Q25" s="25">
        <f t="shared" si="5"/>
        <v>2.0663941963741588E-2</v>
      </c>
      <c r="R25" s="25">
        <f t="shared" si="5"/>
        <v>3.5318191579088977E-2</v>
      </c>
      <c r="S25" s="21">
        <f t="shared" si="5"/>
        <v>3.3913487363842636E-2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247854.80241</v>
      </c>
      <c r="E27" s="14">
        <v>208636.34513399997</v>
      </c>
      <c r="F27" s="14">
        <v>240340.00216999999</v>
      </c>
      <c r="G27" s="15">
        <f>(+D27+E27+F27)/3</f>
        <v>232277.04990466664</v>
      </c>
      <c r="H27" s="16">
        <v>248914.19336999999</v>
      </c>
      <c r="I27" s="16">
        <v>210302.48944000003</v>
      </c>
      <c r="J27" s="16">
        <v>240100.74342000004</v>
      </c>
      <c r="K27" s="15">
        <f>(+H27+I27+J27)/3</f>
        <v>233105.80874333336</v>
      </c>
      <c r="L27" s="16">
        <f t="shared" ref="L27:S27" si="6">(+D27/D$54)*100</f>
        <v>6.0594512335004254</v>
      </c>
      <c r="M27" s="16">
        <f t="shared" si="6"/>
        <v>5.6031900290970755</v>
      </c>
      <c r="N27" s="16">
        <f t="shared" si="6"/>
        <v>5.7573392916273498</v>
      </c>
      <c r="O27" s="17">
        <f t="shared" si="6"/>
        <v>5.8125404983625248</v>
      </c>
      <c r="P27" s="16">
        <f t="shared" si="6"/>
        <v>6.100012306308833</v>
      </c>
      <c r="Q27" s="16">
        <f t="shared" si="6"/>
        <v>5.6445129204467159</v>
      </c>
      <c r="R27" s="16">
        <f t="shared" si="6"/>
        <v>5.7420800245484145</v>
      </c>
      <c r="S27" s="17">
        <f t="shared" si="6"/>
        <v>5.8335939463280706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74777.262670000011</v>
      </c>
      <c r="E29" s="25">
        <v>69978.221909999993</v>
      </c>
      <c r="F29" s="25">
        <v>67177.249230000001</v>
      </c>
      <c r="G29" s="15">
        <f>(+D29+E29+F29)/3</f>
        <v>70644.24460333334</v>
      </c>
      <c r="H29" s="25">
        <v>34425.224959999992</v>
      </c>
      <c r="I29" s="25">
        <v>34252.704320000004</v>
      </c>
      <c r="J29" s="25">
        <v>35661.244680000003</v>
      </c>
      <c r="K29" s="15">
        <f>(+H29+I29+J29)/3</f>
        <v>34779.724653333331</v>
      </c>
      <c r="L29" s="25">
        <f t="shared" ref="L29:S32" si="7">(+D29/D$54)*100</f>
        <v>1.8281234501721948</v>
      </c>
      <c r="M29" s="25">
        <f t="shared" si="7"/>
        <v>1.8793526842517363</v>
      </c>
      <c r="N29" s="25">
        <f t="shared" si="7"/>
        <v>1.6092294790850221</v>
      </c>
      <c r="O29" s="17">
        <f t="shared" si="7"/>
        <v>1.7678136212838715</v>
      </c>
      <c r="P29" s="25">
        <f t="shared" si="7"/>
        <v>0.84364130892006906</v>
      </c>
      <c r="Q29" s="25">
        <f t="shared" si="7"/>
        <v>0.91934162362657879</v>
      </c>
      <c r="R29" s="25">
        <f t="shared" si="7"/>
        <v>0.85284917410424155</v>
      </c>
      <c r="S29" s="17">
        <f t="shared" si="7"/>
        <v>0.87038067513813078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40737.668830000002</v>
      </c>
      <c r="E30" s="25">
        <v>38986.372089999997</v>
      </c>
      <c r="F30" s="25">
        <v>37161.840930000006</v>
      </c>
      <c r="G30" s="20">
        <f>(+D30+E30+F30)/3</f>
        <v>38961.960616666671</v>
      </c>
      <c r="H30" s="25">
        <v>12093.705599999999</v>
      </c>
      <c r="I30" s="25">
        <v>13088.556050000001</v>
      </c>
      <c r="J30" s="25">
        <v>13636.48171</v>
      </c>
      <c r="K30" s="20">
        <f>(+H30+I30+J30)/3</f>
        <v>12939.581120000001</v>
      </c>
      <c r="L30" s="25">
        <f t="shared" si="7"/>
        <v>0.99593760234486362</v>
      </c>
      <c r="M30" s="25">
        <f t="shared" si="7"/>
        <v>1.0470277900288889</v>
      </c>
      <c r="N30" s="25">
        <f t="shared" si="7"/>
        <v>0.89021105518738675</v>
      </c>
      <c r="O30" s="21">
        <f t="shared" si="7"/>
        <v>0.97499074520246365</v>
      </c>
      <c r="P30" s="25">
        <f t="shared" si="7"/>
        <v>0.29637423238142785</v>
      </c>
      <c r="Q30" s="25">
        <f t="shared" si="7"/>
        <v>0.35129647742612108</v>
      </c>
      <c r="R30" s="25">
        <f t="shared" si="7"/>
        <v>0.32612047808256966</v>
      </c>
      <c r="S30" s="21">
        <f t="shared" si="7"/>
        <v>0.32381973875548814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20207.23602</v>
      </c>
      <c r="E31" s="25">
        <v>18895.560129999998</v>
      </c>
      <c r="F31" s="25">
        <v>18993.289489999996</v>
      </c>
      <c r="G31" s="20">
        <f>(+D31+E31+F31)/3</f>
        <v>19365.361879999997</v>
      </c>
      <c r="H31" s="25">
        <v>10770.315809999998</v>
      </c>
      <c r="I31" s="25">
        <v>10257.299710000003</v>
      </c>
      <c r="J31" s="25">
        <v>11100.584149999999</v>
      </c>
      <c r="K31" s="20">
        <f>(+H31+I31+J31)/3</f>
        <v>10709.399889999999</v>
      </c>
      <c r="L31" s="25">
        <f t="shared" si="7"/>
        <v>0.49401811075048602</v>
      </c>
      <c r="M31" s="25">
        <f t="shared" si="7"/>
        <v>0.50746390350454085</v>
      </c>
      <c r="N31" s="25">
        <f t="shared" si="7"/>
        <v>0.45498381821883532</v>
      </c>
      <c r="O31" s="21">
        <f t="shared" si="7"/>
        <v>0.48460211733851699</v>
      </c>
      <c r="P31" s="25">
        <f t="shared" si="7"/>
        <v>0.26394259842858309</v>
      </c>
      <c r="Q31" s="25">
        <f t="shared" si="7"/>
        <v>0.27530563663873175</v>
      </c>
      <c r="R31" s="25">
        <f t="shared" si="7"/>
        <v>0.26547374073321695</v>
      </c>
      <c r="S31" s="21">
        <f t="shared" si="7"/>
        <v>0.26800829504810531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13832.357819999999</v>
      </c>
      <c r="E32" s="25">
        <v>12096.28969</v>
      </c>
      <c r="F32" s="25">
        <v>11022.118810000002</v>
      </c>
      <c r="G32" s="20">
        <f>(+D32+E32+F32)/3</f>
        <v>12316.922106666667</v>
      </c>
      <c r="H32" s="25">
        <v>11561.203549999998</v>
      </c>
      <c r="I32" s="25">
        <v>10906.84856</v>
      </c>
      <c r="J32" s="25">
        <v>10924.178820000001</v>
      </c>
      <c r="K32" s="20">
        <f>(+H32+I32+J32)/3</f>
        <v>11130.743643333333</v>
      </c>
      <c r="L32" s="25">
        <f t="shared" si="7"/>
        <v>0.338167737076845</v>
      </c>
      <c r="M32" s="25">
        <f t="shared" si="7"/>
        <v>0.32486099071830654</v>
      </c>
      <c r="N32" s="25">
        <f t="shared" si="7"/>
        <v>0.26403460567880011</v>
      </c>
      <c r="O32" s="21">
        <f t="shared" si="7"/>
        <v>0.30822075874289084</v>
      </c>
      <c r="P32" s="25">
        <f t="shared" si="7"/>
        <v>0.28332447811005823</v>
      </c>
      <c r="Q32" s="25">
        <f t="shared" si="7"/>
        <v>0.2927395095617259</v>
      </c>
      <c r="R32" s="25">
        <f t="shared" si="7"/>
        <v>0.26125495528845483</v>
      </c>
      <c r="S32" s="21">
        <f t="shared" si="7"/>
        <v>0.27855264133453728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17611.318489999998</v>
      </c>
      <c r="E34" s="14">
        <v>17194.304039999999</v>
      </c>
      <c r="F34" s="14">
        <v>18083.898550000002</v>
      </c>
      <c r="G34" s="15">
        <f>(+D34+E34+F34)/3</f>
        <v>17629.840359999998</v>
      </c>
      <c r="H34" s="16">
        <v>13747.713139999996</v>
      </c>
      <c r="I34" s="16">
        <v>14685.889289999999</v>
      </c>
      <c r="J34" s="16">
        <v>14962.193569999999</v>
      </c>
      <c r="K34" s="15">
        <f>(+H34+I34+J34)/3</f>
        <v>14465.265333333331</v>
      </c>
      <c r="L34" s="16">
        <f t="shared" ref="L34:S34" si="8">(+D34/D$54)*100</f>
        <v>0.4305541974985504</v>
      </c>
      <c r="M34" s="16">
        <f t="shared" si="8"/>
        <v>0.46177454312820609</v>
      </c>
      <c r="N34" s="16">
        <f t="shared" si="8"/>
        <v>0.433199378911855</v>
      </c>
      <c r="O34" s="17">
        <f t="shared" si="8"/>
        <v>0.44117213092823665</v>
      </c>
      <c r="P34" s="16">
        <f t="shared" si="8"/>
        <v>0.33690814574381306</v>
      </c>
      <c r="Q34" s="16">
        <f t="shared" si="8"/>
        <v>0.39416885680426128</v>
      </c>
      <c r="R34" s="16">
        <f t="shared" si="8"/>
        <v>0.35782526783533153</v>
      </c>
      <c r="S34" s="17">
        <f t="shared" si="8"/>
        <v>0.36200077868276603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6083.1180000000004</v>
      </c>
      <c r="E38" s="25">
        <v>4590.7560000000003</v>
      </c>
      <c r="F38" s="25">
        <v>13719.050000000001</v>
      </c>
      <c r="G38" s="15">
        <f>(+D38+E38+F38)/3</f>
        <v>8130.9746666666661</v>
      </c>
      <c r="H38" s="25">
        <v>4012.6940000000004</v>
      </c>
      <c r="I38" s="25">
        <v>6690.4279999999999</v>
      </c>
      <c r="J38" s="25">
        <v>14331.32</v>
      </c>
      <c r="K38" s="15">
        <f>(+H38+I38+J38)/3</f>
        <v>8344.8140000000003</v>
      </c>
      <c r="L38" s="25">
        <f t="shared" ref="L38:S42" si="9">(+D38/D$54)*100</f>
        <v>0.14871754152116223</v>
      </c>
      <c r="M38" s="25">
        <f t="shared" si="9"/>
        <v>0.12329049489769701</v>
      </c>
      <c r="N38" s="25">
        <f t="shared" si="9"/>
        <v>0.32863953106287935</v>
      </c>
      <c r="O38" s="17">
        <f t="shared" si="9"/>
        <v>0.20347089633072787</v>
      </c>
      <c r="P38" s="25">
        <f t="shared" si="9"/>
        <v>9.8337031127296623E-2</v>
      </c>
      <c r="Q38" s="25">
        <f t="shared" si="9"/>
        <v>0.17957089994454262</v>
      </c>
      <c r="R38" s="25">
        <f t="shared" si="9"/>
        <v>0.34273774052194966</v>
      </c>
      <c r="S38" s="17">
        <f t="shared" si="9"/>
        <v>0.20883330491019325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14623.751850000001</v>
      </c>
      <c r="E40" s="14">
        <v>9580.8175159999992</v>
      </c>
      <c r="F40" s="14">
        <v>4198.1882299999997</v>
      </c>
      <c r="G40" s="15">
        <f>(+D40+E40+F40)/3</f>
        <v>9467.5858653333325</v>
      </c>
      <c r="H40" s="14">
        <v>15515.390460000001</v>
      </c>
      <c r="I40" s="14">
        <v>0</v>
      </c>
      <c r="J40" s="14">
        <v>0</v>
      </c>
      <c r="K40" s="15">
        <f>(+H40+I40+J40)/3</f>
        <v>5171.7968200000005</v>
      </c>
      <c r="L40" s="14">
        <f t="shared" si="9"/>
        <v>0.35751540952313404</v>
      </c>
      <c r="M40" s="14">
        <f t="shared" si="9"/>
        <v>0.25730483891371358</v>
      </c>
      <c r="N40" s="14">
        <f t="shared" si="9"/>
        <v>0.10056750366978029</v>
      </c>
      <c r="O40" s="17">
        <f t="shared" si="9"/>
        <v>0.23691848284865352</v>
      </c>
      <c r="P40" s="14">
        <f t="shared" si="9"/>
        <v>0.38022770602921152</v>
      </c>
      <c r="Q40" s="14">
        <f t="shared" si="9"/>
        <v>0</v>
      </c>
      <c r="R40" s="14">
        <f t="shared" si="9"/>
        <v>0</v>
      </c>
      <c r="S40" s="17">
        <f t="shared" si="9"/>
        <v>0.12942690181526251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0</v>
      </c>
      <c r="J41" s="14">
        <v>0</v>
      </c>
      <c r="K41" s="20">
        <f>(+H41+I41+J41)/3</f>
        <v>0</v>
      </c>
      <c r="L41" s="16">
        <f t="shared" si="9"/>
        <v>0</v>
      </c>
      <c r="M41" s="16">
        <f t="shared" si="9"/>
        <v>0</v>
      </c>
      <c r="N41" s="14">
        <f t="shared" si="9"/>
        <v>0</v>
      </c>
      <c r="O41" s="21">
        <f t="shared" si="9"/>
        <v>0</v>
      </c>
      <c r="P41" s="16">
        <f t="shared" si="9"/>
        <v>0</v>
      </c>
      <c r="Q41" s="16">
        <f t="shared" si="9"/>
        <v>0</v>
      </c>
      <c r="R41" s="14">
        <f t="shared" si="9"/>
        <v>0</v>
      </c>
      <c r="S41" s="21">
        <f t="shared" si="9"/>
        <v>0</v>
      </c>
      <c r="T41" s="18"/>
    </row>
    <row r="42" spans="1:20" ht="24" customHeight="1" x14ac:dyDescent="0.35">
      <c r="A42" s="12"/>
      <c r="B42" s="12"/>
      <c r="C42" s="51" t="s">
        <v>20</v>
      </c>
      <c r="D42" s="14">
        <v>14623.751850000001</v>
      </c>
      <c r="E42" s="14">
        <v>9580.8175159999992</v>
      </c>
      <c r="F42" s="14">
        <v>4198.1882299999997</v>
      </c>
      <c r="G42" s="20">
        <f>(+D42+E42+F42)/3</f>
        <v>9467.5858653333325</v>
      </c>
      <c r="H42" s="16">
        <v>15515.390460000001</v>
      </c>
      <c r="I42" s="16">
        <v>0</v>
      </c>
      <c r="J42" s="14">
        <v>0</v>
      </c>
      <c r="K42" s="20">
        <f>(+H42+I42+J42)/3</f>
        <v>5171.7968200000005</v>
      </c>
      <c r="L42" s="16">
        <f t="shared" si="9"/>
        <v>0.35751540952313404</v>
      </c>
      <c r="M42" s="16">
        <f t="shared" si="9"/>
        <v>0.25730483891371358</v>
      </c>
      <c r="N42" s="14">
        <f t="shared" si="9"/>
        <v>0.10056750366978029</v>
      </c>
      <c r="O42" s="21">
        <f t="shared" si="9"/>
        <v>0.23691848284865352</v>
      </c>
      <c r="P42" s="16">
        <f t="shared" si="9"/>
        <v>0.38022770602921152</v>
      </c>
      <c r="Q42" s="16">
        <f t="shared" si="9"/>
        <v>0</v>
      </c>
      <c r="R42" s="14">
        <f t="shared" si="9"/>
        <v>0</v>
      </c>
      <c r="S42" s="21">
        <f t="shared" si="9"/>
        <v>0.12942690181526251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250.89189999999996</v>
      </c>
      <c r="E44" s="25">
        <v>223.89246</v>
      </c>
      <c r="F44" s="25">
        <v>261.94997000000001</v>
      </c>
      <c r="G44" s="15">
        <f>(+D44+E44+F44)/3</f>
        <v>245.57811000000001</v>
      </c>
      <c r="H44" s="25">
        <v>241.00866000000002</v>
      </c>
      <c r="I44" s="25">
        <v>224.76067999999998</v>
      </c>
      <c r="J44" s="35">
        <v>256.48845999999998</v>
      </c>
      <c r="K44" s="15">
        <f>(+H44+I44+J44)/3</f>
        <v>240.7526</v>
      </c>
      <c r="L44" s="25">
        <f t="shared" ref="L44:S44" si="10">(+D44/D$54)*100</f>
        <v>6.1337009335628986E-3</v>
      </c>
      <c r="M44" s="25">
        <f t="shared" si="10"/>
        <v>6.0129120775015777E-3</v>
      </c>
      <c r="N44" s="35">
        <f t="shared" si="10"/>
        <v>6.275005580031804E-3</v>
      </c>
      <c r="O44" s="17">
        <f t="shared" si="10"/>
        <v>6.1453884939221834E-3</v>
      </c>
      <c r="P44" s="25">
        <f t="shared" si="10"/>
        <v>5.9062754599199553E-3</v>
      </c>
      <c r="Q44" s="25">
        <f t="shared" si="10"/>
        <v>6.0325703497216259E-3</v>
      </c>
      <c r="R44" s="35">
        <f t="shared" si="10"/>
        <v>6.1339970951981007E-3</v>
      </c>
      <c r="S44" s="17">
        <f t="shared" si="10"/>
        <v>6.0249588695112672E-3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152.04300000000001</v>
      </c>
      <c r="E46" s="14">
        <v>260.15199999999999</v>
      </c>
      <c r="F46" s="14">
        <v>90.882000000000005</v>
      </c>
      <c r="G46" s="15">
        <f>(+D46+E46+F46)/3</f>
        <v>167.69233333333332</v>
      </c>
      <c r="H46" s="16">
        <v>40.406999999999996</v>
      </c>
      <c r="I46" s="16">
        <v>159.839</v>
      </c>
      <c r="J46" s="16">
        <v>267.505</v>
      </c>
      <c r="K46" s="15">
        <f>(+H46+I46+J46)/3</f>
        <v>155.917</v>
      </c>
      <c r="L46" s="16">
        <f t="shared" ref="L46:S46" si="11">(+D46/D$54)*100</f>
        <v>3.7170840949496738E-3</v>
      </c>
      <c r="M46" s="16">
        <f t="shared" si="11"/>
        <v>6.9867073807942902E-3</v>
      </c>
      <c r="N46" s="16">
        <f t="shared" si="11"/>
        <v>2.177076245225187E-3</v>
      </c>
      <c r="O46" s="17">
        <f t="shared" si="11"/>
        <v>4.196361539656893E-3</v>
      </c>
      <c r="P46" s="16">
        <f t="shared" si="11"/>
        <v>9.9023359786733645E-4</v>
      </c>
      <c r="Q46" s="16">
        <f t="shared" si="11"/>
        <v>4.2900742786912511E-3</v>
      </c>
      <c r="R46" s="16">
        <f t="shared" si="11"/>
        <v>6.3974608953204695E-3</v>
      </c>
      <c r="S46" s="17">
        <f t="shared" si="11"/>
        <v>3.9019039132187489E-3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2.0484900000000001</v>
      </c>
      <c r="E48" s="25">
        <v>1.7915199999999996</v>
      </c>
      <c r="F48" s="25">
        <v>1.67439</v>
      </c>
      <c r="G48" s="15">
        <f t="shared" ref="G48:G53" si="12">(+D48+E48+F48)/3</f>
        <v>1.8381333333333332</v>
      </c>
      <c r="H48" s="25">
        <v>7.0819999999999994E-2</v>
      </c>
      <c r="I48" s="25">
        <v>86.454030000000046</v>
      </c>
      <c r="J48" s="25">
        <v>43.172969999999999</v>
      </c>
      <c r="K48" s="15">
        <f t="shared" ref="K48:K53" si="13">(+H48+I48+J48)/3</f>
        <v>43.232606666666676</v>
      </c>
      <c r="L48" s="25">
        <f t="shared" ref="L48:S53" si="14">(+D48/D$54)*100</f>
        <v>5.008063243729378E-5</v>
      </c>
      <c r="M48" s="25">
        <f t="shared" si="14"/>
        <v>4.8113510589350014E-5</v>
      </c>
      <c r="N48" s="25">
        <f t="shared" si="14"/>
        <v>4.0109974409042506E-5</v>
      </c>
      <c r="O48" s="17">
        <f t="shared" si="14"/>
        <v>4.599776192170179E-5</v>
      </c>
      <c r="P48" s="25">
        <f t="shared" si="14"/>
        <v>1.735549370182512E-6</v>
      </c>
      <c r="Q48" s="25">
        <f t="shared" si="14"/>
        <v>2.3204237413409867E-3</v>
      </c>
      <c r="R48" s="25">
        <f t="shared" si="14"/>
        <v>1.0324942984611268E-3</v>
      </c>
      <c r="S48" s="17">
        <f t="shared" si="14"/>
        <v>1.0819184382159334E-3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2"/>
        <v>0</v>
      </c>
      <c r="H50" s="16">
        <v>0</v>
      </c>
      <c r="I50" s="16">
        <v>0</v>
      </c>
      <c r="J50" s="16">
        <v>0</v>
      </c>
      <c r="K50" s="20">
        <f t="shared" si="13"/>
        <v>0</v>
      </c>
      <c r="L50" s="16">
        <f t="shared" si="14"/>
        <v>0</v>
      </c>
      <c r="M50" s="16">
        <f t="shared" si="14"/>
        <v>0</v>
      </c>
      <c r="N50" s="16">
        <f t="shared" si="14"/>
        <v>0</v>
      </c>
      <c r="O50" s="21">
        <f t="shared" si="14"/>
        <v>0</v>
      </c>
      <c r="P50" s="16">
        <f t="shared" si="14"/>
        <v>0</v>
      </c>
      <c r="Q50" s="16">
        <f t="shared" si="14"/>
        <v>0</v>
      </c>
      <c r="R50" s="16">
        <f t="shared" si="14"/>
        <v>0</v>
      </c>
      <c r="S50" s="21">
        <f t="shared" si="14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2"/>
        <v>0</v>
      </c>
      <c r="H51" s="16">
        <v>0</v>
      </c>
      <c r="I51" s="16">
        <v>0</v>
      </c>
      <c r="J51" s="16">
        <v>0</v>
      </c>
      <c r="K51" s="20">
        <f t="shared" si="13"/>
        <v>0</v>
      </c>
      <c r="L51" s="16">
        <f t="shared" si="14"/>
        <v>0</v>
      </c>
      <c r="M51" s="16">
        <f t="shared" si="14"/>
        <v>0</v>
      </c>
      <c r="N51" s="16">
        <f t="shared" si="14"/>
        <v>0</v>
      </c>
      <c r="O51" s="21">
        <f t="shared" si="14"/>
        <v>0</v>
      </c>
      <c r="P51" s="16">
        <f t="shared" si="14"/>
        <v>0</v>
      </c>
      <c r="Q51" s="16">
        <f t="shared" si="14"/>
        <v>0</v>
      </c>
      <c r="R51" s="16">
        <f t="shared" si="14"/>
        <v>0</v>
      </c>
      <c r="S51" s="21">
        <f t="shared" si="14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2"/>
        <v>0</v>
      </c>
      <c r="H52" s="16">
        <v>0</v>
      </c>
      <c r="I52" s="16">
        <v>0</v>
      </c>
      <c r="J52" s="16">
        <v>0</v>
      </c>
      <c r="K52" s="20">
        <f t="shared" si="13"/>
        <v>0</v>
      </c>
      <c r="L52" s="16">
        <f t="shared" si="14"/>
        <v>0</v>
      </c>
      <c r="M52" s="16">
        <f t="shared" si="14"/>
        <v>0</v>
      </c>
      <c r="N52" s="16">
        <f t="shared" si="14"/>
        <v>0</v>
      </c>
      <c r="O52" s="21">
        <f t="shared" si="14"/>
        <v>0</v>
      </c>
      <c r="P52" s="16">
        <f t="shared" si="14"/>
        <v>0</v>
      </c>
      <c r="Q52" s="16">
        <f t="shared" si="14"/>
        <v>0</v>
      </c>
      <c r="R52" s="16">
        <f t="shared" si="14"/>
        <v>0</v>
      </c>
      <c r="S52" s="21">
        <f t="shared" si="14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30.269449999808572</v>
      </c>
      <c r="E53" s="38">
        <v>0.14188000026731262</v>
      </c>
      <c r="F53" s="38">
        <v>1153.5221999998355</v>
      </c>
      <c r="G53" s="39">
        <f t="shared" si="12"/>
        <v>394.64450999997047</v>
      </c>
      <c r="H53" s="38">
        <v>30.261930000360135</v>
      </c>
      <c r="I53" s="38">
        <v>8.9199999274740094E-2</v>
      </c>
      <c r="J53" s="38">
        <v>1153.3580300006288</v>
      </c>
      <c r="K53" s="39">
        <f t="shared" si="13"/>
        <v>394.5697200000879</v>
      </c>
      <c r="L53" s="38">
        <f t="shared" si="14"/>
        <v>7.4001493759767202E-4</v>
      </c>
      <c r="M53" s="38">
        <f t="shared" si="14"/>
        <v>3.8103648830480985E-6</v>
      </c>
      <c r="N53" s="38">
        <f t="shared" si="14"/>
        <v>2.7632598093786875E-2</v>
      </c>
      <c r="O53" s="40">
        <f t="shared" si="14"/>
        <v>9.875651502258798E-3</v>
      </c>
      <c r="P53" s="38">
        <f t="shared" si="14"/>
        <v>7.4161357741644031E-4</v>
      </c>
      <c r="Q53" s="38">
        <f t="shared" si="14"/>
        <v>2.3941254796879405E-6</v>
      </c>
      <c r="R53" s="38">
        <f t="shared" si="14"/>
        <v>2.7582897124288797E-2</v>
      </c>
      <c r="S53" s="40">
        <f t="shared" si="14"/>
        <v>9.8743121949881607E-3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+D9+D14+D16+D19+D27+D29+D34+D38+D40+D44+D46+D48+D49+D53</f>
        <v>4090383.6479400001</v>
      </c>
      <c r="E54" s="43">
        <f t="shared" ref="E54:K54" si="15">+E9+E14+E16+E19+E27+E29+E34+E38+E40+E44+E46+E48+E49+E53</f>
        <v>3723527.9198199995</v>
      </c>
      <c r="F54" s="43">
        <f t="shared" si="15"/>
        <v>4174497.8017800003</v>
      </c>
      <c r="G54" s="44">
        <f t="shared" si="15"/>
        <v>3996136.4565133331</v>
      </c>
      <c r="H54" s="43">
        <f t="shared" si="15"/>
        <v>4080552.3148300005</v>
      </c>
      <c r="I54" s="43">
        <f t="shared" si="15"/>
        <v>3725786.3061699993</v>
      </c>
      <c r="J54" s="43">
        <f t="shared" si="15"/>
        <v>4181424.5429100012</v>
      </c>
      <c r="K54" s="44">
        <f t="shared" si="15"/>
        <v>3995921.0546366666</v>
      </c>
      <c r="L54" s="45">
        <f>+L9+L14+L16+L19+L27+L29+L34+L38+L40+L44+L46+L48+L49+L53</f>
        <v>100</v>
      </c>
      <c r="M54" s="45">
        <f t="shared" ref="M54:S54" si="16">+M9+M14+M16+M19+M27+M29+M34+M38+M40+M44+M46+M48+M49+M53</f>
        <v>100.00000000000003</v>
      </c>
      <c r="N54" s="45">
        <f t="shared" si="16"/>
        <v>99.999999999999986</v>
      </c>
      <c r="O54" s="44">
        <f t="shared" si="16"/>
        <v>99.999999999999986</v>
      </c>
      <c r="P54" s="45">
        <f t="shared" si="16"/>
        <v>100.00000000000001</v>
      </c>
      <c r="Q54" s="45">
        <f t="shared" si="16"/>
        <v>99.999999999999986</v>
      </c>
      <c r="R54" s="45">
        <f t="shared" si="16"/>
        <v>100</v>
      </c>
      <c r="S54" s="44">
        <f t="shared" si="16"/>
        <v>100.00000000000001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155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7" t="s">
        <v>65</v>
      </c>
      <c r="E8" s="97" t="s">
        <v>64</v>
      </c>
      <c r="F8" s="9" t="s">
        <v>63</v>
      </c>
      <c r="G8" s="10" t="s">
        <v>56</v>
      </c>
      <c r="H8" s="97" t="s">
        <v>65</v>
      </c>
      <c r="I8" s="97" t="s">
        <v>64</v>
      </c>
      <c r="J8" s="9" t="s">
        <v>63</v>
      </c>
      <c r="K8" s="10" t="s">
        <v>56</v>
      </c>
      <c r="L8" s="97" t="s">
        <v>65</v>
      </c>
      <c r="M8" s="97" t="s">
        <v>64</v>
      </c>
      <c r="N8" s="9" t="s">
        <v>63</v>
      </c>
      <c r="O8" s="10" t="s">
        <v>57</v>
      </c>
      <c r="P8" s="97" t="s">
        <v>65</v>
      </c>
      <c r="Q8" s="97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1941385.5769</v>
      </c>
      <c r="E9" s="14">
        <v>2022491.0262799999</v>
      </c>
      <c r="F9" s="14">
        <v>2282056.9652399994</v>
      </c>
      <c r="G9" s="15">
        <f>(+D9+E9+F9)/3</f>
        <v>2081977.8561399996</v>
      </c>
      <c r="H9" s="16">
        <v>1980626.3803199998</v>
      </c>
      <c r="I9" s="16">
        <v>2077298.2396499999</v>
      </c>
      <c r="J9" s="16">
        <v>2323169.4917599997</v>
      </c>
      <c r="K9" s="15">
        <f>(+H9+I9+J9)/3</f>
        <v>2127031.3705766662</v>
      </c>
      <c r="L9" s="16">
        <f t="shared" ref="L9:S12" si="0">(+D9/D$54)*100</f>
        <v>52.047254368504923</v>
      </c>
      <c r="M9" s="16">
        <f t="shared" si="0"/>
        <v>52.293587414021033</v>
      </c>
      <c r="N9" s="16">
        <f t="shared" si="0"/>
        <v>54.428585160888773</v>
      </c>
      <c r="O9" s="17">
        <f t="shared" si="0"/>
        <v>52.974879799459217</v>
      </c>
      <c r="P9" s="16">
        <f t="shared" si="0"/>
        <v>53.256190177159802</v>
      </c>
      <c r="Q9" s="16">
        <f t="shared" si="0"/>
        <v>53.633624086109336</v>
      </c>
      <c r="R9" s="16">
        <f t="shared" si="0"/>
        <v>55.460422837491919</v>
      </c>
      <c r="S9" s="17">
        <f t="shared" si="0"/>
        <v>54.164012771516326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1844506.27504</v>
      </c>
      <c r="E10" s="14">
        <v>1857546.26232</v>
      </c>
      <c r="F10" s="14">
        <v>2106124.5443599997</v>
      </c>
      <c r="G10" s="20">
        <f>(+D10+E10+F10)/3</f>
        <v>1936059.02724</v>
      </c>
      <c r="H10" s="16">
        <v>1844506.27504</v>
      </c>
      <c r="I10" s="16">
        <v>1857546.26232</v>
      </c>
      <c r="J10" s="16">
        <v>2106124.5443599997</v>
      </c>
      <c r="K10" s="20">
        <f>(+H10+I10+J10)/3</f>
        <v>1936059.02724</v>
      </c>
      <c r="L10" s="16">
        <f t="shared" si="0"/>
        <v>49.449984806524292</v>
      </c>
      <c r="M10" s="16">
        <f t="shared" si="0"/>
        <v>48.028770749547412</v>
      </c>
      <c r="N10" s="16">
        <f t="shared" si="0"/>
        <v>50.232479236152869</v>
      </c>
      <c r="O10" s="21">
        <f t="shared" si="0"/>
        <v>49.262048561288957</v>
      </c>
      <c r="P10" s="16">
        <f t="shared" si="0"/>
        <v>49.596116633882318</v>
      </c>
      <c r="Q10" s="16">
        <f t="shared" si="0"/>
        <v>47.959862505161645</v>
      </c>
      <c r="R10" s="16">
        <f t="shared" si="0"/>
        <v>50.278965091838657</v>
      </c>
      <c r="S10" s="21">
        <f t="shared" si="0"/>
        <v>49.30097756358272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1223.7880600000001</v>
      </c>
      <c r="E11" s="14">
        <v>1434.6779000000001</v>
      </c>
      <c r="F11" s="14">
        <v>1146.3977300000004</v>
      </c>
      <c r="G11" s="20">
        <f>(+D11+E11+F11)/3</f>
        <v>1268.2878966666669</v>
      </c>
      <c r="H11" s="16">
        <v>752.32272999999986</v>
      </c>
      <c r="I11" s="16">
        <v>843.0064799999999</v>
      </c>
      <c r="J11" s="16">
        <v>834.13928999999996</v>
      </c>
      <c r="K11" s="20">
        <f>(+H11+I11+J11)/3</f>
        <v>809.82283333333328</v>
      </c>
      <c r="L11" s="16">
        <f t="shared" si="0"/>
        <v>3.2808942854961817E-2</v>
      </c>
      <c r="M11" s="16">
        <f t="shared" si="0"/>
        <v>3.7095073945820081E-2</v>
      </c>
      <c r="N11" s="16">
        <f t="shared" si="0"/>
        <v>2.7342352722116405E-2</v>
      </c>
      <c r="O11" s="21">
        <f t="shared" si="0"/>
        <v>3.2270947877222622E-2</v>
      </c>
      <c r="P11" s="16">
        <f t="shared" si="0"/>
        <v>2.0228874451832156E-2</v>
      </c>
      <c r="Q11" s="16">
        <f t="shared" si="0"/>
        <v>2.1765527832003639E-2</v>
      </c>
      <c r="R11" s="16">
        <f t="shared" si="0"/>
        <v>1.9913190962971058E-2</v>
      </c>
      <c r="S11" s="21">
        <f t="shared" si="0"/>
        <v>2.0621818227081576E-2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95655.513799999972</v>
      </c>
      <c r="E12" s="14">
        <v>163510.08605999997</v>
      </c>
      <c r="F12" s="14">
        <v>174786.02314999996</v>
      </c>
      <c r="G12" s="20">
        <f>(+D12+E12+F12)/3</f>
        <v>144650.54100333332</v>
      </c>
      <c r="H12" s="16">
        <v>135367.78254999997</v>
      </c>
      <c r="I12" s="16">
        <v>218908.97085000001</v>
      </c>
      <c r="J12" s="16">
        <v>216210.80810999998</v>
      </c>
      <c r="K12" s="20">
        <f>(+H12+I12+J12)/3</f>
        <v>190162.5205033333</v>
      </c>
      <c r="L12" s="16">
        <f t="shared" si="0"/>
        <v>2.564460619125676</v>
      </c>
      <c r="M12" s="16">
        <f t="shared" si="0"/>
        <v>4.227721590527814</v>
      </c>
      <c r="N12" s="16">
        <f t="shared" si="0"/>
        <v>4.1687635720137903</v>
      </c>
      <c r="O12" s="21">
        <f t="shared" si="0"/>
        <v>3.6805602902930454</v>
      </c>
      <c r="P12" s="16">
        <f t="shared" si="0"/>
        <v>3.6398446688256589</v>
      </c>
      <c r="Q12" s="16">
        <f t="shared" si="0"/>
        <v>5.6519960531156883</v>
      </c>
      <c r="R12" s="16">
        <f t="shared" si="0"/>
        <v>5.1615445546902858</v>
      </c>
      <c r="S12" s="21">
        <f t="shared" si="0"/>
        <v>4.8424133897065298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883086.73968999996</v>
      </c>
      <c r="E14" s="24">
        <v>960884.94235999999</v>
      </c>
      <c r="F14" s="24">
        <v>991302.49380000005</v>
      </c>
      <c r="G14" s="15">
        <f>(+D14+E14+F14)/3</f>
        <v>945091.39195000008</v>
      </c>
      <c r="H14" s="25">
        <v>883116.73968999996</v>
      </c>
      <c r="I14" s="25">
        <v>960854.94235999999</v>
      </c>
      <c r="J14" s="25">
        <v>991302.49380000005</v>
      </c>
      <c r="K14" s="15">
        <f>(+H14+I14+J14)/3</f>
        <v>945091.39195000008</v>
      </c>
      <c r="L14" s="25">
        <f t="shared" ref="L14:S14" si="1">(+D14/D$54)*100</f>
        <v>23.674967361966047</v>
      </c>
      <c r="M14" s="25">
        <f t="shared" si="1"/>
        <v>24.844669308887564</v>
      </c>
      <c r="N14" s="25">
        <f t="shared" si="1"/>
        <v>23.643227590648845</v>
      </c>
      <c r="O14" s="17">
        <f t="shared" si="1"/>
        <v>24.047375307284838</v>
      </c>
      <c r="P14" s="25">
        <f t="shared" si="1"/>
        <v>23.745736957197014</v>
      </c>
      <c r="Q14" s="25">
        <f t="shared" si="1"/>
        <v>24.808249386712703</v>
      </c>
      <c r="R14" s="25">
        <f t="shared" si="1"/>
        <v>23.665107372065926</v>
      </c>
      <c r="S14" s="17">
        <f t="shared" si="1"/>
        <v>24.06637858375905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350749.58101000002</v>
      </c>
      <c r="E16" s="14">
        <v>336748.55622000003</v>
      </c>
      <c r="F16" s="14">
        <v>326805.14866000001</v>
      </c>
      <c r="G16" s="15">
        <f t="shared" ref="G16:G18" si="2">(+D16+E16+F16)/3</f>
        <v>338101.09529666667</v>
      </c>
      <c r="H16" s="16">
        <v>340522.93</v>
      </c>
      <c r="I16" s="16">
        <v>348783.48</v>
      </c>
      <c r="J16" s="16">
        <v>323288.78999999998</v>
      </c>
      <c r="K16" s="15">
        <f t="shared" ref="K16:K18" si="3">(+H16+I16+J16)/3</f>
        <v>337531.73333333334</v>
      </c>
      <c r="L16" s="16">
        <f t="shared" ref="L16:S18" si="4">(+D16/D$54)*100</f>
        <v>9.4033626702967581</v>
      </c>
      <c r="M16" s="16">
        <f t="shared" si="4"/>
        <v>8.7069805662504809</v>
      </c>
      <c r="N16" s="16">
        <f t="shared" si="4"/>
        <v>7.7945214058173384</v>
      </c>
      <c r="O16" s="17">
        <f t="shared" si="4"/>
        <v>8.6028123837077111</v>
      </c>
      <c r="P16" s="16">
        <f t="shared" si="4"/>
        <v>9.1561710476832605</v>
      </c>
      <c r="Q16" s="16">
        <f t="shared" si="4"/>
        <v>9.0052173042407517</v>
      </c>
      <c r="R16" s="16">
        <f t="shared" si="4"/>
        <v>7.7177894491192802</v>
      </c>
      <c r="S16" s="17">
        <f t="shared" si="4"/>
        <v>8.595112121031951</v>
      </c>
      <c r="T16" s="18"/>
    </row>
    <row r="17" spans="1:20" ht="24" customHeight="1" x14ac:dyDescent="0.35">
      <c r="A17" s="12"/>
      <c r="B17" s="12"/>
      <c r="C17" s="19" t="s">
        <v>19</v>
      </c>
      <c r="D17" s="14">
        <v>350749.58101000002</v>
      </c>
      <c r="E17" s="14">
        <v>336748.55622000003</v>
      </c>
      <c r="F17" s="14">
        <v>326805.14866000001</v>
      </c>
      <c r="G17" s="20">
        <f t="shared" si="2"/>
        <v>338101.09529666667</v>
      </c>
      <c r="H17" s="16">
        <v>340522.93</v>
      </c>
      <c r="I17" s="16">
        <v>348783.48</v>
      </c>
      <c r="J17" s="16">
        <v>323288.78999999998</v>
      </c>
      <c r="K17" s="20">
        <f t="shared" si="3"/>
        <v>337531.73333333334</v>
      </c>
      <c r="L17" s="16">
        <f t="shared" si="4"/>
        <v>9.4033626702967581</v>
      </c>
      <c r="M17" s="16">
        <f t="shared" si="4"/>
        <v>8.7069805662504809</v>
      </c>
      <c r="N17" s="16">
        <f t="shared" si="4"/>
        <v>7.7945214058173384</v>
      </c>
      <c r="O17" s="21">
        <f t="shared" si="4"/>
        <v>8.6028123837077111</v>
      </c>
      <c r="P17" s="16">
        <f t="shared" si="4"/>
        <v>9.1561710476832605</v>
      </c>
      <c r="Q17" s="16">
        <f t="shared" si="4"/>
        <v>9.0052173042407517</v>
      </c>
      <c r="R17" s="16">
        <f t="shared" si="4"/>
        <v>7.7177894491192802</v>
      </c>
      <c r="S17" s="21">
        <f t="shared" si="4"/>
        <v>8.595112121031951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30</v>
      </c>
      <c r="D20" s="25">
        <v>231797.90372999993</v>
      </c>
      <c r="E20" s="25">
        <v>207050.25987000001</v>
      </c>
      <c r="F20" s="25">
        <v>228706.83023999995</v>
      </c>
      <c r="G20" s="15">
        <f>(+D20+E20+F20)/3</f>
        <v>222518.33127999995</v>
      </c>
      <c r="H20" s="25">
        <v>232414.93876000002</v>
      </c>
      <c r="I20" s="25">
        <v>207824.30993000002</v>
      </c>
      <c r="J20" s="25">
        <v>229151.67146000001</v>
      </c>
      <c r="K20" s="15">
        <f>(+H20+I20+J20)/3</f>
        <v>223130.30671666667</v>
      </c>
      <c r="L20" s="25">
        <f t="shared" ref="L20:S24" si="5">(+D20/D$54)*100</f>
        <v>6.2143474233418381</v>
      </c>
      <c r="M20" s="25">
        <f t="shared" si="5"/>
        <v>5.3534976041513662</v>
      </c>
      <c r="N20" s="25">
        <f t="shared" si="5"/>
        <v>5.4548108904396342</v>
      </c>
      <c r="O20" s="17">
        <f t="shared" si="5"/>
        <v>5.6618670645177041</v>
      </c>
      <c r="P20" s="25">
        <f t="shared" si="5"/>
        <v>6.249302898114351</v>
      </c>
      <c r="Q20" s="25">
        <f t="shared" si="5"/>
        <v>5.365801935411417</v>
      </c>
      <c r="R20" s="25">
        <f t="shared" si="5"/>
        <v>5.4704784296481055</v>
      </c>
      <c r="S20" s="17">
        <f t="shared" si="5"/>
        <v>5.6819250293601993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208874.53790999998</v>
      </c>
      <c r="E21" s="14">
        <v>218941.60505000001</v>
      </c>
      <c r="F21" s="14">
        <v>234792.15592999998</v>
      </c>
      <c r="G21" s="15">
        <f>(+D21+E21+F21)/3</f>
        <v>220869.43296333333</v>
      </c>
      <c r="H21" s="14">
        <v>208874.53790999998</v>
      </c>
      <c r="I21" s="14">
        <v>218941.60505000001</v>
      </c>
      <c r="J21" s="14">
        <v>234792.15592999998</v>
      </c>
      <c r="K21" s="15">
        <f>(+H21+I21+J21)/3</f>
        <v>220869.43296333333</v>
      </c>
      <c r="L21" s="14">
        <f t="shared" si="5"/>
        <v>5.5997872524967631</v>
      </c>
      <c r="M21" s="14">
        <f t="shared" si="5"/>
        <v>5.6609605745974658</v>
      </c>
      <c r="N21" s="14">
        <f t="shared" si="5"/>
        <v>5.5999499788125124</v>
      </c>
      <c r="O21" s="17">
        <f t="shared" si="5"/>
        <v>5.6199116758619896</v>
      </c>
      <c r="P21" s="14">
        <f t="shared" si="5"/>
        <v>5.6163354303622421</v>
      </c>
      <c r="Q21" s="14">
        <f t="shared" si="5"/>
        <v>5.6528386333392415</v>
      </c>
      <c r="R21" s="14">
        <f t="shared" si="5"/>
        <v>5.6051322527221652</v>
      </c>
      <c r="S21" s="17">
        <f t="shared" si="5"/>
        <v>5.6243527732363345</v>
      </c>
      <c r="T21" s="18"/>
    </row>
    <row r="22" spans="1:20" ht="24" customHeight="1" x14ac:dyDescent="0.35">
      <c r="A22" s="50"/>
      <c r="B22" s="54"/>
      <c r="C22" s="51" t="s">
        <v>7</v>
      </c>
      <c r="D22" s="14">
        <v>147455.33619999999</v>
      </c>
      <c r="E22" s="14">
        <v>143961.91019</v>
      </c>
      <c r="F22" s="14">
        <v>140075.71838000001</v>
      </c>
      <c r="G22" s="20">
        <f>(+D22+E22+F22)/3</f>
        <v>143830.98825666666</v>
      </c>
      <c r="H22" s="14">
        <v>147455.33619999999</v>
      </c>
      <c r="I22" s="14">
        <v>143961.91019</v>
      </c>
      <c r="J22" s="14">
        <v>140075.71838000001</v>
      </c>
      <c r="K22" s="20">
        <f>(+H22+I22+J22)/3</f>
        <v>143830.98825666666</v>
      </c>
      <c r="L22" s="14">
        <f t="shared" si="5"/>
        <v>3.953179359377784</v>
      </c>
      <c r="M22" s="14">
        <f t="shared" si="5"/>
        <v>3.7222833807362328</v>
      </c>
      <c r="N22" s="14">
        <f t="shared" si="5"/>
        <v>3.3408995844311402</v>
      </c>
      <c r="O22" s="21">
        <f t="shared" si="5"/>
        <v>3.6597071826982916</v>
      </c>
      <c r="P22" s="14">
        <f t="shared" si="5"/>
        <v>3.9648615737590451</v>
      </c>
      <c r="Q22" s="14">
        <f t="shared" si="5"/>
        <v>3.7169429148265305</v>
      </c>
      <c r="R22" s="14">
        <f t="shared" si="5"/>
        <v>3.343991300753014</v>
      </c>
      <c r="S22" s="21">
        <f t="shared" si="5"/>
        <v>3.6625992416660083</v>
      </c>
      <c r="T22" s="18"/>
    </row>
    <row r="23" spans="1:20" ht="24" customHeight="1" x14ac:dyDescent="0.35">
      <c r="A23" s="50"/>
      <c r="B23" s="54"/>
      <c r="C23" s="51" t="s">
        <v>8</v>
      </c>
      <c r="D23" s="14">
        <v>53106.719350000007</v>
      </c>
      <c r="E23" s="14">
        <v>65989.456310000009</v>
      </c>
      <c r="F23" s="14">
        <v>83183.264539999989</v>
      </c>
      <c r="G23" s="20">
        <f>(+D23+E23+F23)/3</f>
        <v>67426.480066666671</v>
      </c>
      <c r="H23" s="14">
        <v>53106.719350000007</v>
      </c>
      <c r="I23" s="14">
        <v>65989.456310000009</v>
      </c>
      <c r="J23" s="14">
        <v>83183.264539999989</v>
      </c>
      <c r="K23" s="20">
        <f>(+H23+I23+J23)/3</f>
        <v>67426.480066666671</v>
      </c>
      <c r="L23" s="14">
        <f t="shared" si="5"/>
        <v>1.4237557770980744</v>
      </c>
      <c r="M23" s="14">
        <f t="shared" si="5"/>
        <v>1.7062253217003716</v>
      </c>
      <c r="N23" s="14">
        <f t="shared" si="5"/>
        <v>1.9839765031895142</v>
      </c>
      <c r="O23" s="21">
        <f t="shared" si="5"/>
        <v>1.7156328854787357</v>
      </c>
      <c r="P23" s="14">
        <f t="shared" si="5"/>
        <v>1.4279631804821791</v>
      </c>
      <c r="Q23" s="14">
        <f t="shared" si="5"/>
        <v>1.7037773516688666</v>
      </c>
      <c r="R23" s="14">
        <f t="shared" si="5"/>
        <v>1.9858125034589353</v>
      </c>
      <c r="S23" s="21">
        <f t="shared" si="5"/>
        <v>1.7169886528185974</v>
      </c>
      <c r="T23" s="18"/>
    </row>
    <row r="24" spans="1:20" ht="24" customHeight="1" x14ac:dyDescent="0.35">
      <c r="A24" s="50"/>
      <c r="B24" s="55"/>
      <c r="C24" s="51" t="s">
        <v>9</v>
      </c>
      <c r="D24" s="14">
        <v>8312.4823599999982</v>
      </c>
      <c r="E24" s="14">
        <v>8990.23855</v>
      </c>
      <c r="F24" s="14">
        <v>11533.173010000002</v>
      </c>
      <c r="G24" s="20">
        <f>(+D24+E24+F24)/3</f>
        <v>9611.9646400000001</v>
      </c>
      <c r="H24" s="14">
        <v>8312.4823599999982</v>
      </c>
      <c r="I24" s="14">
        <v>8990.23855</v>
      </c>
      <c r="J24" s="14">
        <v>11533.173010000002</v>
      </c>
      <c r="K24" s="20">
        <f>(+H24+I24+J24)/3</f>
        <v>9611.9646400000001</v>
      </c>
      <c r="L24" s="14">
        <f t="shared" si="5"/>
        <v>0.22285211602090482</v>
      </c>
      <c r="M24" s="14">
        <f t="shared" si="5"/>
        <v>0.23245187216086086</v>
      </c>
      <c r="N24" s="14">
        <f t="shared" si="5"/>
        <v>0.27507389119185793</v>
      </c>
      <c r="O24" s="21">
        <f t="shared" si="5"/>
        <v>0.24457160768496297</v>
      </c>
      <c r="P24" s="14">
        <f t="shared" si="5"/>
        <v>0.22351067612101719</v>
      </c>
      <c r="Q24" s="14">
        <f t="shared" si="5"/>
        <v>0.23211836684384332</v>
      </c>
      <c r="R24" s="14">
        <f t="shared" si="5"/>
        <v>0.27532844851021676</v>
      </c>
      <c r="S24" s="21">
        <f t="shared" si="5"/>
        <v>0.24476487875172975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>
        <v>1924.5275399999998</v>
      </c>
      <c r="E26" s="14">
        <v>3170.0890982000001</v>
      </c>
      <c r="F26" s="14">
        <v>8067.7809429000008</v>
      </c>
      <c r="G26" s="20">
        <f>(+D26+E26+F26)/3</f>
        <v>4387.4658603666676</v>
      </c>
      <c r="H26" s="14">
        <v>1924.5275399999998</v>
      </c>
      <c r="I26" s="14">
        <v>3170.0890982000001</v>
      </c>
      <c r="J26" s="14">
        <v>8067.7809429000008</v>
      </c>
      <c r="K26" s="20">
        <f>(+H26+I26+J26)/3</f>
        <v>4387.4658603666676</v>
      </c>
      <c r="L26" s="14">
        <f t="shared" ref="L26:S27" si="6">(+D26/D$54)*100</f>
        <v>5.1595301626541627E-2</v>
      </c>
      <c r="M26" s="14">
        <f t="shared" si="6"/>
        <v>8.1965916888081358E-2</v>
      </c>
      <c r="N26" s="14">
        <f t="shared" si="6"/>
        <v>0.19242197228141808</v>
      </c>
      <c r="O26" s="21">
        <f t="shared" si="6"/>
        <v>0.11163686294342892</v>
      </c>
      <c r="P26" s="14">
        <f t="shared" si="6"/>
        <v>5.1747773174091648E-2</v>
      </c>
      <c r="Q26" s="14">
        <f t="shared" si="6"/>
        <v>8.1848318054214039E-2</v>
      </c>
      <c r="R26" s="14">
        <f t="shared" si="6"/>
        <v>0.19260004233032402</v>
      </c>
      <c r="S26" s="21">
        <f t="shared" si="6"/>
        <v>0.11172508322294464</v>
      </c>
      <c r="T26" s="18"/>
    </row>
    <row r="27" spans="1:20" ht="24" customHeight="1" x14ac:dyDescent="0.35">
      <c r="A27" s="50"/>
      <c r="B27" s="55"/>
      <c r="C27" s="51" t="s">
        <v>12</v>
      </c>
      <c r="D27" s="14">
        <v>5699.3318009999984</v>
      </c>
      <c r="E27" s="14">
        <v>3334.6046650000008</v>
      </c>
      <c r="F27" s="14">
        <v>2404.7887649999998</v>
      </c>
      <c r="G27" s="20">
        <f>(+D27+E27+F27)/3</f>
        <v>3812.908410333333</v>
      </c>
      <c r="H27" s="14">
        <v>5699.3318009999984</v>
      </c>
      <c r="I27" s="14">
        <v>3334.6046650000008</v>
      </c>
      <c r="J27" s="14">
        <v>2404.7887649999998</v>
      </c>
      <c r="K27" s="20">
        <f>(+H27+I27+J27)/3</f>
        <v>3812.908410333333</v>
      </c>
      <c r="L27" s="14">
        <f t="shared" si="6"/>
        <v>0.15279528987272153</v>
      </c>
      <c r="M27" s="14">
        <f t="shared" si="6"/>
        <v>8.6219636218172468E-2</v>
      </c>
      <c r="N27" s="14">
        <f t="shared" si="6"/>
        <v>5.735582068433847E-2</v>
      </c>
      <c r="O27" s="21">
        <f t="shared" si="6"/>
        <v>9.7017537495928577E-2</v>
      </c>
      <c r="P27" s="14">
        <f t="shared" si="6"/>
        <v>0.15324682196131895</v>
      </c>
      <c r="Q27" s="14">
        <f t="shared" si="6"/>
        <v>8.6095934452113221E-2</v>
      </c>
      <c r="R27" s="14">
        <f t="shared" si="6"/>
        <v>5.7408898582216795E-2</v>
      </c>
      <c r="S27" s="21">
        <f t="shared" si="6"/>
        <v>9.7094204951911775E-2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77906.432480000003</v>
      </c>
      <c r="E29" s="25">
        <v>66036.136610000001</v>
      </c>
      <c r="F29" s="25">
        <v>70033.245079999993</v>
      </c>
      <c r="G29" s="15">
        <f>(+D29+E29+F29)/3</f>
        <v>71325.271389999994</v>
      </c>
      <c r="H29" s="25">
        <v>31463.666530000002</v>
      </c>
      <c r="I29" s="25">
        <v>33680.888979999996</v>
      </c>
      <c r="J29" s="25">
        <v>35284.778779999993</v>
      </c>
      <c r="K29" s="15">
        <f>(+H29+I29+J29)/3</f>
        <v>33476.444763333333</v>
      </c>
      <c r="L29" s="25">
        <f t="shared" ref="L29:S32" si="7">(+D29/D$54)*100</f>
        <v>2.0886195696910628</v>
      </c>
      <c r="M29" s="25">
        <f t="shared" si="7"/>
        <v>1.7074322889090481</v>
      </c>
      <c r="N29" s="25">
        <f t="shared" si="7"/>
        <v>1.6703397426055464</v>
      </c>
      <c r="O29" s="17">
        <f t="shared" si="7"/>
        <v>1.8148356705168438</v>
      </c>
      <c r="P29" s="25">
        <f t="shared" si="7"/>
        <v>0.84601266803368236</v>
      </c>
      <c r="Q29" s="25">
        <f t="shared" si="7"/>
        <v>0.8696046162074752</v>
      </c>
      <c r="R29" s="25">
        <f t="shared" si="7"/>
        <v>0.84234437384232175</v>
      </c>
      <c r="S29" s="17">
        <f t="shared" si="7"/>
        <v>0.85246442849338888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42018.832650000004</v>
      </c>
      <c r="E30" s="25">
        <v>34751.991829999999</v>
      </c>
      <c r="F30" s="25">
        <v>37793.966230000005</v>
      </c>
      <c r="G30" s="20">
        <f>(+D30+E30+F30)/3</f>
        <v>38188.263570000003</v>
      </c>
      <c r="H30" s="25">
        <v>12190.894530000001</v>
      </c>
      <c r="I30" s="25">
        <v>12310.911120000002</v>
      </c>
      <c r="J30" s="25">
        <v>12300.429369999998</v>
      </c>
      <c r="K30" s="20">
        <f>(+H30+I30+J30)/3</f>
        <v>12267.411673333334</v>
      </c>
      <c r="L30" s="25">
        <f t="shared" si="7"/>
        <v>1.126496919120173</v>
      </c>
      <c r="M30" s="25">
        <f t="shared" si="7"/>
        <v>0.89854852207480529</v>
      </c>
      <c r="N30" s="25">
        <f t="shared" si="7"/>
        <v>0.9014113761621072</v>
      </c>
      <c r="O30" s="21">
        <f t="shared" si="7"/>
        <v>0.97168116673512894</v>
      </c>
      <c r="P30" s="25">
        <f t="shared" si="7"/>
        <v>0.32779559232896954</v>
      </c>
      <c r="Q30" s="25">
        <f t="shared" si="7"/>
        <v>0.31785458946849754</v>
      </c>
      <c r="R30" s="25">
        <f t="shared" si="7"/>
        <v>0.29364496062923462</v>
      </c>
      <c r="S30" s="21">
        <f t="shared" si="7"/>
        <v>0.3123847874268697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20692.42252</v>
      </c>
      <c r="E31" s="25">
        <v>19541.453020000001</v>
      </c>
      <c r="F31" s="25">
        <v>20803.26413</v>
      </c>
      <c r="G31" s="20">
        <f>(+D31+E31+F31)/3</f>
        <v>20345.713223333336</v>
      </c>
      <c r="H31" s="25">
        <v>10503.02346</v>
      </c>
      <c r="I31" s="25">
        <v>11181.995789999997</v>
      </c>
      <c r="J31" s="25">
        <v>11008.887220000001</v>
      </c>
      <c r="K31" s="20">
        <f>(+H31+I31+J31)/3</f>
        <v>10897.968823333333</v>
      </c>
      <c r="L31" s="25">
        <f t="shared" si="7"/>
        <v>0.55475006676352512</v>
      </c>
      <c r="M31" s="25">
        <f t="shared" si="7"/>
        <v>0.5052643835844054</v>
      </c>
      <c r="N31" s="25">
        <f t="shared" si="7"/>
        <v>0.49617176546032754</v>
      </c>
      <c r="O31" s="21">
        <f t="shared" si="7"/>
        <v>0.5176864438119535</v>
      </c>
      <c r="P31" s="25">
        <f t="shared" si="7"/>
        <v>0.28241117071790162</v>
      </c>
      <c r="Q31" s="25">
        <f t="shared" si="7"/>
        <v>0.288707200192094</v>
      </c>
      <c r="R31" s="25">
        <f t="shared" si="7"/>
        <v>0.26281230980220532</v>
      </c>
      <c r="S31" s="21">
        <f t="shared" si="7"/>
        <v>0.27751246676281099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15195.177309999999</v>
      </c>
      <c r="E32" s="25">
        <v>11742.691760000002</v>
      </c>
      <c r="F32" s="25">
        <v>11436.014719999999</v>
      </c>
      <c r="G32" s="20">
        <f>(+D32+E32+F32)/3</f>
        <v>12791.294596666667</v>
      </c>
      <c r="H32" s="25">
        <v>8769.7485400000005</v>
      </c>
      <c r="I32" s="25">
        <v>10187.982069999998</v>
      </c>
      <c r="J32" s="25">
        <v>11975.462189999997</v>
      </c>
      <c r="K32" s="20">
        <f>(+H32+I32+J32)/3</f>
        <v>10311.064266666666</v>
      </c>
      <c r="L32" s="25">
        <f t="shared" si="7"/>
        <v>0.40737258380736474</v>
      </c>
      <c r="M32" s="25">
        <f t="shared" si="7"/>
        <v>0.30361938324983762</v>
      </c>
      <c r="N32" s="25">
        <f t="shared" si="7"/>
        <v>0.27275660098311177</v>
      </c>
      <c r="O32" s="21">
        <f t="shared" si="7"/>
        <v>0.32546805996976147</v>
      </c>
      <c r="P32" s="25">
        <f t="shared" si="7"/>
        <v>0.23580590498681114</v>
      </c>
      <c r="Q32" s="25">
        <f t="shared" si="7"/>
        <v>0.26304282654688377</v>
      </c>
      <c r="R32" s="25">
        <f t="shared" si="7"/>
        <v>0.2858871034108818</v>
      </c>
      <c r="S32" s="21">
        <f t="shared" si="7"/>
        <v>0.26256717430370824</v>
      </c>
      <c r="T32" s="18"/>
    </row>
    <row r="33" spans="1:20" ht="24" customHeight="1" x14ac:dyDescent="0.35">
      <c r="A33" s="12" t="s">
        <v>31</v>
      </c>
      <c r="B33" s="12"/>
      <c r="C33" s="13" t="s">
        <v>76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77</v>
      </c>
      <c r="D34" s="14">
        <v>15207.18</v>
      </c>
      <c r="E34" s="14">
        <v>15419.145</v>
      </c>
      <c r="F34" s="14">
        <v>31696.272000000001</v>
      </c>
      <c r="G34" s="15">
        <f>(+D34+E34+F34)/3</f>
        <v>20774.199000000001</v>
      </c>
      <c r="H34" s="16">
        <v>14135.89</v>
      </c>
      <c r="I34" s="16">
        <v>11268.970000000001</v>
      </c>
      <c r="J34" s="16">
        <v>36519.842999999993</v>
      </c>
      <c r="K34" s="15">
        <f>(+H34+I34+J34)/3</f>
        <v>20641.567666666666</v>
      </c>
      <c r="L34" s="16">
        <f t="shared" ref="L34:S34" si="8">(+D34/D$54)*100</f>
        <v>0.40769436793256353</v>
      </c>
      <c r="M34" s="16">
        <f t="shared" si="8"/>
        <v>0.39867786626971946</v>
      </c>
      <c r="N34" s="16">
        <f t="shared" si="8"/>
        <v>0.75597728983652268</v>
      </c>
      <c r="O34" s="17">
        <f t="shared" si="8"/>
        <v>0.52858904897067438</v>
      </c>
      <c r="P34" s="16">
        <f t="shared" si="8"/>
        <v>0.38009371865570202</v>
      </c>
      <c r="Q34" s="16">
        <f t="shared" si="8"/>
        <v>0.29095278149346382</v>
      </c>
      <c r="R34" s="16">
        <f t="shared" si="8"/>
        <v>0.87182874169219604</v>
      </c>
      <c r="S34" s="17">
        <f t="shared" si="8"/>
        <v>0.52562935845104108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13693.71485</v>
      </c>
      <c r="E36" s="25">
        <v>13527.304069999998</v>
      </c>
      <c r="F36" s="25">
        <v>17183.316620000001</v>
      </c>
      <c r="G36" s="15">
        <f>(+D36+E36+F36)/3</f>
        <v>14801.445180000001</v>
      </c>
      <c r="H36" s="25">
        <v>13151.488860000001</v>
      </c>
      <c r="I36" s="25">
        <v>13710.03865</v>
      </c>
      <c r="J36" s="25">
        <v>14870.303310000001</v>
      </c>
      <c r="K36" s="15">
        <f>(+H36+I36+J36)/3</f>
        <v>13910.610273333334</v>
      </c>
      <c r="L36" s="25">
        <f t="shared" ref="L36:S36" si="9">(+D36/D$54)*100</f>
        <v>0.36711937521746368</v>
      </c>
      <c r="M36" s="25">
        <f t="shared" si="9"/>
        <v>0.34976237158475976</v>
      </c>
      <c r="N36" s="25">
        <f t="shared" si="9"/>
        <v>0.40983359584971002</v>
      </c>
      <c r="O36" s="17">
        <f t="shared" si="9"/>
        <v>0.37661533092504657</v>
      </c>
      <c r="P36" s="25">
        <f t="shared" si="9"/>
        <v>0.35362459007932578</v>
      </c>
      <c r="Q36" s="25">
        <f t="shared" si="9"/>
        <v>0.35397856943450856</v>
      </c>
      <c r="R36" s="25">
        <f t="shared" si="9"/>
        <v>0.35499489478469559</v>
      </c>
      <c r="S36" s="17">
        <f t="shared" si="9"/>
        <v>0.35422819001496036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15"/>
      <c r="H38" s="25"/>
      <c r="I38" s="25"/>
      <c r="J38" s="25"/>
      <c r="K38" s="15"/>
      <c r="L38" s="25"/>
      <c r="M38" s="25"/>
      <c r="N38" s="25"/>
      <c r="O38" s="17"/>
      <c r="P38" s="25"/>
      <c r="Q38" s="25"/>
      <c r="R38" s="25"/>
      <c r="S38" s="17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6913.9542700000002</v>
      </c>
      <c r="E40" s="14">
        <v>25985.337510000001</v>
      </c>
      <c r="F40" s="14">
        <v>9783.8068999999996</v>
      </c>
      <c r="G40" s="15">
        <f>(+D40+E40+F40)/3</f>
        <v>14227.699559999999</v>
      </c>
      <c r="H40" s="14">
        <v>14470.603059999999</v>
      </c>
      <c r="I40" s="14">
        <v>0</v>
      </c>
      <c r="J40" s="14">
        <v>0</v>
      </c>
      <c r="K40" s="15">
        <f>(+H40+I40+J40)/3</f>
        <v>4823.5343533333335</v>
      </c>
      <c r="L40" s="14">
        <f t="shared" ref="L40:S42" si="10">(+D40/D$54)*100</f>
        <v>0.185358509337188</v>
      </c>
      <c r="M40" s="14">
        <f t="shared" si="10"/>
        <v>0.67187765033569014</v>
      </c>
      <c r="N40" s="14">
        <f t="shared" si="10"/>
        <v>0.23335033926216528</v>
      </c>
      <c r="O40" s="17">
        <f t="shared" si="10"/>
        <v>0.36201666208458294</v>
      </c>
      <c r="P40" s="14">
        <f t="shared" si="10"/>
        <v>0.3890936706684886</v>
      </c>
      <c r="Q40" s="14">
        <f t="shared" si="10"/>
        <v>0</v>
      </c>
      <c r="R40" s="14">
        <f t="shared" si="10"/>
        <v>0</v>
      </c>
      <c r="S40" s="17">
        <f t="shared" si="10"/>
        <v>0.12282939496419502</v>
      </c>
      <c r="T40" s="32"/>
    </row>
    <row r="41" spans="1:20" ht="24" customHeight="1" x14ac:dyDescent="0.35">
      <c r="A41" s="12"/>
      <c r="B41" s="12"/>
      <c r="C41" s="51" t="s">
        <v>28</v>
      </c>
      <c r="D41" s="14">
        <v>2380.0894699999999</v>
      </c>
      <c r="E41" s="14">
        <v>2370.9756000000002</v>
      </c>
      <c r="F41" s="14">
        <v>1675.7246500000001</v>
      </c>
      <c r="G41" s="20">
        <f>(+D41+E41+F41)/3</f>
        <v>2142.2632400000002</v>
      </c>
      <c r="H41" s="16">
        <v>0</v>
      </c>
      <c r="I41" s="16">
        <v>0</v>
      </c>
      <c r="J41" s="14">
        <v>0</v>
      </c>
      <c r="K41" s="20">
        <f>(+H41+I41+J41)/3</f>
        <v>0</v>
      </c>
      <c r="L41" s="16">
        <f t="shared" si="10"/>
        <v>6.3808613569024647E-2</v>
      </c>
      <c r="M41" s="16">
        <f t="shared" si="10"/>
        <v>6.1304014793658664E-2</v>
      </c>
      <c r="N41" s="14">
        <f t="shared" si="10"/>
        <v>3.99671538475962E-2</v>
      </c>
      <c r="O41" s="21">
        <f t="shared" si="10"/>
        <v>5.4508811082267752E-2</v>
      </c>
      <c r="P41" s="16">
        <f t="shared" si="10"/>
        <v>0</v>
      </c>
      <c r="Q41" s="16">
        <f t="shared" si="10"/>
        <v>0</v>
      </c>
      <c r="R41" s="14">
        <f t="shared" si="10"/>
        <v>0</v>
      </c>
      <c r="S41" s="21">
        <f t="shared" si="10"/>
        <v>0</v>
      </c>
      <c r="T41" s="18"/>
    </row>
    <row r="42" spans="1:20" ht="24" customHeight="1" x14ac:dyDescent="0.35">
      <c r="A42" s="12"/>
      <c r="B42" s="12"/>
      <c r="C42" s="51" t="s">
        <v>20</v>
      </c>
      <c r="D42" s="14">
        <v>4533.8648000000003</v>
      </c>
      <c r="E42" s="14">
        <v>23614.36191</v>
      </c>
      <c r="F42" s="14">
        <v>8108.0822500000004</v>
      </c>
      <c r="G42" s="20">
        <f>(+D42+E42+F42)/3</f>
        <v>12085.436320000001</v>
      </c>
      <c r="H42" s="16">
        <v>14470.603059999999</v>
      </c>
      <c r="I42" s="16">
        <v>0</v>
      </c>
      <c r="J42" s="14">
        <v>0</v>
      </c>
      <c r="K42" s="20">
        <f>(+H42+I42+J42)/3</f>
        <v>4823.5343533333335</v>
      </c>
      <c r="L42" s="16">
        <f t="shared" si="10"/>
        <v>0.12154989576816339</v>
      </c>
      <c r="M42" s="16">
        <f t="shared" si="10"/>
        <v>0.61057363554203148</v>
      </c>
      <c r="N42" s="14">
        <f t="shared" si="10"/>
        <v>0.19338318541456911</v>
      </c>
      <c r="O42" s="21">
        <f t="shared" si="10"/>
        <v>0.30750785100231526</v>
      </c>
      <c r="P42" s="16">
        <f t="shared" si="10"/>
        <v>0.3890936706684886</v>
      </c>
      <c r="Q42" s="16">
        <f t="shared" si="10"/>
        <v>0</v>
      </c>
      <c r="R42" s="14">
        <f t="shared" si="10"/>
        <v>0</v>
      </c>
      <c r="S42" s="21">
        <f t="shared" si="10"/>
        <v>0.12282939496419502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144.45205999999996</v>
      </c>
      <c r="E44" s="25">
        <v>155.61032</v>
      </c>
      <c r="F44" s="25">
        <v>229.75887</v>
      </c>
      <c r="G44" s="15">
        <f>(+D44+E44+F44)/3</f>
        <v>176.60708333333332</v>
      </c>
      <c r="H44" s="25">
        <v>147.56114999999997</v>
      </c>
      <c r="I44" s="25">
        <v>160.23239999999998</v>
      </c>
      <c r="J44" s="35">
        <v>215.24935000000002</v>
      </c>
      <c r="K44" s="15">
        <f>(+H44+I44+J44)/3</f>
        <v>174.34763333333333</v>
      </c>
      <c r="L44" s="25">
        <f t="shared" ref="L44:S44" si="11">(+D44/D$54)*100</f>
        <v>3.872663524615131E-3</v>
      </c>
      <c r="M44" s="25">
        <f t="shared" si="11"/>
        <v>4.0234650071160399E-3</v>
      </c>
      <c r="N44" s="35">
        <f t="shared" si="11"/>
        <v>5.4799027424582277E-3</v>
      </c>
      <c r="O44" s="17">
        <f t="shared" si="11"/>
        <v>4.4936784431809521E-3</v>
      </c>
      <c r="P44" s="25">
        <f t="shared" si="11"/>
        <v>3.9677067544110654E-3</v>
      </c>
      <c r="Q44" s="25">
        <f t="shared" si="11"/>
        <v>4.1370296012300401E-3</v>
      </c>
      <c r="R44" s="35">
        <f t="shared" si="11"/>
        <v>5.1385919145534977E-3</v>
      </c>
      <c r="S44" s="17">
        <f t="shared" si="11"/>
        <v>4.4396935415156056E-3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264.38299999999998</v>
      </c>
      <c r="E46" s="14">
        <v>58.806999999999995</v>
      </c>
      <c r="F46" s="14">
        <v>55.070999999999998</v>
      </c>
      <c r="G46" s="15">
        <f>(+D46+E46+F46)/3</f>
        <v>126.08699999999999</v>
      </c>
      <c r="H46" s="16">
        <v>0</v>
      </c>
      <c r="I46" s="16">
        <v>252.137</v>
      </c>
      <c r="J46" s="16">
        <v>45.421999999999997</v>
      </c>
      <c r="K46" s="15">
        <f>(+H46+I46+J46)/3</f>
        <v>99.186333333333323</v>
      </c>
      <c r="L46" s="16">
        <f t="shared" ref="L46:S46" si="12">(+D46/D$54)*100</f>
        <v>7.0879321529116468E-3</v>
      </c>
      <c r="M46" s="16">
        <f t="shared" si="12"/>
        <v>1.5205155202654486E-3</v>
      </c>
      <c r="N46" s="16">
        <f t="shared" si="12"/>
        <v>1.3134801887296757E-3</v>
      </c>
      <c r="O46" s="17">
        <f t="shared" si="12"/>
        <v>3.2082203226013865E-3</v>
      </c>
      <c r="P46" s="16">
        <f t="shared" si="12"/>
        <v>0</v>
      </c>
      <c r="Q46" s="16">
        <f t="shared" si="12"/>
        <v>6.509908311710607E-3</v>
      </c>
      <c r="R46" s="16">
        <f t="shared" si="12"/>
        <v>1.0843476272650715E-3</v>
      </c>
      <c r="S46" s="17">
        <f t="shared" si="12"/>
        <v>2.5257407576316244E-3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1.1689999999999999E-2</v>
      </c>
      <c r="E48" s="25">
        <v>1.5725</v>
      </c>
      <c r="F48" s="25">
        <v>1.6207399999999998</v>
      </c>
      <c r="G48" s="15">
        <f t="shared" ref="G48:G53" si="13">(+D48+E48+F48)/3</f>
        <v>1.0683100000000001</v>
      </c>
      <c r="H48" s="25">
        <v>0.25097999999999998</v>
      </c>
      <c r="I48" s="25">
        <v>82.356340000000031</v>
      </c>
      <c r="J48" s="25">
        <v>43.707439999999998</v>
      </c>
      <c r="K48" s="15">
        <f t="shared" ref="K48:K53" si="14">(+H48+I48+J48)/3</f>
        <v>42.104920000000014</v>
      </c>
      <c r="L48" s="25">
        <f t="shared" ref="L48:S53" si="15">(+D48/D$54)*100</f>
        <v>3.1340111454797452E-7</v>
      </c>
      <c r="M48" s="25">
        <f t="shared" si="15"/>
        <v>4.0658606213842196E-5</v>
      </c>
      <c r="N48" s="25">
        <f t="shared" si="15"/>
        <v>3.8655733164128761E-5</v>
      </c>
      <c r="O48" s="17">
        <f t="shared" si="15"/>
        <v>2.7182610838851653E-5</v>
      </c>
      <c r="P48" s="25">
        <f t="shared" si="15"/>
        <v>6.7484906509747948E-6</v>
      </c>
      <c r="Q48" s="25">
        <f t="shared" si="15"/>
        <v>2.1263528252024296E-3</v>
      </c>
      <c r="R48" s="25">
        <f t="shared" si="15"/>
        <v>1.0434163810010674E-3</v>
      </c>
      <c r="S48" s="17">
        <f t="shared" si="15"/>
        <v>1.0721851384849961E-3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19.701799999852412</v>
      </c>
      <c r="E53" s="38">
        <v>269.55862999975761</v>
      </c>
      <c r="F53" s="38">
        <v>107.83627000084375</v>
      </c>
      <c r="G53" s="39">
        <f t="shared" si="13"/>
        <v>132.36556666681793</v>
      </c>
      <c r="H53" s="38">
        <v>128.84240999968307</v>
      </c>
      <c r="I53" s="38">
        <v>269.54623999947864</v>
      </c>
      <c r="J53" s="38">
        <v>194.16676000025126</v>
      </c>
      <c r="K53" s="39">
        <f t="shared" si="14"/>
        <v>197.51846999980432</v>
      </c>
      <c r="L53" s="38">
        <f t="shared" si="15"/>
        <v>5.2819213674551164E-4</v>
      </c>
      <c r="M53" s="38">
        <f t="shared" si="15"/>
        <v>6.9697158592705467E-3</v>
      </c>
      <c r="N53" s="38">
        <f t="shared" si="15"/>
        <v>2.5719671746039213E-3</v>
      </c>
      <c r="O53" s="40">
        <f t="shared" si="15"/>
        <v>3.367975294781651E-3</v>
      </c>
      <c r="P53" s="38">
        <f t="shared" si="15"/>
        <v>3.4643868010675065E-3</v>
      </c>
      <c r="Q53" s="38">
        <f t="shared" si="15"/>
        <v>6.9593963129685379E-3</v>
      </c>
      <c r="R53" s="38">
        <f t="shared" si="15"/>
        <v>4.6352927105811955E-3</v>
      </c>
      <c r="S53" s="40">
        <f t="shared" si="15"/>
        <v>5.0297297349118503E-3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6">+D9+D14+D16+D21+D20+D29+D34+D36+D40+D44+D46+D48+D49+D53</f>
        <v>3730044.1693899999</v>
      </c>
      <c r="E54" s="43">
        <f t="shared" si="16"/>
        <v>3867569.8614199995</v>
      </c>
      <c r="F54" s="43">
        <f t="shared" si="16"/>
        <v>4192754.5213500001</v>
      </c>
      <c r="G54" s="44">
        <f t="shared" si="16"/>
        <v>3930122.8507199995</v>
      </c>
      <c r="H54" s="43">
        <f t="shared" si="16"/>
        <v>3719053.8296699994</v>
      </c>
      <c r="I54" s="43">
        <f t="shared" si="16"/>
        <v>3873126.7465999993</v>
      </c>
      <c r="J54" s="43">
        <f t="shared" si="16"/>
        <v>4188878.0735899997</v>
      </c>
      <c r="K54" s="44">
        <f t="shared" si="16"/>
        <v>3927019.5499533331</v>
      </c>
      <c r="L54" s="45">
        <f t="shared" si="16"/>
        <v>100.00000000000001</v>
      </c>
      <c r="M54" s="45">
        <f t="shared" si="16"/>
        <v>100</v>
      </c>
      <c r="N54" s="45">
        <f t="shared" si="16"/>
        <v>100</v>
      </c>
      <c r="O54" s="44">
        <f t="shared" si="16"/>
        <v>100.00000000000001</v>
      </c>
      <c r="P54" s="45">
        <f t="shared" si="16"/>
        <v>99.999999999999986</v>
      </c>
      <c r="Q54" s="45">
        <f t="shared" si="16"/>
        <v>99.999999999999986</v>
      </c>
      <c r="R54" s="45">
        <f t="shared" si="16"/>
        <v>100.00000000000001</v>
      </c>
      <c r="S54" s="44">
        <f t="shared" si="16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154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6" t="s">
        <v>53</v>
      </c>
      <c r="E8" s="96" t="s">
        <v>54</v>
      </c>
      <c r="F8" s="9" t="s">
        <v>55</v>
      </c>
      <c r="G8" s="10" t="s">
        <v>56</v>
      </c>
      <c r="H8" s="96" t="s">
        <v>53</v>
      </c>
      <c r="I8" s="96" t="s">
        <v>54</v>
      </c>
      <c r="J8" s="9" t="s">
        <v>55</v>
      </c>
      <c r="K8" s="10" t="s">
        <v>56</v>
      </c>
      <c r="L8" s="96" t="s">
        <v>53</v>
      </c>
      <c r="M8" s="96" t="s">
        <v>54</v>
      </c>
      <c r="N8" s="9" t="s">
        <v>55</v>
      </c>
      <c r="O8" s="10" t="s">
        <v>57</v>
      </c>
      <c r="P8" s="96" t="s">
        <v>53</v>
      </c>
      <c r="Q8" s="96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2143561.9519799999</v>
      </c>
      <c r="E9" s="14">
        <v>1881777.6099400003</v>
      </c>
      <c r="F9" s="14">
        <v>2276387.2342499997</v>
      </c>
      <c r="G9" s="15">
        <f>(+D9+E9+F9)/3</f>
        <v>2100575.5987233333</v>
      </c>
      <c r="H9" s="16">
        <v>2156283.0860199998</v>
      </c>
      <c r="I9" s="16">
        <v>1928084.9742100004</v>
      </c>
      <c r="J9" s="16">
        <v>2309918.4144799998</v>
      </c>
      <c r="K9" s="15">
        <f>(+H9+I9+J9)/3</f>
        <v>2131428.8249033331</v>
      </c>
      <c r="L9" s="16">
        <f t="shared" ref="L9:S12" si="0">(+D9/D$54)*100</f>
        <v>49.769597392391255</v>
      </c>
      <c r="M9" s="16">
        <f t="shared" si="0"/>
        <v>50.50779856011264</v>
      </c>
      <c r="N9" s="16">
        <f t="shared" si="0"/>
        <v>52.525606738793975</v>
      </c>
      <c r="O9" s="17">
        <f t="shared" si="0"/>
        <v>50.957842540052567</v>
      </c>
      <c r="P9" s="16">
        <f t="shared" si="0"/>
        <v>50.174497737290643</v>
      </c>
      <c r="Q9" s="16">
        <f t="shared" si="0"/>
        <v>51.410114044069601</v>
      </c>
      <c r="R9" s="16">
        <f t="shared" si="0"/>
        <v>53.261901891484811</v>
      </c>
      <c r="S9" s="17">
        <f t="shared" si="0"/>
        <v>51.629808187643214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1958956.11262</v>
      </c>
      <c r="E10" s="14">
        <v>1775696.1239100003</v>
      </c>
      <c r="F10" s="14">
        <v>2146519.1467200001</v>
      </c>
      <c r="G10" s="20">
        <f>(+D10+E10+F10)/3</f>
        <v>1960390.4610833332</v>
      </c>
      <c r="H10" s="16">
        <v>1958956.1126199998</v>
      </c>
      <c r="I10" s="16">
        <v>1775696.1239100003</v>
      </c>
      <c r="J10" s="16">
        <v>2146519.1467200001</v>
      </c>
      <c r="K10" s="20">
        <f>(+H10+I10+J10)/3</f>
        <v>1960390.4610833332</v>
      </c>
      <c r="L10" s="16">
        <f t="shared" si="0"/>
        <v>45.483386633357689</v>
      </c>
      <c r="M10" s="16">
        <f t="shared" si="0"/>
        <v>47.660521443487006</v>
      </c>
      <c r="N10" s="16">
        <f t="shared" si="0"/>
        <v>49.529016356065227</v>
      </c>
      <c r="O10" s="21">
        <f t="shared" si="0"/>
        <v>47.557092681463168</v>
      </c>
      <c r="P10" s="16">
        <f t="shared" si="0"/>
        <v>45.582901279221097</v>
      </c>
      <c r="Q10" s="16">
        <f t="shared" si="0"/>
        <v>47.346844905126368</v>
      </c>
      <c r="R10" s="16">
        <f t="shared" si="0"/>
        <v>49.494255504487739</v>
      </c>
      <c r="S10" s="21">
        <f t="shared" si="0"/>
        <v>47.486729228787802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6640.7335199999998</v>
      </c>
      <c r="E11" s="14">
        <v>1315.7442400000002</v>
      </c>
      <c r="F11" s="14">
        <v>1266.2274200000004</v>
      </c>
      <c r="G11" s="20">
        <f>(+D11+E11+F11)/3</f>
        <v>3074.2350600000004</v>
      </c>
      <c r="H11" s="16">
        <v>2096.4049399999999</v>
      </c>
      <c r="I11" s="16">
        <v>832.73356000000001</v>
      </c>
      <c r="J11" s="16">
        <v>799.46254999999985</v>
      </c>
      <c r="K11" s="20">
        <f>(+H11+I11+J11)/3</f>
        <v>1242.8670166666666</v>
      </c>
      <c r="L11" s="16">
        <f t="shared" si="0"/>
        <v>0.15418571568471323</v>
      </c>
      <c r="M11" s="16">
        <f t="shared" si="0"/>
        <v>3.5315195950634898E-2</v>
      </c>
      <c r="N11" s="16">
        <f t="shared" si="0"/>
        <v>2.9217069268406143E-2</v>
      </c>
      <c r="O11" s="21">
        <f t="shared" si="0"/>
        <v>7.457783771924234E-2</v>
      </c>
      <c r="P11" s="16">
        <f t="shared" si="0"/>
        <v>4.8781194640182469E-2</v>
      </c>
      <c r="Q11" s="16">
        <f t="shared" si="0"/>
        <v>2.2203859197370238E-2</v>
      </c>
      <c r="R11" s="16">
        <f t="shared" si="0"/>
        <v>1.8433939327507334E-2</v>
      </c>
      <c r="S11" s="21">
        <f t="shared" si="0"/>
        <v>3.0106088893753526E-2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177965.10583999997</v>
      </c>
      <c r="E12" s="14">
        <v>104765.74179000001</v>
      </c>
      <c r="F12" s="14">
        <v>128601.86011000001</v>
      </c>
      <c r="G12" s="20">
        <f>(+D12+E12+F12)/3</f>
        <v>137110.90257999999</v>
      </c>
      <c r="H12" s="16">
        <v>195230.56846000004</v>
      </c>
      <c r="I12" s="16">
        <v>151556.11674000003</v>
      </c>
      <c r="J12" s="16">
        <v>162599.80521000002</v>
      </c>
      <c r="K12" s="20">
        <f>(+H12+I12+J12)/3</f>
        <v>169795.49680333337</v>
      </c>
      <c r="L12" s="16">
        <f t="shared" si="0"/>
        <v>4.1320250433488459</v>
      </c>
      <c r="M12" s="16">
        <f t="shared" si="0"/>
        <v>2.8119619206750008</v>
      </c>
      <c r="N12" s="16">
        <f t="shared" si="0"/>
        <v>2.9673733134603464</v>
      </c>
      <c r="O12" s="21">
        <f t="shared" si="0"/>
        <v>3.326172020870156</v>
      </c>
      <c r="P12" s="16">
        <f t="shared" si="0"/>
        <v>4.542815263429369</v>
      </c>
      <c r="Q12" s="16">
        <f t="shared" si="0"/>
        <v>4.0410652797458608</v>
      </c>
      <c r="R12" s="16">
        <f t="shared" si="0"/>
        <v>3.749212447669565</v>
      </c>
      <c r="S12" s="21">
        <f t="shared" si="0"/>
        <v>4.112972869961669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1072443.2889999999</v>
      </c>
      <c r="E14" s="24">
        <v>992027.82313999999</v>
      </c>
      <c r="F14" s="24">
        <v>1053172.8230299999</v>
      </c>
      <c r="G14" s="15">
        <f>(+D14+E14+F14)/3</f>
        <v>1039214.6450566665</v>
      </c>
      <c r="H14" s="25">
        <v>1072443.2889999999</v>
      </c>
      <c r="I14" s="25">
        <v>991947.82313999999</v>
      </c>
      <c r="J14" s="25">
        <v>1053172.8230299999</v>
      </c>
      <c r="K14" s="15">
        <f>(+H14+I14+J14)/3</f>
        <v>1039187.9783899998</v>
      </c>
      <c r="L14" s="25">
        <f t="shared" ref="L14:S14" si="1">(+D14/D$54)*100</f>
        <v>24.900176395834766</v>
      </c>
      <c r="M14" s="25">
        <f t="shared" si="1"/>
        <v>26.626494646612226</v>
      </c>
      <c r="N14" s="25">
        <f t="shared" si="1"/>
        <v>24.301024315261106</v>
      </c>
      <c r="O14" s="17">
        <f t="shared" si="1"/>
        <v>25.210297729964765</v>
      </c>
      <c r="P14" s="25">
        <f t="shared" si="1"/>
        <v>24.954656337179998</v>
      </c>
      <c r="Q14" s="25">
        <f t="shared" si="1"/>
        <v>26.44911992755339</v>
      </c>
      <c r="R14" s="25">
        <f t="shared" si="1"/>
        <v>24.283969175434972</v>
      </c>
      <c r="S14" s="17">
        <f t="shared" si="1"/>
        <v>25.172351695869434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428357.74469999998</v>
      </c>
      <c r="E16" s="14">
        <v>353599.5563</v>
      </c>
      <c r="F16" s="14">
        <v>424881.34483000002</v>
      </c>
      <c r="G16" s="15">
        <f t="shared" ref="G16:G22" si="2">(+D16+E16+F16)/3</f>
        <v>402279.54861</v>
      </c>
      <c r="H16" s="16">
        <v>419754.6</v>
      </c>
      <c r="I16" s="16">
        <v>371737.5</v>
      </c>
      <c r="J16" s="16">
        <v>433881.94999999995</v>
      </c>
      <c r="K16" s="15">
        <f t="shared" ref="K16:K22" si="3">(+H16+I16+J16)/3</f>
        <v>408458.0166666666</v>
      </c>
      <c r="L16" s="16">
        <f t="shared" ref="L16:S25" si="4">(+D16/D$54)*100</f>
        <v>9.9456852525019208</v>
      </c>
      <c r="M16" s="16">
        <f t="shared" si="4"/>
        <v>9.4907788604813152</v>
      </c>
      <c r="N16" s="16">
        <f t="shared" si="4"/>
        <v>9.803758382322556</v>
      </c>
      <c r="O16" s="17">
        <f t="shared" si="4"/>
        <v>9.7588955653920095</v>
      </c>
      <c r="P16" s="16">
        <f t="shared" si="4"/>
        <v>9.7672593939374792</v>
      </c>
      <c r="Q16" s="16">
        <f t="shared" si="4"/>
        <v>9.9119424325620056</v>
      </c>
      <c r="R16" s="16">
        <f t="shared" si="4"/>
        <v>10.004413016720511</v>
      </c>
      <c r="S16" s="17">
        <f t="shared" si="4"/>
        <v>9.8941183523506151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428357.74469999998</v>
      </c>
      <c r="E17" s="14">
        <v>353599.5563</v>
      </c>
      <c r="F17" s="14">
        <v>424881.34483000002</v>
      </c>
      <c r="G17" s="20">
        <f t="shared" si="2"/>
        <v>402279.54861</v>
      </c>
      <c r="H17" s="16">
        <v>419754.6</v>
      </c>
      <c r="I17" s="16">
        <v>371737.5</v>
      </c>
      <c r="J17" s="16">
        <v>433881.94999999995</v>
      </c>
      <c r="K17" s="20">
        <f t="shared" si="3"/>
        <v>408458.0166666666</v>
      </c>
      <c r="L17" s="16">
        <f t="shared" si="4"/>
        <v>9.9456852525019208</v>
      </c>
      <c r="M17" s="16">
        <f t="shared" si="4"/>
        <v>9.4907788604813152</v>
      </c>
      <c r="N17" s="16">
        <f t="shared" si="4"/>
        <v>9.803758382322556</v>
      </c>
      <c r="O17" s="21">
        <f t="shared" si="4"/>
        <v>9.7588955653920095</v>
      </c>
      <c r="P17" s="16">
        <f t="shared" si="4"/>
        <v>9.7672593939374792</v>
      </c>
      <c r="Q17" s="16">
        <f t="shared" si="4"/>
        <v>9.9119424325620056</v>
      </c>
      <c r="R17" s="16">
        <f t="shared" si="4"/>
        <v>10.004413016720511</v>
      </c>
      <c r="S17" s="21">
        <f t="shared" si="4"/>
        <v>9.8941183523506151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282964.96520999999</v>
      </c>
      <c r="E19" s="25">
        <v>216801.28200000004</v>
      </c>
      <c r="F19" s="25">
        <v>275917.34961999999</v>
      </c>
      <c r="G19" s="15">
        <f t="shared" ref="G19" si="5">(+D19+E19+F19)/3</f>
        <v>258561.19894333335</v>
      </c>
      <c r="H19" s="25">
        <v>282964.96520999999</v>
      </c>
      <c r="I19" s="25">
        <v>216801.28200000004</v>
      </c>
      <c r="J19" s="25">
        <v>275917.34961999999</v>
      </c>
      <c r="K19" s="15">
        <f t="shared" ref="K19" si="6">(+H19+I19+J19)/3</f>
        <v>258561.19894333335</v>
      </c>
      <c r="L19" s="25">
        <f t="shared" ref="L19" si="7">(+D19/D$54)*100</f>
        <v>6.5699301956937779</v>
      </c>
      <c r="M19" s="25">
        <f t="shared" ref="M19" si="8">(+E19/E$54)*100</f>
        <v>5.8190486596231308</v>
      </c>
      <c r="N19" s="25">
        <f t="shared" ref="N19" si="9">(+F19/F$54)*100</f>
        <v>6.3665469479428678</v>
      </c>
      <c r="O19" s="17">
        <f t="shared" ref="O19" si="10">(+G19/G$54)*100</f>
        <v>6.2724335514177127</v>
      </c>
      <c r="P19" s="25">
        <f t="shared" ref="P19" si="11">(+H19/H$54)*100</f>
        <v>6.5843047690306769</v>
      </c>
      <c r="Q19" s="25">
        <f t="shared" ref="Q19" si="12">(+I19/I$54)*100</f>
        <v>5.7807507353700975</v>
      </c>
      <c r="R19" s="25">
        <f t="shared" ref="R19" si="13">(+J19/J$54)*100</f>
        <v>6.3620787268918466</v>
      </c>
      <c r="S19" s="17">
        <f t="shared" ref="S19" si="14">(+K19/K$54)*100</f>
        <v>6.2631531253767285</v>
      </c>
      <c r="T19" s="18"/>
    </row>
    <row r="20" spans="1:20" ht="24" customHeight="1" x14ac:dyDescent="0.35">
      <c r="A20" s="26"/>
      <c r="B20" s="28"/>
      <c r="C20" s="29" t="s">
        <v>7</v>
      </c>
      <c r="D20" s="25">
        <v>219901.12255</v>
      </c>
      <c r="E20" s="25">
        <v>138359.68493000002</v>
      </c>
      <c r="F20" s="25">
        <v>189073.54733</v>
      </c>
      <c r="G20" s="20">
        <f t="shared" si="2"/>
        <v>182444.78493666669</v>
      </c>
      <c r="H20" s="25">
        <v>219901.12255</v>
      </c>
      <c r="I20" s="25">
        <v>138359.68493000002</v>
      </c>
      <c r="J20" s="25">
        <v>189073.54733</v>
      </c>
      <c r="K20" s="20">
        <f t="shared" si="3"/>
        <v>182444.78493666669</v>
      </c>
      <c r="L20" s="25">
        <f t="shared" si="4"/>
        <v>5.1057028351054177</v>
      </c>
      <c r="M20" s="25">
        <f t="shared" si="4"/>
        <v>3.7136391985809154</v>
      </c>
      <c r="N20" s="25">
        <f t="shared" si="4"/>
        <v>4.3627036043524274</v>
      </c>
      <c r="O20" s="21">
        <f t="shared" si="4"/>
        <v>4.4259262217017312</v>
      </c>
      <c r="P20" s="25">
        <f t="shared" si="4"/>
        <v>5.1168737756867566</v>
      </c>
      <c r="Q20" s="25">
        <f t="shared" si="4"/>
        <v>3.6891979744136036</v>
      </c>
      <c r="R20" s="25">
        <f t="shared" si="4"/>
        <v>4.3596417367115032</v>
      </c>
      <c r="S20" s="21">
        <f t="shared" si="4"/>
        <v>4.4193778094106086</v>
      </c>
      <c r="T20" s="18"/>
    </row>
    <row r="21" spans="1:20" ht="24" customHeight="1" x14ac:dyDescent="0.35">
      <c r="A21" s="26"/>
      <c r="B21" s="28"/>
      <c r="C21" s="29" t="s">
        <v>8</v>
      </c>
      <c r="D21" s="25">
        <v>58815.148969999995</v>
      </c>
      <c r="E21" s="25">
        <v>74855.383530000006</v>
      </c>
      <c r="F21" s="25">
        <v>84012.026720000009</v>
      </c>
      <c r="G21" s="20">
        <f t="shared" si="2"/>
        <v>72560.853073333332</v>
      </c>
      <c r="H21" s="25">
        <v>58815.148969999995</v>
      </c>
      <c r="I21" s="25">
        <v>74855.383530000006</v>
      </c>
      <c r="J21" s="25">
        <v>84012.026720000009</v>
      </c>
      <c r="K21" s="20">
        <f t="shared" si="3"/>
        <v>72560.853073333332</v>
      </c>
      <c r="L21" s="25">
        <f t="shared" si="4"/>
        <v>1.3655804452521494</v>
      </c>
      <c r="M21" s="25">
        <f t="shared" si="4"/>
        <v>2.0091537982502419</v>
      </c>
      <c r="N21" s="25">
        <f t="shared" si="4"/>
        <v>1.938502645960255</v>
      </c>
      <c r="O21" s="21">
        <f t="shared" si="4"/>
        <v>1.7602530124267202</v>
      </c>
      <c r="P21" s="25">
        <f t="shared" si="4"/>
        <v>1.3685682450723939</v>
      </c>
      <c r="Q21" s="25">
        <f t="shared" si="4"/>
        <v>1.9959306024189383</v>
      </c>
      <c r="R21" s="25">
        <f t="shared" si="4"/>
        <v>1.937142150482728</v>
      </c>
      <c r="S21" s="21">
        <f t="shared" si="4"/>
        <v>1.7576486168980416</v>
      </c>
      <c r="T21" s="18"/>
    </row>
    <row r="22" spans="1:20" ht="24" customHeight="1" x14ac:dyDescent="0.35">
      <c r="A22" s="26"/>
      <c r="B22" s="30"/>
      <c r="C22" s="29" t="s">
        <v>9</v>
      </c>
      <c r="D22" s="25">
        <v>4248.6936900000001</v>
      </c>
      <c r="E22" s="25">
        <v>3586.2135399999997</v>
      </c>
      <c r="F22" s="25">
        <v>2831.7755700000002</v>
      </c>
      <c r="G22" s="20">
        <f t="shared" si="2"/>
        <v>3555.5609333333337</v>
      </c>
      <c r="H22" s="25">
        <v>4248.6936900000001</v>
      </c>
      <c r="I22" s="25">
        <v>3586.2135399999997</v>
      </c>
      <c r="J22" s="25">
        <v>2831.7755700000002</v>
      </c>
      <c r="K22" s="20">
        <f t="shared" si="3"/>
        <v>3555.5609333333337</v>
      </c>
      <c r="L22" s="25">
        <f t="shared" si="4"/>
        <v>9.8646915336210492E-2</v>
      </c>
      <c r="M22" s="25">
        <f t="shared" si="4"/>
        <v>9.625566279197241E-2</v>
      </c>
      <c r="N22" s="25">
        <f t="shared" si="4"/>
        <v>6.5340697630185782E-2</v>
      </c>
      <c r="O22" s="21">
        <f t="shared" si="4"/>
        <v>8.6254317289261265E-2</v>
      </c>
      <c r="P22" s="25">
        <f t="shared" si="4"/>
        <v>9.8862748271526718E-2</v>
      </c>
      <c r="Q22" s="25">
        <f t="shared" si="4"/>
        <v>9.5622158537555124E-2</v>
      </c>
      <c r="R22" s="25">
        <f t="shared" si="4"/>
        <v>6.5294839697616236E-2</v>
      </c>
      <c r="S22" s="21">
        <f t="shared" si="4"/>
        <v>8.6126699068078572E-2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hidden="1" customHeight="1" x14ac:dyDescent="0.35">
      <c r="A24" s="26"/>
      <c r="B24" s="30"/>
      <c r="C24" s="29" t="s">
        <v>11</v>
      </c>
      <c r="D24" s="25"/>
      <c r="E24" s="25"/>
      <c r="F24" s="25"/>
      <c r="G24" s="20"/>
      <c r="H24" s="25"/>
      <c r="I24" s="25"/>
      <c r="J24" s="25"/>
      <c r="K24" s="20"/>
      <c r="L24" s="25"/>
      <c r="M24" s="25"/>
      <c r="N24" s="25"/>
      <c r="O24" s="21"/>
      <c r="P24" s="25"/>
      <c r="Q24" s="25"/>
      <c r="R24" s="25"/>
      <c r="S24" s="21"/>
      <c r="T24" s="18"/>
    </row>
    <row r="25" spans="1:20" ht="24" customHeight="1" x14ac:dyDescent="0.35">
      <c r="A25" s="26"/>
      <c r="B25" s="30"/>
      <c r="C25" s="29" t="s">
        <v>12</v>
      </c>
      <c r="D25" s="25">
        <v>3699.7579999999998</v>
      </c>
      <c r="E25" s="25">
        <v>1199.8951</v>
      </c>
      <c r="F25" s="25">
        <v>899.93475000000001</v>
      </c>
      <c r="G25" s="20">
        <f>(+D25+E25+F25)/3</f>
        <v>1933.19595</v>
      </c>
      <c r="H25" s="25">
        <v>3699.7579999999998</v>
      </c>
      <c r="I25" s="25">
        <v>1199.8951</v>
      </c>
      <c r="J25" s="25">
        <v>899.93475000000001</v>
      </c>
      <c r="K25" s="20">
        <f>(+H25+I25+J25)/3</f>
        <v>1933.19595</v>
      </c>
      <c r="L25" s="25">
        <f t="shared" si="4"/>
        <v>8.5901630199767931E-2</v>
      </c>
      <c r="M25" s="25">
        <f t="shared" si="4"/>
        <v>3.2205750394701825E-2</v>
      </c>
      <c r="N25" s="25">
        <f t="shared" si="4"/>
        <v>2.0765192344196555E-2</v>
      </c>
      <c r="O25" s="21">
        <f t="shared" si="4"/>
        <v>4.6897381307789948E-2</v>
      </c>
      <c r="P25" s="25">
        <f t="shared" si="4"/>
        <v>8.608957729300723E-2</v>
      </c>
      <c r="Q25" s="25">
        <f t="shared" si="4"/>
        <v>3.199378904822147E-2</v>
      </c>
      <c r="R25" s="25">
        <f t="shared" si="4"/>
        <v>2.0750618750328562E-2</v>
      </c>
      <c r="S25" s="21">
        <f t="shared" si="4"/>
        <v>4.6827993936018678E-2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274523.04102999996</v>
      </c>
      <c r="E27" s="14">
        <v>182908.95939000003</v>
      </c>
      <c r="F27" s="14">
        <v>175553.77894999998</v>
      </c>
      <c r="G27" s="15">
        <f>(+D27+E27+F27)/3</f>
        <v>210995.25979000001</v>
      </c>
      <c r="H27" s="16">
        <v>279223.34412999998</v>
      </c>
      <c r="I27" s="16">
        <v>185148.57138000004</v>
      </c>
      <c r="J27" s="16">
        <v>174582.48521000001</v>
      </c>
      <c r="K27" s="15">
        <f>(+H27+I27+J27)/3</f>
        <v>212984.80024000001</v>
      </c>
      <c r="L27" s="16">
        <f t="shared" ref="L27:S27" si="15">(+D27/D$54)*100</f>
        <v>6.3739241193274747</v>
      </c>
      <c r="M27" s="16">
        <f t="shared" si="15"/>
        <v>4.9093627360166678</v>
      </c>
      <c r="N27" s="16">
        <f t="shared" si="15"/>
        <v>4.0507469976543451</v>
      </c>
      <c r="O27" s="17">
        <f t="shared" si="15"/>
        <v>5.1185319069739572</v>
      </c>
      <c r="P27" s="16">
        <f t="shared" si="15"/>
        <v>6.4972410807657131</v>
      </c>
      <c r="Q27" s="16">
        <f t="shared" si="15"/>
        <v>4.9367685019392917</v>
      </c>
      <c r="R27" s="16">
        <f t="shared" si="15"/>
        <v>4.0255080616428973</v>
      </c>
      <c r="S27" s="17">
        <f t="shared" si="15"/>
        <v>5.1591515770053578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73518.468999999983</v>
      </c>
      <c r="E29" s="25">
        <v>69984.866640000007</v>
      </c>
      <c r="F29" s="25">
        <v>75509.777580000009</v>
      </c>
      <c r="G29" s="15">
        <f>(+D29+E29+F29)/3</f>
        <v>73004.371073333328</v>
      </c>
      <c r="H29" s="25">
        <v>35050.467530000009</v>
      </c>
      <c r="I29" s="25">
        <v>34365.649240000006</v>
      </c>
      <c r="J29" s="25">
        <v>41660.570739999996</v>
      </c>
      <c r="K29" s="15">
        <f>(+H29+I29+J29)/3</f>
        <v>37025.562503333342</v>
      </c>
      <c r="L29" s="25">
        <f t="shared" ref="L29:S32" si="16">(+D29/D$54)*100</f>
        <v>1.7069647087434101</v>
      </c>
      <c r="M29" s="25">
        <f t="shared" si="16"/>
        <v>1.878426827823811</v>
      </c>
      <c r="N29" s="25">
        <f t="shared" si="16"/>
        <v>1.7423208241666419</v>
      </c>
      <c r="O29" s="17">
        <f t="shared" si="16"/>
        <v>1.7710123111738898</v>
      </c>
      <c r="P29" s="25">
        <f t="shared" si="16"/>
        <v>0.81558846107771832</v>
      </c>
      <c r="Q29" s="25">
        <f t="shared" si="16"/>
        <v>0.91631954517501812</v>
      </c>
      <c r="R29" s="25">
        <f t="shared" si="16"/>
        <v>0.96060588875674957</v>
      </c>
      <c r="S29" s="17">
        <f t="shared" si="16"/>
        <v>0.89687380960206053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38365.769219999995</v>
      </c>
      <c r="E30" s="25">
        <v>37165.258240000003</v>
      </c>
      <c r="F30" s="25">
        <v>39048.789260000005</v>
      </c>
      <c r="G30" s="20">
        <f>(+D30+E30+F30)/3</f>
        <v>38193.272239999998</v>
      </c>
      <c r="H30" s="25">
        <v>13699.131890000004</v>
      </c>
      <c r="I30" s="25">
        <v>12991.436089999999</v>
      </c>
      <c r="J30" s="25">
        <v>16033.955889999997</v>
      </c>
      <c r="K30" s="20">
        <f>(+H30+I30+J30)/3</f>
        <v>14241.507956666668</v>
      </c>
      <c r="L30" s="25">
        <f t="shared" si="16"/>
        <v>0.89078315929476437</v>
      </c>
      <c r="M30" s="25">
        <f t="shared" si="16"/>
        <v>0.99753305954168436</v>
      </c>
      <c r="N30" s="25">
        <f t="shared" si="16"/>
        <v>0.90101601231855621</v>
      </c>
      <c r="O30" s="21">
        <f t="shared" si="16"/>
        <v>0.92653021108983213</v>
      </c>
      <c r="P30" s="25">
        <f t="shared" si="16"/>
        <v>0.31876476074685312</v>
      </c>
      <c r="Q30" s="25">
        <f t="shared" si="16"/>
        <v>0.34640133599754774</v>
      </c>
      <c r="R30" s="25">
        <f t="shared" si="16"/>
        <v>0.36970958809288673</v>
      </c>
      <c r="S30" s="21">
        <f t="shared" si="16"/>
        <v>0.34497343543190673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21142.380719999994</v>
      </c>
      <c r="E31" s="25">
        <v>19532.07862</v>
      </c>
      <c r="F31" s="25">
        <v>21745.201210000007</v>
      </c>
      <c r="G31" s="20">
        <f>(+D31+E31+F31)/3</f>
        <v>20806.553516666667</v>
      </c>
      <c r="H31" s="25">
        <v>11176.975640000002</v>
      </c>
      <c r="I31" s="25">
        <v>9701.1512800000019</v>
      </c>
      <c r="J31" s="25">
        <v>13314.83928</v>
      </c>
      <c r="K31" s="20">
        <f>(+H31+I31+J31)/3</f>
        <v>11397.655400000001</v>
      </c>
      <c r="L31" s="25">
        <f t="shared" si="16"/>
        <v>0.49088750403462678</v>
      </c>
      <c r="M31" s="25">
        <f t="shared" si="16"/>
        <v>0.52425020214301399</v>
      </c>
      <c r="N31" s="25">
        <f t="shared" si="16"/>
        <v>0.50175113883412747</v>
      </c>
      <c r="O31" s="21">
        <f t="shared" si="16"/>
        <v>0.50474597464993365</v>
      </c>
      <c r="P31" s="25">
        <f t="shared" si="16"/>
        <v>0.26007676941622648</v>
      </c>
      <c r="Q31" s="25">
        <f t="shared" si="16"/>
        <v>0.25866976836325428</v>
      </c>
      <c r="R31" s="25">
        <f t="shared" si="16"/>
        <v>0.30701242909130827</v>
      </c>
      <c r="S31" s="21">
        <f t="shared" si="16"/>
        <v>0.27608651774592774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14010.319060000002</v>
      </c>
      <c r="E32" s="25">
        <v>13287.529779999999</v>
      </c>
      <c r="F32" s="25">
        <v>14715.787109999999</v>
      </c>
      <c r="G32" s="20">
        <f>(+D32+E32+F32)/3</f>
        <v>14004.545316666665</v>
      </c>
      <c r="H32" s="25">
        <v>10174.36</v>
      </c>
      <c r="I32" s="25">
        <v>11673.061870000003</v>
      </c>
      <c r="J32" s="25">
        <v>12311.77557</v>
      </c>
      <c r="K32" s="20">
        <f>(+H32+I32+J32)/3</f>
        <v>11386.399146666668</v>
      </c>
      <c r="L32" s="25">
        <f t="shared" si="16"/>
        <v>0.32529404541401907</v>
      </c>
      <c r="M32" s="25">
        <f t="shared" si="16"/>
        <v>0.35664356613911263</v>
      </c>
      <c r="N32" s="25">
        <f t="shared" si="16"/>
        <v>0.33955367301395833</v>
      </c>
      <c r="O32" s="21">
        <f t="shared" si="16"/>
        <v>0.33973612543412401</v>
      </c>
      <c r="P32" s="25">
        <f t="shared" si="16"/>
        <v>0.23674693091463853</v>
      </c>
      <c r="Q32" s="25">
        <f t="shared" si="16"/>
        <v>0.31124844081421599</v>
      </c>
      <c r="R32" s="25">
        <f t="shared" si="16"/>
        <v>0.28388387157255468</v>
      </c>
      <c r="S32" s="21">
        <f t="shared" si="16"/>
        <v>0.2758138564242259</v>
      </c>
      <c r="T32" s="18"/>
    </row>
    <row r="33" spans="1:20" ht="24" customHeight="1" x14ac:dyDescent="0.35">
      <c r="A33" s="12" t="s">
        <v>31</v>
      </c>
      <c r="B33" s="12"/>
      <c r="C33" s="13" t="s">
        <v>76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77</v>
      </c>
      <c r="D34" s="14">
        <v>13799.445</v>
      </c>
      <c r="E34" s="14">
        <v>5458.9544999999998</v>
      </c>
      <c r="F34" s="14">
        <v>31935.18</v>
      </c>
      <c r="G34" s="15">
        <f>(+D34+E34+F34)/3</f>
        <v>17064.5265</v>
      </c>
      <c r="H34" s="16">
        <v>11141.5</v>
      </c>
      <c r="I34" s="16">
        <v>8146.8994999999995</v>
      </c>
      <c r="J34" s="16">
        <v>31419.08</v>
      </c>
      <c r="K34" s="15">
        <f>(+H34+I34+J34)/3</f>
        <v>16902.493166666667</v>
      </c>
      <c r="L34" s="16">
        <f t="shared" ref="L34:S34" si="17">(+D34/D$54)*100</f>
        <v>0.32039793450059073</v>
      </c>
      <c r="M34" s="16">
        <f t="shared" si="17"/>
        <v>0.14652091340570877</v>
      </c>
      <c r="N34" s="16">
        <f t="shared" si="17"/>
        <v>0.73687581821519721</v>
      </c>
      <c r="O34" s="17">
        <f t="shared" si="17"/>
        <v>0.41396817850119444</v>
      </c>
      <c r="P34" s="16">
        <f t="shared" si="17"/>
        <v>0.2592512876274719</v>
      </c>
      <c r="Q34" s="16">
        <f t="shared" si="17"/>
        <v>0.21722747596857506</v>
      </c>
      <c r="R34" s="16">
        <f t="shared" si="17"/>
        <v>0.72445846831236727</v>
      </c>
      <c r="S34" s="17">
        <f t="shared" si="17"/>
        <v>0.40943073955449982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17289.346450000001</v>
      </c>
      <c r="E36" s="25">
        <v>14669.73157</v>
      </c>
      <c r="F36" s="25">
        <v>20210.040399999998</v>
      </c>
      <c r="G36" s="15">
        <f>(+D36+E36+F36)/3</f>
        <v>17389.706139999998</v>
      </c>
      <c r="H36" s="25">
        <v>14122.945049999998</v>
      </c>
      <c r="I36" s="25">
        <v>13877.90365</v>
      </c>
      <c r="J36" s="25">
        <v>15836.558959999998</v>
      </c>
      <c r="K36" s="15">
        <f>(+H36+I36+J36)/3</f>
        <v>14612.469219999999</v>
      </c>
      <c r="L36" s="25">
        <f t="shared" ref="L36" si="18">(+D36/D$54)*100</f>
        <v>0.40142707851258663</v>
      </c>
      <c r="M36" s="25">
        <f t="shared" ref="M36" si="19">(+E36/E$54)*100</f>
        <v>0.39374251407535316</v>
      </c>
      <c r="N36" s="25">
        <f t="shared" ref="N36" si="20">(+F36/F$54)*100</f>
        <v>0.46632867126198096</v>
      </c>
      <c r="O36" s="17">
        <f t="shared" ref="O36" si="21">(+G36/G$54)*100</f>
        <v>0.42185670815107801</v>
      </c>
      <c r="P36" s="25">
        <f t="shared" ref="P36" si="22">(+H36/H$54)*100</f>
        <v>0.32862645867293722</v>
      </c>
      <c r="Q36" s="25">
        <f t="shared" ref="Q36" si="23">(+I36/I$54)*100</f>
        <v>0.37003794899207676</v>
      </c>
      <c r="R36" s="25">
        <f t="shared" ref="R36" si="24">(+J36/J$54)*100</f>
        <v>0.36515802650809936</v>
      </c>
      <c r="S36" s="17">
        <f t="shared" ref="S36" si="25">(+K36/K$54)*100</f>
        <v>0.35395926627325053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15"/>
      <c r="H38" s="25"/>
      <c r="I38" s="25"/>
      <c r="J38" s="25"/>
      <c r="K38" s="15"/>
      <c r="L38" s="25"/>
      <c r="M38" s="25"/>
      <c r="N38" s="25"/>
      <c r="O38" s="17"/>
      <c r="P38" s="25"/>
      <c r="Q38" s="25"/>
      <c r="R38" s="25"/>
      <c r="S38" s="17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3.0970800000000001</v>
      </c>
      <c r="E40" s="14">
        <v>8033.2702400000007</v>
      </c>
      <c r="F40" s="14">
        <v>3.1370100000000001</v>
      </c>
      <c r="G40" s="15">
        <f>(+D40+E40+F40)/3</f>
        <v>2679.834776666667</v>
      </c>
      <c r="H40" s="14">
        <v>26033.290669999998</v>
      </c>
      <c r="I40" s="14">
        <v>0</v>
      </c>
      <c r="J40" s="14">
        <v>0</v>
      </c>
      <c r="K40" s="15">
        <f>(+H40+I40+J40)/3</f>
        <v>8677.7635566666668</v>
      </c>
      <c r="L40" s="14">
        <f t="shared" ref="L40:L41" si="26">(+D40/D$54)*100</f>
        <v>7.1908546683079614E-5</v>
      </c>
      <c r="M40" s="14">
        <f t="shared" ref="M40:M41" si="27">(+E40/E$54)*100</f>
        <v>0.21561676200080024</v>
      </c>
      <c r="N40" s="14">
        <f t="shared" ref="N40:N41" si="28">(+F40/F$54)*100</f>
        <v>7.2383710080834235E-5</v>
      </c>
      <c r="O40" s="17">
        <f t="shared" ref="O40:O41" si="29">(+G40/G$54)*100</f>
        <v>6.5010085171765861E-2</v>
      </c>
      <c r="P40" s="14">
        <f t="shared" ref="P40:P41" si="30">(+H40/H$54)*100</f>
        <v>0.60576799599495135</v>
      </c>
      <c r="Q40" s="14">
        <f t="shared" ref="Q40:Q41" si="31">(+I40/I$54)*100</f>
        <v>0</v>
      </c>
      <c r="R40" s="14">
        <f t="shared" ref="R40:R41" si="32">(+J40/J$54)*100</f>
        <v>0</v>
      </c>
      <c r="S40" s="17">
        <f t="shared" ref="S40:S41" si="33">(+K40/K$54)*100</f>
        <v>0.21020231250214991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0</v>
      </c>
      <c r="J41" s="14">
        <v>0</v>
      </c>
      <c r="K41" s="20">
        <f>(+H41+I41+J41)/3</f>
        <v>0</v>
      </c>
      <c r="L41" s="16">
        <f t="shared" si="26"/>
        <v>0</v>
      </c>
      <c r="M41" s="16">
        <f t="shared" si="27"/>
        <v>0</v>
      </c>
      <c r="N41" s="14">
        <f t="shared" si="28"/>
        <v>0</v>
      </c>
      <c r="O41" s="21">
        <f t="shared" si="29"/>
        <v>0</v>
      </c>
      <c r="P41" s="16">
        <f t="shared" si="30"/>
        <v>0</v>
      </c>
      <c r="Q41" s="16">
        <f t="shared" si="31"/>
        <v>0</v>
      </c>
      <c r="R41" s="14">
        <f t="shared" si="32"/>
        <v>0</v>
      </c>
      <c r="S41" s="21">
        <f t="shared" si="33"/>
        <v>0</v>
      </c>
      <c r="T41" s="18"/>
    </row>
    <row r="42" spans="1:20" ht="24" customHeight="1" x14ac:dyDescent="0.35">
      <c r="A42" s="12"/>
      <c r="B42" s="12"/>
      <c r="C42" s="51" t="s">
        <v>20</v>
      </c>
      <c r="D42" s="14">
        <v>3.0970800000000001</v>
      </c>
      <c r="E42" s="14">
        <v>8033.2702400000007</v>
      </c>
      <c r="F42" s="14">
        <v>3.1370100000000001</v>
      </c>
      <c r="G42" s="20">
        <f>(+D42+E42+F42)/3</f>
        <v>2679.834776666667</v>
      </c>
      <c r="H42" s="16">
        <v>26033.290669999998</v>
      </c>
      <c r="I42" s="16">
        <v>0</v>
      </c>
      <c r="J42" s="14">
        <v>0</v>
      </c>
      <c r="K42" s="20">
        <f>(+H42+I42+J42)/3</f>
        <v>8677.7635566666668</v>
      </c>
      <c r="L42" s="16">
        <f t="shared" ref="L42:S42" si="34">(+D42/D$54)*100</f>
        <v>7.1908546683079614E-5</v>
      </c>
      <c r="M42" s="16">
        <f t="shared" si="34"/>
        <v>0.21561676200080024</v>
      </c>
      <c r="N42" s="14">
        <f t="shared" si="34"/>
        <v>7.2383710080834235E-5</v>
      </c>
      <c r="O42" s="21">
        <f t="shared" si="34"/>
        <v>6.5010085171765861E-2</v>
      </c>
      <c r="P42" s="16">
        <f t="shared" si="34"/>
        <v>0.60576799599495135</v>
      </c>
      <c r="Q42" s="16">
        <f t="shared" si="34"/>
        <v>0</v>
      </c>
      <c r="R42" s="14">
        <f t="shared" si="34"/>
        <v>0</v>
      </c>
      <c r="S42" s="21">
        <f t="shared" si="34"/>
        <v>0.21020231250214991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179.76182</v>
      </c>
      <c r="E44" s="25">
        <v>171.83278999999999</v>
      </c>
      <c r="F44" s="25">
        <v>196.92820999999998</v>
      </c>
      <c r="G44" s="15">
        <f>(+D44+E44+F44)/3</f>
        <v>182.84093999999996</v>
      </c>
      <c r="H44" s="25">
        <v>177.72395999999998</v>
      </c>
      <c r="I44" s="25">
        <v>169.50379000000001</v>
      </c>
      <c r="J44" s="35">
        <v>189.80335000000002</v>
      </c>
      <c r="K44" s="15">
        <f>(+H44+I44+J44)/3</f>
        <v>179.01036666666667</v>
      </c>
      <c r="L44" s="25">
        <f t="shared" ref="L44:S44" si="35">(+D44/D$54)*100</f>
        <v>4.1737414678682354E-3</v>
      </c>
      <c r="M44" s="25">
        <f t="shared" si="35"/>
        <v>4.6120731256967503E-3</v>
      </c>
      <c r="N44" s="35">
        <f t="shared" si="35"/>
        <v>4.5439429454728038E-3</v>
      </c>
      <c r="O44" s="17">
        <f t="shared" si="35"/>
        <v>4.4355365434397588E-3</v>
      </c>
      <c r="P44" s="25">
        <f t="shared" si="35"/>
        <v>4.1354544246513759E-3</v>
      </c>
      <c r="Q44" s="25">
        <f t="shared" si="35"/>
        <v>4.5196188401253022E-3</v>
      </c>
      <c r="R44" s="35">
        <f t="shared" si="35"/>
        <v>4.376469464464146E-3</v>
      </c>
      <c r="S44" s="17">
        <f t="shared" si="35"/>
        <v>4.3361855608848891E-3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0.77400000000000002</v>
      </c>
      <c r="E46" s="14">
        <v>149.5</v>
      </c>
      <c r="F46" s="14">
        <v>19.13119</v>
      </c>
      <c r="G46" s="15">
        <f>(+D46+E46+F46)/3</f>
        <v>56.468396666666671</v>
      </c>
      <c r="H46" s="16">
        <v>0</v>
      </c>
      <c r="I46" s="16">
        <v>13.97</v>
      </c>
      <c r="J46" s="16">
        <v>130.74199999999999</v>
      </c>
      <c r="K46" s="15">
        <f>(+H46+I46+J46)/3</f>
        <v>48.237333333333332</v>
      </c>
      <c r="L46" s="16">
        <f t="shared" ref="L46:S46" si="36">(+D46/D$54)*100</f>
        <v>1.7970867763410576E-5</v>
      </c>
      <c r="M46" s="16">
        <f t="shared" si="36"/>
        <v>4.0126505092052817E-3</v>
      </c>
      <c r="N46" s="16">
        <f t="shared" si="36"/>
        <v>4.4143515974171427E-4</v>
      </c>
      <c r="O46" s="17">
        <f t="shared" si="36"/>
        <v>1.3698662726435993E-3</v>
      </c>
      <c r="P46" s="16">
        <f t="shared" si="36"/>
        <v>0</v>
      </c>
      <c r="Q46" s="16">
        <f t="shared" si="36"/>
        <v>3.72493589651007E-4</v>
      </c>
      <c r="R46" s="16">
        <f t="shared" si="36"/>
        <v>3.0146378908642614E-3</v>
      </c>
      <c r="S46" s="17">
        <f t="shared" si="36"/>
        <v>1.1684576272896936E-3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1.9795499999999993</v>
      </c>
      <c r="E48" s="25">
        <v>1.7337499999999999</v>
      </c>
      <c r="F48" s="25">
        <v>3.7267200000000003</v>
      </c>
      <c r="G48" s="15">
        <f t="shared" ref="G48:G53" si="37">(+D48+E48+F48)/3</f>
        <v>2.4800066666666667</v>
      </c>
      <c r="H48" s="25">
        <v>0.15725</v>
      </c>
      <c r="I48" s="25">
        <v>43.977759999999996</v>
      </c>
      <c r="J48" s="25">
        <v>80.250819999999976</v>
      </c>
      <c r="K48" s="15">
        <f t="shared" ref="K48:K53" si="38">(+H48+I48+J48)/3</f>
        <v>41.461943333333323</v>
      </c>
      <c r="L48" s="25">
        <f t="shared" ref="L48:S53" si="39">(+D48/D$54)*100</f>
        <v>4.5961539122815756E-5</v>
      </c>
      <c r="M48" s="25">
        <f t="shared" si="39"/>
        <v>4.6534667694546197E-5</v>
      </c>
      <c r="N48" s="25">
        <f t="shared" si="39"/>
        <v>8.5990742787701201E-5</v>
      </c>
      <c r="O48" s="17">
        <f t="shared" si="39"/>
        <v>6.0162457040388368E-5</v>
      </c>
      <c r="P48" s="25">
        <f t="shared" si="39"/>
        <v>3.659046356363143E-6</v>
      </c>
      <c r="Q48" s="25">
        <f t="shared" si="39"/>
        <v>1.1726151529857171E-3</v>
      </c>
      <c r="R48" s="25">
        <f t="shared" si="39"/>
        <v>1.8504165665580109E-3</v>
      </c>
      <c r="S48" s="17">
        <f t="shared" si="39"/>
        <v>1.0043366948854218E-3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37"/>
        <v>0</v>
      </c>
      <c r="H49" s="16">
        <v>0</v>
      </c>
      <c r="I49" s="16">
        <v>0</v>
      </c>
      <c r="J49" s="16">
        <v>0</v>
      </c>
      <c r="K49" s="15">
        <f t="shared" si="38"/>
        <v>0</v>
      </c>
      <c r="L49" s="16">
        <f t="shared" si="39"/>
        <v>0</v>
      </c>
      <c r="M49" s="16">
        <f t="shared" si="39"/>
        <v>0</v>
      </c>
      <c r="N49" s="16">
        <f t="shared" si="39"/>
        <v>0</v>
      </c>
      <c r="O49" s="17">
        <f t="shared" si="39"/>
        <v>0</v>
      </c>
      <c r="P49" s="16">
        <f t="shared" si="39"/>
        <v>0</v>
      </c>
      <c r="Q49" s="16">
        <f t="shared" si="39"/>
        <v>0</v>
      </c>
      <c r="R49" s="16">
        <f t="shared" si="39"/>
        <v>0</v>
      </c>
      <c r="S49" s="17">
        <f t="shared" si="39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37"/>
        <v>0</v>
      </c>
      <c r="H50" s="16">
        <v>0</v>
      </c>
      <c r="I50" s="16">
        <v>0</v>
      </c>
      <c r="J50" s="16">
        <v>0</v>
      </c>
      <c r="K50" s="20">
        <f t="shared" si="38"/>
        <v>0</v>
      </c>
      <c r="L50" s="16">
        <f t="shared" si="39"/>
        <v>0</v>
      </c>
      <c r="M50" s="16">
        <f t="shared" si="39"/>
        <v>0</v>
      </c>
      <c r="N50" s="16">
        <f t="shared" si="39"/>
        <v>0</v>
      </c>
      <c r="O50" s="21">
        <f t="shared" si="39"/>
        <v>0</v>
      </c>
      <c r="P50" s="16">
        <f t="shared" si="39"/>
        <v>0</v>
      </c>
      <c r="Q50" s="16">
        <f t="shared" si="39"/>
        <v>0</v>
      </c>
      <c r="R50" s="16">
        <f t="shared" si="39"/>
        <v>0</v>
      </c>
      <c r="S50" s="21">
        <f t="shared" si="39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37"/>
        <v>0</v>
      </c>
      <c r="H51" s="16">
        <v>0</v>
      </c>
      <c r="I51" s="16">
        <v>0</v>
      </c>
      <c r="J51" s="16">
        <v>0</v>
      </c>
      <c r="K51" s="20">
        <f t="shared" si="38"/>
        <v>0</v>
      </c>
      <c r="L51" s="16">
        <f t="shared" si="39"/>
        <v>0</v>
      </c>
      <c r="M51" s="16">
        <f t="shared" si="39"/>
        <v>0</v>
      </c>
      <c r="N51" s="16">
        <f t="shared" si="39"/>
        <v>0</v>
      </c>
      <c r="O51" s="21">
        <f t="shared" si="39"/>
        <v>0</v>
      </c>
      <c r="P51" s="16">
        <f t="shared" si="39"/>
        <v>0</v>
      </c>
      <c r="Q51" s="16">
        <f t="shared" si="39"/>
        <v>0</v>
      </c>
      <c r="R51" s="16">
        <f t="shared" si="39"/>
        <v>0</v>
      </c>
      <c r="S51" s="21">
        <f t="shared" si="39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37"/>
        <v>0</v>
      </c>
      <c r="H52" s="16">
        <v>0</v>
      </c>
      <c r="I52" s="16">
        <v>0</v>
      </c>
      <c r="J52" s="16">
        <v>0</v>
      </c>
      <c r="K52" s="20">
        <f t="shared" si="38"/>
        <v>0</v>
      </c>
      <c r="L52" s="16">
        <f t="shared" si="39"/>
        <v>0</v>
      </c>
      <c r="M52" s="16">
        <f t="shared" si="39"/>
        <v>0</v>
      </c>
      <c r="N52" s="16">
        <f t="shared" si="39"/>
        <v>0</v>
      </c>
      <c r="O52" s="21">
        <f t="shared" si="39"/>
        <v>0</v>
      </c>
      <c r="P52" s="16">
        <f t="shared" si="39"/>
        <v>0</v>
      </c>
      <c r="Q52" s="16">
        <f t="shared" si="39"/>
        <v>0</v>
      </c>
      <c r="R52" s="16">
        <f t="shared" si="39"/>
        <v>0</v>
      </c>
      <c r="S52" s="21">
        <f t="shared" si="39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326.78450999968817</v>
      </c>
      <c r="E53" s="38">
        <v>131.825609999032</v>
      </c>
      <c r="F53" s="38">
        <v>71.402620000427021</v>
      </c>
      <c r="G53" s="39">
        <f t="shared" si="37"/>
        <v>176.67091333304907</v>
      </c>
      <c r="H53" s="38">
        <v>372.48589000084718</v>
      </c>
      <c r="I53" s="38">
        <v>62.056399999619735</v>
      </c>
      <c r="J53" s="38">
        <v>115.58809000018243</v>
      </c>
      <c r="K53" s="39">
        <f t="shared" si="38"/>
        <v>183.37679333354978</v>
      </c>
      <c r="L53" s="38">
        <f t="shared" si="39"/>
        <v>7.5873400727846461E-3</v>
      </c>
      <c r="M53" s="38">
        <f t="shared" si="39"/>
        <v>3.538261545745235E-3</v>
      </c>
      <c r="N53" s="38">
        <f t="shared" si="39"/>
        <v>1.647551823272124E-3</v>
      </c>
      <c r="O53" s="40">
        <f t="shared" si="39"/>
        <v>4.2858579279433694E-3</v>
      </c>
      <c r="P53" s="38">
        <f t="shared" si="39"/>
        <v>8.6673649513785839E-3</v>
      </c>
      <c r="Q53" s="38">
        <f t="shared" si="39"/>
        <v>1.6546607871637154E-3</v>
      </c>
      <c r="R53" s="38">
        <f t="shared" si="39"/>
        <v>2.6652203258874609E-3</v>
      </c>
      <c r="S53" s="40">
        <f t="shared" si="39"/>
        <v>4.4419539396562567E-3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F54" si="40">+D9+D14+D16+D19+D27+D29+D34+D36+D40+D44+D46+D48+D49+D53</f>
        <v>4306970.6493299995</v>
      </c>
      <c r="E54" s="43">
        <f t="shared" si="40"/>
        <v>3725716.9458699995</v>
      </c>
      <c r="F54" s="43">
        <f t="shared" si="40"/>
        <v>4333861.8544099992</v>
      </c>
      <c r="G54" s="44">
        <f>+G9+G14+G16+G19+G27+G29+G34+G36+G40+G44+G46+G48+G49+G53</f>
        <v>4122183.1498699994</v>
      </c>
      <c r="H54" s="43">
        <f>+H9+H14+H16+H19+H27+H29+H34+H36+H40+H44+H46+H48+H49+H53</f>
        <v>4297567.8547100015</v>
      </c>
      <c r="I54" s="43">
        <f t="shared" ref="I54:J54" si="41">+I9+I14+I16+I19+I27+I29+I34+I36+I40+I44+I46+I48+I49+I53</f>
        <v>3750400.111070001</v>
      </c>
      <c r="J54" s="43">
        <f t="shared" si="41"/>
        <v>4336905.6162999989</v>
      </c>
      <c r="K54" s="44">
        <f>+K9+K14+K16+K19+K27+K29+K34+K36+K40+K44+K46+K48+K49+K53</f>
        <v>4128291.1940266653</v>
      </c>
      <c r="L54" s="45">
        <f t="shared" ref="L54:S54" si="42">+L9+L14+L16+L19+L27+L29+L34+L36+L40+L44+L46+L48+L49+L53</f>
        <v>100</v>
      </c>
      <c r="M54" s="45">
        <f t="shared" si="42"/>
        <v>100.00000000000001</v>
      </c>
      <c r="N54" s="45">
        <f t="shared" si="42"/>
        <v>100.00000000000001</v>
      </c>
      <c r="O54" s="44">
        <f t="shared" si="42"/>
        <v>100</v>
      </c>
      <c r="P54" s="45">
        <f t="shared" si="42"/>
        <v>100.00000000000001</v>
      </c>
      <c r="Q54" s="45">
        <f t="shared" si="42"/>
        <v>99.999999999999957</v>
      </c>
      <c r="R54" s="45">
        <f t="shared" si="42"/>
        <v>100.00000000000001</v>
      </c>
      <c r="S54" s="44">
        <f t="shared" si="42"/>
        <v>100.00000000000003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153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5" t="s">
        <v>69</v>
      </c>
      <c r="E8" s="95" t="s">
        <v>70</v>
      </c>
      <c r="F8" s="9" t="s">
        <v>71</v>
      </c>
      <c r="G8" s="10" t="s">
        <v>56</v>
      </c>
      <c r="H8" s="95" t="s">
        <v>69</v>
      </c>
      <c r="I8" s="95" t="s">
        <v>70</v>
      </c>
      <c r="J8" s="9" t="s">
        <v>71</v>
      </c>
      <c r="K8" s="10" t="s">
        <v>56</v>
      </c>
      <c r="L8" s="95" t="s">
        <v>69</v>
      </c>
      <c r="M8" s="95" t="s">
        <v>70</v>
      </c>
      <c r="N8" s="9" t="s">
        <v>71</v>
      </c>
      <c r="O8" s="10" t="s">
        <v>57</v>
      </c>
      <c r="P8" s="95" t="s">
        <v>69</v>
      </c>
      <c r="Q8" s="95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2118327.0790200001</v>
      </c>
      <c r="E9" s="14">
        <v>1760955.5994500001</v>
      </c>
      <c r="F9" s="14">
        <v>2025017.1016499999</v>
      </c>
      <c r="G9" s="15">
        <f>(+D9+E9+F9)/3</f>
        <v>1968099.9267066668</v>
      </c>
      <c r="H9" s="16">
        <v>2150663.6719599999</v>
      </c>
      <c r="I9" s="16">
        <v>1800563.3623000004</v>
      </c>
      <c r="J9" s="16">
        <v>2074372.0376699998</v>
      </c>
      <c r="K9" s="15">
        <f>(+H9+I9+J9)/3</f>
        <v>2008533.0239766666</v>
      </c>
      <c r="L9" s="16">
        <f t="shared" ref="L9:S12" si="0">(+D9/D$54)*100</f>
        <v>48.934613000147941</v>
      </c>
      <c r="M9" s="16">
        <f t="shared" si="0"/>
        <v>47.962634217703979</v>
      </c>
      <c r="N9" s="16">
        <f t="shared" si="0"/>
        <v>48.991390064901019</v>
      </c>
      <c r="O9" s="17">
        <f t="shared" si="0"/>
        <v>48.659847812612902</v>
      </c>
      <c r="P9" s="16">
        <f t="shared" si="0"/>
        <v>49.788276946062084</v>
      </c>
      <c r="Q9" s="16">
        <f t="shared" si="0"/>
        <v>48.889290342806461</v>
      </c>
      <c r="R9" s="16">
        <f t="shared" si="0"/>
        <v>50.400780332586173</v>
      </c>
      <c r="S9" s="17">
        <f t="shared" si="0"/>
        <v>49.723086284855142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1996796.25095</v>
      </c>
      <c r="E10" s="14">
        <v>1655821.2340100002</v>
      </c>
      <c r="F10" s="14">
        <v>1888906.5214399998</v>
      </c>
      <c r="G10" s="20">
        <f>(+D10+E10+F10)/3</f>
        <v>1847174.6688000001</v>
      </c>
      <c r="H10" s="16">
        <v>1996796.25095</v>
      </c>
      <c r="I10" s="16">
        <v>1655821.2340100005</v>
      </c>
      <c r="J10" s="16">
        <v>1888906.5214399998</v>
      </c>
      <c r="K10" s="20">
        <f>(+H10+I10+J10)/3</f>
        <v>1847174.6688000001</v>
      </c>
      <c r="L10" s="16">
        <f t="shared" si="0"/>
        <v>46.127178728975686</v>
      </c>
      <c r="M10" s="16">
        <f t="shared" si="0"/>
        <v>45.099120160402322</v>
      </c>
      <c r="N10" s="16">
        <f t="shared" si="0"/>
        <v>45.698456626662512</v>
      </c>
      <c r="O10" s="21">
        <f t="shared" si="0"/>
        <v>45.670058236081729</v>
      </c>
      <c r="P10" s="16">
        <f t="shared" si="0"/>
        <v>46.226216606222629</v>
      </c>
      <c r="Q10" s="16">
        <f t="shared" si="0"/>
        <v>44.95922040860188</v>
      </c>
      <c r="R10" s="16">
        <f t="shared" si="0"/>
        <v>45.894545880410739</v>
      </c>
      <c r="S10" s="21">
        <f t="shared" si="0"/>
        <v>45.728511477542988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3955.7985600000002</v>
      </c>
      <c r="E11" s="14">
        <v>3246.9696600000002</v>
      </c>
      <c r="F11" s="14">
        <v>1219.1349699999998</v>
      </c>
      <c r="G11" s="20">
        <f>(+D11+E11+F11)/3</f>
        <v>2807.3010633333329</v>
      </c>
      <c r="H11" s="16">
        <v>927.22740999999996</v>
      </c>
      <c r="I11" s="16">
        <v>995.95678000000009</v>
      </c>
      <c r="J11" s="16">
        <v>949.44820000000004</v>
      </c>
      <c r="K11" s="20">
        <f>(+H11+I11+J11)/3</f>
        <v>957.54412999999988</v>
      </c>
      <c r="L11" s="16">
        <f t="shared" si="0"/>
        <v>9.1381294964938173E-2</v>
      </c>
      <c r="M11" s="16">
        <f t="shared" si="0"/>
        <v>8.8436765905513387E-2</v>
      </c>
      <c r="N11" s="16">
        <f t="shared" si="0"/>
        <v>2.9494623432249178E-2</v>
      </c>
      <c r="O11" s="21">
        <f t="shared" si="0"/>
        <v>6.940848919931196E-2</v>
      </c>
      <c r="P11" s="16">
        <f t="shared" si="0"/>
        <v>2.1465492574665328E-2</v>
      </c>
      <c r="Q11" s="16">
        <f t="shared" si="0"/>
        <v>2.7042436387303258E-2</v>
      </c>
      <c r="R11" s="16">
        <f t="shared" si="0"/>
        <v>2.3068634409051943E-2</v>
      </c>
      <c r="S11" s="21">
        <f t="shared" si="0"/>
        <v>2.3704887512021142E-2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117575.02950999999</v>
      </c>
      <c r="E12" s="14">
        <v>101887.39577999999</v>
      </c>
      <c r="F12" s="14">
        <v>134891.44524000003</v>
      </c>
      <c r="G12" s="20">
        <f>(+D12+E12+F12)/3</f>
        <v>118117.95684333333</v>
      </c>
      <c r="H12" s="16">
        <v>152940.19359999997</v>
      </c>
      <c r="I12" s="16">
        <v>143746.17151000001</v>
      </c>
      <c r="J12" s="16">
        <v>184516.06803000002</v>
      </c>
      <c r="K12" s="20">
        <f>(+H12+I12+J12)/3</f>
        <v>160400.81104666667</v>
      </c>
      <c r="L12" s="16">
        <f t="shared" si="0"/>
        <v>2.7160529762073171</v>
      </c>
      <c r="M12" s="16">
        <f t="shared" si="0"/>
        <v>2.7750772913961419</v>
      </c>
      <c r="N12" s="16">
        <f t="shared" si="0"/>
        <v>3.263438814806257</v>
      </c>
      <c r="O12" s="21">
        <f t="shared" si="0"/>
        <v>2.9203810873318647</v>
      </c>
      <c r="P12" s="16">
        <f t="shared" si="0"/>
        <v>3.5405948472647908</v>
      </c>
      <c r="Q12" s="16">
        <f t="shared" si="0"/>
        <v>3.9030274978172832</v>
      </c>
      <c r="R12" s="16">
        <f t="shared" si="0"/>
        <v>4.4831658177663902</v>
      </c>
      <c r="S12" s="21">
        <f t="shared" si="0"/>
        <v>3.9708699198001374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1122787.74068</v>
      </c>
      <c r="E14" s="24">
        <v>1003271.0540400001</v>
      </c>
      <c r="F14" s="24">
        <v>1083824.7726999999</v>
      </c>
      <c r="G14" s="15">
        <f>(+D14+E14+F14)/3</f>
        <v>1069961.1891400001</v>
      </c>
      <c r="H14" s="25">
        <v>1122787.74068</v>
      </c>
      <c r="I14" s="25">
        <v>1003521.0540400001</v>
      </c>
      <c r="J14" s="25">
        <v>1084024.7726999999</v>
      </c>
      <c r="K14" s="15">
        <f>(+H14+I14+J14)/3</f>
        <v>1070111.1891400001</v>
      </c>
      <c r="L14" s="25">
        <f t="shared" ref="L14:S14" si="1">(+D14/D$54)*100</f>
        <v>25.937063315503</v>
      </c>
      <c r="M14" s="25">
        <f t="shared" si="1"/>
        <v>27.325801173612803</v>
      </c>
      <c r="N14" s="25">
        <f t="shared" si="1"/>
        <v>26.221053717562999</v>
      </c>
      <c r="O14" s="17">
        <f t="shared" si="1"/>
        <v>26.454016852729943</v>
      </c>
      <c r="P14" s="25">
        <f t="shared" si="1"/>
        <v>25.992751778651368</v>
      </c>
      <c r="Q14" s="25">
        <f t="shared" si="1"/>
        <v>27.247823210959226</v>
      </c>
      <c r="R14" s="25">
        <f t="shared" si="1"/>
        <v>26.338426016050086</v>
      </c>
      <c r="S14" s="17">
        <f t="shared" si="1"/>
        <v>26.491588814730537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433663.93949999998</v>
      </c>
      <c r="E16" s="14">
        <v>318854.85119999998</v>
      </c>
      <c r="F16" s="14">
        <v>336923.78995000001</v>
      </c>
      <c r="G16" s="15">
        <f t="shared" ref="G16:G23" si="2">(+D16+E16+F16)/3</f>
        <v>363147.52688333328</v>
      </c>
      <c r="H16" s="16">
        <v>429241.63</v>
      </c>
      <c r="I16" s="16">
        <v>330449.98</v>
      </c>
      <c r="J16" s="16">
        <v>314545.94</v>
      </c>
      <c r="K16" s="15">
        <f t="shared" ref="K16:K23" si="3">(+H16+I16+J16)/3</f>
        <v>358079.18333333335</v>
      </c>
      <c r="L16" s="16">
        <f t="shared" ref="L16:S24" si="4">(+D16/D$54)*100</f>
        <v>10.017894432699981</v>
      </c>
      <c r="M16" s="16">
        <f t="shared" si="4"/>
        <v>8.6845566131380796</v>
      </c>
      <c r="N16" s="16">
        <f t="shared" si="4"/>
        <v>8.1512224277689871</v>
      </c>
      <c r="O16" s="17">
        <f t="shared" si="4"/>
        <v>8.9785600577909381</v>
      </c>
      <c r="P16" s="16">
        <f t="shared" si="4"/>
        <v>9.9370261514402856</v>
      </c>
      <c r="Q16" s="16">
        <f t="shared" si="4"/>
        <v>8.9724501532442318</v>
      </c>
      <c r="R16" s="16">
        <f t="shared" si="4"/>
        <v>7.6424867567410075</v>
      </c>
      <c r="S16" s="17">
        <f t="shared" si="4"/>
        <v>8.8645802270367042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433663.93949999998</v>
      </c>
      <c r="E17" s="14">
        <v>318854.85119999998</v>
      </c>
      <c r="F17" s="14">
        <v>336923.78995000001</v>
      </c>
      <c r="G17" s="20">
        <f t="shared" si="2"/>
        <v>363147.52688333328</v>
      </c>
      <c r="H17" s="16">
        <v>429241.63</v>
      </c>
      <c r="I17" s="16">
        <v>330449.98</v>
      </c>
      <c r="J17" s="16">
        <v>314545.94</v>
      </c>
      <c r="K17" s="20">
        <f t="shared" si="3"/>
        <v>358079.18333333335</v>
      </c>
      <c r="L17" s="16">
        <f t="shared" si="4"/>
        <v>10.017894432699981</v>
      </c>
      <c r="M17" s="16">
        <f t="shared" si="4"/>
        <v>8.6845566131380796</v>
      </c>
      <c r="N17" s="16">
        <f t="shared" si="4"/>
        <v>8.1512224277689871</v>
      </c>
      <c r="O17" s="21">
        <f t="shared" si="4"/>
        <v>8.9785600577909381</v>
      </c>
      <c r="P17" s="16">
        <f t="shared" si="4"/>
        <v>9.9370261514402856</v>
      </c>
      <c r="Q17" s="16">
        <f t="shared" si="4"/>
        <v>8.9724501532442318</v>
      </c>
      <c r="R17" s="16">
        <f t="shared" si="4"/>
        <v>7.6424867567410075</v>
      </c>
      <c r="S17" s="21">
        <f t="shared" si="4"/>
        <v>8.8645802270367042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15"/>
      <c r="H19" s="25"/>
      <c r="I19" s="25"/>
      <c r="J19" s="25"/>
      <c r="K19" s="15"/>
      <c r="L19" s="25"/>
      <c r="M19" s="25"/>
      <c r="N19" s="25"/>
      <c r="O19" s="17"/>
      <c r="P19" s="25"/>
      <c r="Q19" s="25"/>
      <c r="R19" s="25"/>
      <c r="S19" s="17"/>
      <c r="T19" s="18"/>
    </row>
    <row r="20" spans="1:20" ht="24" customHeight="1" x14ac:dyDescent="0.35">
      <c r="A20" s="26"/>
      <c r="B20" s="28"/>
      <c r="C20" s="27" t="s">
        <v>30</v>
      </c>
      <c r="D20" s="25">
        <v>278078.68934999994</v>
      </c>
      <c r="E20" s="25">
        <v>308053.77304</v>
      </c>
      <c r="F20" s="25">
        <v>333879.09804000001</v>
      </c>
      <c r="G20" s="15">
        <f t="shared" si="2"/>
        <v>306670.52014333336</v>
      </c>
      <c r="H20" s="25">
        <v>281172.85808999994</v>
      </c>
      <c r="I20" s="25">
        <v>310304.22420000006</v>
      </c>
      <c r="J20" s="25">
        <v>334148.17197999993</v>
      </c>
      <c r="K20" s="15">
        <f t="shared" si="3"/>
        <v>308541.75142333331</v>
      </c>
      <c r="L20" s="25">
        <f t="shared" si="4"/>
        <v>6.4237827961987417</v>
      </c>
      <c r="M20" s="25">
        <f t="shared" si="4"/>
        <v>8.3903707965810277</v>
      </c>
      <c r="N20" s="25">
        <f t="shared" si="4"/>
        <v>8.0775619688678155</v>
      </c>
      <c r="O20" s="17">
        <f t="shared" si="4"/>
        <v>7.5822068972687662</v>
      </c>
      <c r="P20" s="25">
        <f t="shared" si="4"/>
        <v>6.5092056516408663</v>
      </c>
      <c r="Q20" s="25">
        <f t="shared" si="4"/>
        <v>8.425448184247502</v>
      </c>
      <c r="R20" s="25">
        <f t="shared" si="4"/>
        <v>8.1187599469456391</v>
      </c>
      <c r="S20" s="17">
        <f t="shared" si="4"/>
        <v>7.6382354411718918</v>
      </c>
      <c r="T20" s="18"/>
    </row>
    <row r="21" spans="1:20" ht="24" customHeight="1" x14ac:dyDescent="0.35">
      <c r="A21" s="50" t="s">
        <v>26</v>
      </c>
      <c r="B21" s="54"/>
      <c r="C21" s="33" t="s">
        <v>6</v>
      </c>
      <c r="D21" s="14">
        <v>267764.10337000003</v>
      </c>
      <c r="E21" s="14">
        <v>188513.24077999999</v>
      </c>
      <c r="F21" s="14">
        <v>257275.79973</v>
      </c>
      <c r="G21" s="15">
        <f t="shared" si="2"/>
        <v>237851.04796</v>
      </c>
      <c r="H21" s="14">
        <v>267764.10337000003</v>
      </c>
      <c r="I21" s="14">
        <v>188513.24077999999</v>
      </c>
      <c r="J21" s="14">
        <v>257275.79973</v>
      </c>
      <c r="K21" s="15">
        <f t="shared" si="3"/>
        <v>237851.04796</v>
      </c>
      <c r="L21" s="14">
        <f t="shared" si="4"/>
        <v>6.185509737148033</v>
      </c>
      <c r="M21" s="14">
        <f t="shared" si="4"/>
        <v>5.1344801740311112</v>
      </c>
      <c r="N21" s="14">
        <f t="shared" si="4"/>
        <v>6.2242926484727974</v>
      </c>
      <c r="O21" s="17">
        <f t="shared" si="4"/>
        <v>5.8806952018799077</v>
      </c>
      <c r="P21" s="14">
        <f t="shared" si="4"/>
        <v>6.1987904053123879</v>
      </c>
      <c r="Q21" s="14">
        <f t="shared" si="4"/>
        <v>5.1185527568350215</v>
      </c>
      <c r="R21" s="14">
        <f t="shared" si="4"/>
        <v>6.2510007036380015</v>
      </c>
      <c r="S21" s="17">
        <f t="shared" si="4"/>
        <v>5.8882219209136037</v>
      </c>
      <c r="T21" s="18"/>
    </row>
    <row r="22" spans="1:20" ht="24" customHeight="1" x14ac:dyDescent="0.35">
      <c r="A22" s="50"/>
      <c r="B22" s="55"/>
      <c r="C22" s="51" t="s">
        <v>7</v>
      </c>
      <c r="D22" s="14">
        <v>197498.13710999998</v>
      </c>
      <c r="E22" s="14">
        <v>128095.16024999999</v>
      </c>
      <c r="F22" s="14">
        <v>181906.30601</v>
      </c>
      <c r="G22" s="20">
        <f t="shared" si="2"/>
        <v>169166.53445666665</v>
      </c>
      <c r="H22" s="14">
        <v>197498.13710999998</v>
      </c>
      <c r="I22" s="14">
        <v>128095.16024999999</v>
      </c>
      <c r="J22" s="14">
        <v>181906.30601</v>
      </c>
      <c r="K22" s="20">
        <f t="shared" si="3"/>
        <v>169166.53445666665</v>
      </c>
      <c r="L22" s="14">
        <f t="shared" si="4"/>
        <v>4.5623242054758997</v>
      </c>
      <c r="M22" s="14">
        <f t="shared" si="4"/>
        <v>3.4888905308275877</v>
      </c>
      <c r="N22" s="14">
        <f t="shared" si="4"/>
        <v>4.4008728547229152</v>
      </c>
      <c r="O22" s="21">
        <f t="shared" si="4"/>
        <v>4.1825202622831092</v>
      </c>
      <c r="P22" s="14">
        <f t="shared" si="4"/>
        <v>4.5721197949108729</v>
      </c>
      <c r="Q22" s="14">
        <f t="shared" si="4"/>
        <v>3.478067815936793</v>
      </c>
      <c r="R22" s="14">
        <f t="shared" si="4"/>
        <v>4.4197567282194203</v>
      </c>
      <c r="S22" s="21">
        <f t="shared" si="4"/>
        <v>4.1878734822318133</v>
      </c>
      <c r="T22" s="18"/>
    </row>
    <row r="23" spans="1:20" ht="24" customHeight="1" x14ac:dyDescent="0.35">
      <c r="A23" s="50"/>
      <c r="B23" s="55"/>
      <c r="C23" s="51" t="s">
        <v>8</v>
      </c>
      <c r="D23" s="14">
        <v>68222.603220000005</v>
      </c>
      <c r="E23" s="14">
        <v>59643.362669999995</v>
      </c>
      <c r="F23" s="14">
        <v>68641.776060000004</v>
      </c>
      <c r="G23" s="20">
        <f t="shared" si="2"/>
        <v>65502.580649999996</v>
      </c>
      <c r="H23" s="14">
        <v>68222.603220000005</v>
      </c>
      <c r="I23" s="14">
        <v>59643.362669999995</v>
      </c>
      <c r="J23" s="14">
        <v>68641.776060000004</v>
      </c>
      <c r="K23" s="20">
        <f t="shared" si="3"/>
        <v>65502.580649999996</v>
      </c>
      <c r="L23" s="14">
        <f t="shared" si="4"/>
        <v>1.5759826324732675</v>
      </c>
      <c r="M23" s="14">
        <f t="shared" si="4"/>
        <v>1.6244888787363738</v>
      </c>
      <c r="N23" s="14">
        <f t="shared" si="4"/>
        <v>1.66065561765526</v>
      </c>
      <c r="O23" s="21">
        <f t="shared" si="4"/>
        <v>1.6195039502369013</v>
      </c>
      <c r="P23" s="14">
        <f t="shared" si="4"/>
        <v>1.5793663636876838</v>
      </c>
      <c r="Q23" s="14">
        <f t="shared" si="4"/>
        <v>1.6194496320697094</v>
      </c>
      <c r="R23" s="14">
        <f t="shared" si="4"/>
        <v>1.6677813883012826</v>
      </c>
      <c r="S23" s="21">
        <f t="shared" si="4"/>
        <v>1.6215767580919145</v>
      </c>
      <c r="T23" s="18"/>
    </row>
    <row r="24" spans="1:20" ht="24" customHeight="1" x14ac:dyDescent="0.35">
      <c r="A24" s="50"/>
      <c r="B24" s="55"/>
      <c r="C24" s="51" t="s">
        <v>9</v>
      </c>
      <c r="D24" s="14">
        <v>2043.3630399999995</v>
      </c>
      <c r="E24" s="14">
        <v>774.71785999999997</v>
      </c>
      <c r="F24" s="14">
        <v>6727.7176600000003</v>
      </c>
      <c r="G24" s="20">
        <f>(+D24+E24+F24)/3</f>
        <v>3181.9328533333332</v>
      </c>
      <c r="H24" s="14">
        <v>2043.3630399999995</v>
      </c>
      <c r="I24" s="14">
        <v>774.71785999999997</v>
      </c>
      <c r="J24" s="14">
        <v>6727.7176600000003</v>
      </c>
      <c r="K24" s="20">
        <f>(+H24+I24+J24)/3</f>
        <v>3181.9328533333332</v>
      </c>
      <c r="L24" s="14">
        <f t="shared" si="4"/>
        <v>4.7202899198864341E-2</v>
      </c>
      <c r="M24" s="14">
        <f t="shared" si="4"/>
        <v>2.1100764467149435E-2</v>
      </c>
      <c r="N24" s="14">
        <f t="shared" si="4"/>
        <v>0.16276417609462274</v>
      </c>
      <c r="O24" s="21">
        <f t="shared" si="4"/>
        <v>7.8670989359896429E-2</v>
      </c>
      <c r="P24" s="14">
        <f t="shared" si="4"/>
        <v>4.7304246713829962E-2</v>
      </c>
      <c r="Q24" s="14">
        <f t="shared" si="4"/>
        <v>2.1035308828519353E-2</v>
      </c>
      <c r="R24" s="14">
        <f t="shared" si="4"/>
        <v>0.16346258711729866</v>
      </c>
      <c r="S24" s="21">
        <f t="shared" si="4"/>
        <v>7.877168058987645E-2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hidden="1" customHeight="1" x14ac:dyDescent="0.35">
      <c r="A26" s="12"/>
      <c r="B26" s="12"/>
      <c r="C26" s="19" t="s">
        <v>11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9" t="s">
        <v>12</v>
      </c>
      <c r="D27" s="14">
        <v>1474.8738749999998</v>
      </c>
      <c r="E27" s="14">
        <v>299.95650000000001</v>
      </c>
      <c r="F27" s="14">
        <v>5149.4418999999998</v>
      </c>
      <c r="G27" s="20">
        <f>(+D27+E27+F27)/3</f>
        <v>2308.0907583333333</v>
      </c>
      <c r="H27" s="16">
        <v>1474.8738749999998</v>
      </c>
      <c r="I27" s="16">
        <v>299.95650000000001</v>
      </c>
      <c r="J27" s="16">
        <v>5149.4418999999998</v>
      </c>
      <c r="K27" s="20">
        <f>(+H27+I27+J27)/3</f>
        <v>2308.0907583333333</v>
      </c>
      <c r="L27" s="16">
        <f t="shared" ref="L27:S27" si="5">(+D27/D$54)*100</f>
        <v>3.4070462022579913E-2</v>
      </c>
      <c r="M27" s="16">
        <f t="shared" si="5"/>
        <v>8.1698277317248241E-3</v>
      </c>
      <c r="N27" s="16">
        <f t="shared" si="5"/>
        <v>0.12458083269217167</v>
      </c>
      <c r="O27" s="21">
        <f t="shared" si="5"/>
        <v>5.7065875321755263E-2</v>
      </c>
      <c r="P27" s="16">
        <f t="shared" si="5"/>
        <v>3.4143613390786601E-2</v>
      </c>
      <c r="Q27" s="16">
        <f t="shared" si="5"/>
        <v>8.144484512880296E-3</v>
      </c>
      <c r="R27" s="16">
        <f t="shared" si="5"/>
        <v>0.12511540134759727</v>
      </c>
      <c r="S27" s="21">
        <f t="shared" si="5"/>
        <v>5.7138914102922073E-2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75376.669479999982</v>
      </c>
      <c r="E29" s="25">
        <v>68143.807409999994</v>
      </c>
      <c r="F29" s="25">
        <v>68910.6201</v>
      </c>
      <c r="G29" s="15">
        <f>(+D29+E29+F29)/3</f>
        <v>70810.36566333333</v>
      </c>
      <c r="H29" s="25">
        <v>35063.450109999998</v>
      </c>
      <c r="I29" s="25">
        <v>31747.164479999999</v>
      </c>
      <c r="J29" s="25">
        <v>32576.58296</v>
      </c>
      <c r="K29" s="15">
        <f>(+H29+I29+J29)/3</f>
        <v>33129.065849999999</v>
      </c>
      <c r="L29" s="25">
        <f t="shared" ref="L29:S32" si="6">(+D29/D$54)*100</f>
        <v>1.7412458098540111</v>
      </c>
      <c r="M29" s="25">
        <f t="shared" si="6"/>
        <v>1.8560130136320883</v>
      </c>
      <c r="N29" s="25">
        <f t="shared" si="6"/>
        <v>1.6671597816050518</v>
      </c>
      <c r="O29" s="17">
        <f t="shared" si="6"/>
        <v>1.7507350973276159</v>
      </c>
      <c r="P29" s="25">
        <f t="shared" si="6"/>
        <v>0.81172560243700442</v>
      </c>
      <c r="Q29" s="25">
        <f t="shared" si="6"/>
        <v>0.86200595564764704</v>
      </c>
      <c r="R29" s="25">
        <f t="shared" si="6"/>
        <v>0.79150951321029539</v>
      </c>
      <c r="S29" s="17">
        <f t="shared" si="6"/>
        <v>0.82014056036518246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39638.146229999991</v>
      </c>
      <c r="E30" s="25">
        <v>36451.861940000003</v>
      </c>
      <c r="F30" s="25">
        <v>36755.997109999997</v>
      </c>
      <c r="G30" s="20">
        <f>(+D30+E30+F30)/3</f>
        <v>37615.335093333328</v>
      </c>
      <c r="H30" s="25">
        <v>12462.005380000001</v>
      </c>
      <c r="I30" s="25">
        <v>12268.266450000001</v>
      </c>
      <c r="J30" s="25">
        <v>12323.622799999999</v>
      </c>
      <c r="K30" s="20">
        <f>(+H30+I30+J30)/3</f>
        <v>12351.298210000001</v>
      </c>
      <c r="L30" s="25">
        <f t="shared" si="6"/>
        <v>0.91566470778708731</v>
      </c>
      <c r="M30" s="25">
        <f t="shared" si="6"/>
        <v>0.99282873533467919</v>
      </c>
      <c r="N30" s="25">
        <f t="shared" si="6"/>
        <v>0.88924058476994483</v>
      </c>
      <c r="O30" s="21">
        <f t="shared" si="6"/>
        <v>0.93001196546197551</v>
      </c>
      <c r="P30" s="25">
        <f t="shared" si="6"/>
        <v>0.28849781732598845</v>
      </c>
      <c r="Q30" s="25">
        <f t="shared" si="6"/>
        <v>0.33311065471798057</v>
      </c>
      <c r="R30" s="25">
        <f t="shared" si="6"/>
        <v>0.29942565478375438</v>
      </c>
      <c r="S30" s="21">
        <f t="shared" si="6"/>
        <v>0.30576777145036449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22260.89746</v>
      </c>
      <c r="E31" s="25">
        <v>20093.36694</v>
      </c>
      <c r="F31" s="25">
        <v>19116.901989999998</v>
      </c>
      <c r="G31" s="20">
        <f>(+D31+E31+F31)/3</f>
        <v>20490.388796666666</v>
      </c>
      <c r="H31" s="25">
        <v>11960.007270000002</v>
      </c>
      <c r="I31" s="25">
        <v>10561.21279</v>
      </c>
      <c r="J31" s="25">
        <v>9903.75468</v>
      </c>
      <c r="K31" s="20">
        <f>(+H31+I31+J31)/3</f>
        <v>10808.324913333332</v>
      </c>
      <c r="L31" s="25">
        <f t="shared" si="6"/>
        <v>0.51423994577127885</v>
      </c>
      <c r="M31" s="25">
        <f t="shared" si="6"/>
        <v>0.54727717669106946</v>
      </c>
      <c r="N31" s="25">
        <f t="shared" si="6"/>
        <v>0.46249663840441302</v>
      </c>
      <c r="O31" s="21">
        <f t="shared" si="6"/>
        <v>0.50661004908196106</v>
      </c>
      <c r="P31" s="25">
        <f t="shared" si="6"/>
        <v>0.2768764646928723</v>
      </c>
      <c r="Q31" s="25">
        <f t="shared" si="6"/>
        <v>0.28676036027020019</v>
      </c>
      <c r="R31" s="25">
        <f t="shared" si="6"/>
        <v>0.24063039562332855</v>
      </c>
      <c r="S31" s="21">
        <f t="shared" si="6"/>
        <v>0.26757004532411716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13477.625789999996</v>
      </c>
      <c r="E32" s="25">
        <v>11598.578529999997</v>
      </c>
      <c r="F32" s="25">
        <v>13037.721</v>
      </c>
      <c r="G32" s="20">
        <f>(+D32+E32+F32)/3</f>
        <v>12704.641773333331</v>
      </c>
      <c r="H32" s="25">
        <v>10641.437459999996</v>
      </c>
      <c r="I32" s="25">
        <v>8917.6852400000007</v>
      </c>
      <c r="J32" s="25">
        <v>10349.205480000002</v>
      </c>
      <c r="K32" s="20">
        <f>(+H32+I32+J32)/3</f>
        <v>9969.4427266666662</v>
      </c>
      <c r="L32" s="25">
        <f t="shared" si="6"/>
        <v>0.31134115629564502</v>
      </c>
      <c r="M32" s="25">
        <f t="shared" si="6"/>
        <v>0.31590710160634</v>
      </c>
      <c r="N32" s="25">
        <f t="shared" si="6"/>
        <v>0.31542255843069383</v>
      </c>
      <c r="O32" s="21">
        <f t="shared" si="6"/>
        <v>0.31411308278367933</v>
      </c>
      <c r="P32" s="25">
        <f t="shared" si="6"/>
        <v>0.24635132041814356</v>
      </c>
      <c r="Q32" s="25">
        <f t="shared" si="6"/>
        <v>0.24213494065946634</v>
      </c>
      <c r="R32" s="25">
        <f t="shared" si="6"/>
        <v>0.2514534628032124</v>
      </c>
      <c r="S32" s="21">
        <f t="shared" si="6"/>
        <v>0.24680274359070081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17862.072459999999</v>
      </c>
      <c r="E34" s="14">
        <v>16336.586370000001</v>
      </c>
      <c r="F34" s="14">
        <v>15066.558349999999</v>
      </c>
      <c r="G34" s="15">
        <f>(+D34+E34+F34)/3</f>
        <v>16421.73906</v>
      </c>
      <c r="H34" s="16">
        <v>15238.10936</v>
      </c>
      <c r="I34" s="16">
        <v>14505.197489999997</v>
      </c>
      <c r="J34" s="16">
        <v>14764.71443</v>
      </c>
      <c r="K34" s="15">
        <f>(+H34+I34+J34)/3</f>
        <v>14836.007093333334</v>
      </c>
      <c r="L34" s="16">
        <f t="shared" ref="L34:S34" si="7">(+D34/D$54)*100</f>
        <v>0.41262447705435201</v>
      </c>
      <c r="M34" s="16">
        <f t="shared" si="7"/>
        <v>0.44495483967623239</v>
      </c>
      <c r="N34" s="16">
        <f t="shared" si="7"/>
        <v>0.36450637204940445</v>
      </c>
      <c r="O34" s="17">
        <f t="shared" si="7"/>
        <v>0.40601562585045448</v>
      </c>
      <c r="P34" s="16">
        <f t="shared" si="7"/>
        <v>0.35276515749142734</v>
      </c>
      <c r="Q34" s="16">
        <f t="shared" si="7"/>
        <v>0.39384829571479574</v>
      </c>
      <c r="R34" s="16">
        <f t="shared" si="7"/>
        <v>0.35873657914115137</v>
      </c>
      <c r="S34" s="17">
        <f t="shared" si="7"/>
        <v>0.36727903002759199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17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27</v>
      </c>
      <c r="D38" s="25">
        <v>8236.1661800000002</v>
      </c>
      <c r="E38" s="25">
        <v>4668.0772100000004</v>
      </c>
      <c r="F38" s="25">
        <v>9890.9372100000001</v>
      </c>
      <c r="G38" s="15">
        <f>(+D38+E38+F38)/3</f>
        <v>7598.3935333333329</v>
      </c>
      <c r="H38" s="25">
        <v>10830.31927</v>
      </c>
      <c r="I38" s="25">
        <v>224.35390000000001</v>
      </c>
      <c r="J38" s="25">
        <v>1248.36275</v>
      </c>
      <c r="K38" s="15">
        <f>(+H38+I38+J38)/3</f>
        <v>4101.0119733333331</v>
      </c>
      <c r="L38" s="25">
        <f t="shared" ref="L38:S42" si="8">(+D38/D$54)*100</f>
        <v>0.19026032788556049</v>
      </c>
      <c r="M38" s="25">
        <f t="shared" si="8"/>
        <v>0.12714305789036293</v>
      </c>
      <c r="N38" s="25">
        <f t="shared" si="8"/>
        <v>0.2392921830476008</v>
      </c>
      <c r="O38" s="17">
        <f t="shared" si="8"/>
        <v>0.18786478670879447</v>
      </c>
      <c r="P38" s="25">
        <f t="shared" si="8"/>
        <v>0.2507239705860721</v>
      </c>
      <c r="Q38" s="25">
        <f t="shared" si="8"/>
        <v>6.0917061772433499E-3</v>
      </c>
      <c r="R38" s="25">
        <f t="shared" si="8"/>
        <v>3.0331327069374303E-2</v>
      </c>
      <c r="S38" s="17">
        <f t="shared" si="8"/>
        <v>0.1015243313259291</v>
      </c>
      <c r="T38" s="18"/>
    </row>
    <row r="39" spans="1:20" ht="24" customHeight="1" x14ac:dyDescent="0.35">
      <c r="A39" s="26"/>
      <c r="B39" s="28"/>
      <c r="C39" s="29" t="s">
        <v>28</v>
      </c>
      <c r="D39" s="25">
        <v>0</v>
      </c>
      <c r="E39" s="25">
        <v>0</v>
      </c>
      <c r="F39" s="25">
        <v>0</v>
      </c>
      <c r="G39" s="20">
        <f>(+D39+E39+F39)/3</f>
        <v>0</v>
      </c>
      <c r="H39" s="25">
        <v>0</v>
      </c>
      <c r="I39" s="25">
        <v>0</v>
      </c>
      <c r="J39" s="25">
        <v>0</v>
      </c>
      <c r="K39" s="20">
        <f>(+H39+I39+J39)/3</f>
        <v>0</v>
      </c>
      <c r="L39" s="25">
        <f t="shared" si="8"/>
        <v>0</v>
      </c>
      <c r="M39" s="25">
        <f t="shared" si="8"/>
        <v>0</v>
      </c>
      <c r="N39" s="25">
        <f t="shared" si="8"/>
        <v>0</v>
      </c>
      <c r="O39" s="21">
        <f t="shared" si="8"/>
        <v>0</v>
      </c>
      <c r="P39" s="25">
        <f t="shared" si="8"/>
        <v>0</v>
      </c>
      <c r="Q39" s="25">
        <f t="shared" si="8"/>
        <v>0</v>
      </c>
      <c r="R39" s="25">
        <f t="shared" si="8"/>
        <v>0</v>
      </c>
      <c r="S39" s="21">
        <f t="shared" si="8"/>
        <v>0</v>
      </c>
      <c r="T39" s="32"/>
    </row>
    <row r="40" spans="1:20" ht="24" customHeight="1" x14ac:dyDescent="0.35">
      <c r="A40" s="26"/>
      <c r="B40" s="28"/>
      <c r="C40" s="29" t="s">
        <v>20</v>
      </c>
      <c r="D40" s="25">
        <v>8236.1661800000002</v>
      </c>
      <c r="E40" s="25">
        <v>4668.0772100000004</v>
      </c>
      <c r="F40" s="25">
        <v>9890.9372100000001</v>
      </c>
      <c r="G40" s="20">
        <f>(+D40+E40+F40)/3</f>
        <v>7598.3935333333329</v>
      </c>
      <c r="H40" s="25">
        <v>10830.31927</v>
      </c>
      <c r="I40" s="25">
        <v>224.35390000000001</v>
      </c>
      <c r="J40" s="25">
        <v>1248.36275</v>
      </c>
      <c r="K40" s="20">
        <f>(+H40+I40+J40)/3</f>
        <v>4101.0119733333331</v>
      </c>
      <c r="L40" s="25">
        <f t="shared" si="8"/>
        <v>0.19026032788556049</v>
      </c>
      <c r="M40" s="25">
        <f t="shared" si="8"/>
        <v>0.12714305789036293</v>
      </c>
      <c r="N40" s="25">
        <f t="shared" si="8"/>
        <v>0.2392921830476008</v>
      </c>
      <c r="O40" s="21">
        <f t="shared" si="8"/>
        <v>0.18786478670879447</v>
      </c>
      <c r="P40" s="25">
        <f t="shared" si="8"/>
        <v>0.2507239705860721</v>
      </c>
      <c r="Q40" s="25">
        <f t="shared" si="8"/>
        <v>6.0917061772433499E-3</v>
      </c>
      <c r="R40" s="25">
        <f t="shared" si="8"/>
        <v>3.0331327069374303E-2</v>
      </c>
      <c r="S40" s="21">
        <f t="shared" si="8"/>
        <v>0.1015243313259291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6"/>
      <c r="M41" s="16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6205.9650000000011</v>
      </c>
      <c r="E42" s="14">
        <v>2316.8589999999999</v>
      </c>
      <c r="F42" s="14">
        <v>2427.6284999999998</v>
      </c>
      <c r="G42" s="15">
        <f>(+D42+E42+F42)/3</f>
        <v>3650.1508333333331</v>
      </c>
      <c r="H42" s="16">
        <v>6370.6650000000009</v>
      </c>
      <c r="I42" s="16">
        <v>2435.259</v>
      </c>
      <c r="J42" s="14">
        <v>2396.5284999999999</v>
      </c>
      <c r="K42" s="15">
        <f>(+H42+I42+J42)/3</f>
        <v>3734.1508333333336</v>
      </c>
      <c r="L42" s="16">
        <f t="shared" si="8"/>
        <v>0.14336147546579892</v>
      </c>
      <c r="M42" s="16">
        <f t="shared" si="8"/>
        <v>6.3103613052880148E-2</v>
      </c>
      <c r="N42" s="14">
        <f t="shared" si="8"/>
        <v>5.8731797711369008E-2</v>
      </c>
      <c r="O42" s="17">
        <f t="shared" si="8"/>
        <v>9.0247340408317944E-2</v>
      </c>
      <c r="P42" s="16">
        <f t="shared" si="8"/>
        <v>0.14748211795548657</v>
      </c>
      <c r="Q42" s="16">
        <f t="shared" si="8"/>
        <v>6.6122685157188985E-2</v>
      </c>
      <c r="R42" s="14">
        <f t="shared" si="8"/>
        <v>5.8228179080621383E-2</v>
      </c>
      <c r="S42" s="17">
        <f t="shared" si="8"/>
        <v>9.2442345667229656E-2</v>
      </c>
      <c r="T42" s="18"/>
    </row>
    <row r="43" spans="1:20" ht="24" customHeight="1" x14ac:dyDescent="0.35">
      <c r="A43" s="26" t="s">
        <v>39</v>
      </c>
      <c r="B43" s="26"/>
      <c r="C43" s="34" t="s">
        <v>78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79</v>
      </c>
      <c r="D44" s="25">
        <v>421.05799999999999</v>
      </c>
      <c r="E44" s="25">
        <v>191.59899999999999</v>
      </c>
      <c r="F44" s="25">
        <v>20.332999999999998</v>
      </c>
      <c r="G44" s="15">
        <f>(+D44+E44+F44)/3</f>
        <v>210.99666666666664</v>
      </c>
      <c r="H44" s="25">
        <v>281.53900000000004</v>
      </c>
      <c r="I44" s="25">
        <v>418.387</v>
      </c>
      <c r="J44" s="35">
        <v>188.131</v>
      </c>
      <c r="K44" s="15">
        <f>(+H44+I44+J44)/3</f>
        <v>296.01900000000001</v>
      </c>
      <c r="L44" s="25">
        <f t="shared" ref="L44:S44" si="9">(+D44/D$54)*100</f>
        <v>9.7266897471510617E-3</v>
      </c>
      <c r="M44" s="25">
        <f t="shared" si="9"/>
        <v>5.2185260981867185E-3</v>
      </c>
      <c r="N44" s="35">
        <f t="shared" si="9"/>
        <v>4.9191778843643737E-4</v>
      </c>
      <c r="O44" s="17">
        <f t="shared" si="9"/>
        <v>5.2167400392870685E-3</v>
      </c>
      <c r="P44" s="25">
        <f t="shared" si="9"/>
        <v>6.5176819071587882E-3</v>
      </c>
      <c r="Q44" s="25">
        <f t="shared" si="9"/>
        <v>1.1360135359261921E-2</v>
      </c>
      <c r="R44" s="35">
        <f t="shared" si="9"/>
        <v>4.5709974067140793E-3</v>
      </c>
      <c r="S44" s="17">
        <f t="shared" si="9"/>
        <v>7.3282231873960605E-3</v>
      </c>
      <c r="T44" s="32"/>
    </row>
    <row r="45" spans="1:20" ht="24" customHeight="1" x14ac:dyDescent="0.35">
      <c r="A45" s="12" t="s">
        <v>42</v>
      </c>
      <c r="B45" s="12"/>
      <c r="C45" s="13" t="s">
        <v>81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82</v>
      </c>
      <c r="D46" s="14">
        <v>163.54818999999995</v>
      </c>
      <c r="E46" s="14">
        <v>144.04594</v>
      </c>
      <c r="F46" s="14">
        <v>175.67470000000003</v>
      </c>
      <c r="G46" s="15">
        <f>(+D46+E46+F46)/3</f>
        <v>161.08960999999999</v>
      </c>
      <c r="H46" s="16">
        <v>157.82689000000005</v>
      </c>
      <c r="I46" s="16">
        <v>149.58705</v>
      </c>
      <c r="J46" s="16">
        <v>170.47521999999998</v>
      </c>
      <c r="K46" s="15">
        <f>(+H46+I46+J46)/3</f>
        <v>159.29638666666668</v>
      </c>
      <c r="L46" s="16">
        <f t="shared" ref="L46:S46" si="10">(+D46/D$54)*100</f>
        <v>3.7780602739720262E-3</v>
      </c>
      <c r="M46" s="16">
        <f t="shared" si="10"/>
        <v>3.923337268085106E-3</v>
      </c>
      <c r="N46" s="16">
        <f t="shared" si="10"/>
        <v>4.2501111448499801E-3</v>
      </c>
      <c r="O46" s="17">
        <f t="shared" si="10"/>
        <v>3.9828241444579155E-3</v>
      </c>
      <c r="P46" s="16">
        <f t="shared" si="10"/>
        <v>3.6537228071995011E-3</v>
      </c>
      <c r="Q46" s="16">
        <f t="shared" si="10"/>
        <v>4.0616203084528945E-3</v>
      </c>
      <c r="R46" s="16">
        <f t="shared" si="10"/>
        <v>4.1420169378199876E-3</v>
      </c>
      <c r="S46" s="17">
        <f t="shared" si="10"/>
        <v>3.9435288763190043E-3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1.8297599999999996</v>
      </c>
      <c r="E48" s="25">
        <v>1.6337999999999997</v>
      </c>
      <c r="F48" s="25">
        <v>1.5396999999999994</v>
      </c>
      <c r="G48" s="15">
        <f t="shared" ref="G48:G53" si="11">(+D48+E48+F48)/3</f>
        <v>1.667753333333333</v>
      </c>
      <c r="H48" s="25">
        <v>40.215079999999993</v>
      </c>
      <c r="I48" s="25">
        <v>40.590020000000003</v>
      </c>
      <c r="J48" s="25">
        <v>39.444289999999995</v>
      </c>
      <c r="K48" s="15">
        <f t="shared" ref="K48:K53" si="12">(+H48+I48+J48)/3</f>
        <v>40.083129999999997</v>
      </c>
      <c r="L48" s="25">
        <f t="shared" ref="L48:S53" si="13">(+D48/D$54)*100</f>
        <v>4.2268542176486665E-5</v>
      </c>
      <c r="M48" s="25">
        <f t="shared" si="13"/>
        <v>4.44993342304368E-5</v>
      </c>
      <c r="N48" s="25">
        <f t="shared" si="13"/>
        <v>3.725007715809681E-5</v>
      </c>
      <c r="O48" s="17">
        <f t="shared" si="13"/>
        <v>4.1233995432729446E-5</v>
      </c>
      <c r="P48" s="25">
        <f t="shared" si="13"/>
        <v>9.3098682353401536E-4</v>
      </c>
      <c r="Q48" s="25">
        <f t="shared" si="13"/>
        <v>1.102109103378328E-3</v>
      </c>
      <c r="R48" s="25">
        <f t="shared" si="13"/>
        <v>9.5837340629496511E-4</v>
      </c>
      <c r="S48" s="17">
        <f t="shared" si="13"/>
        <v>9.9229482799891434E-4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1"/>
        <v>0</v>
      </c>
      <c r="H49" s="16">
        <v>0</v>
      </c>
      <c r="I49" s="16">
        <v>0</v>
      </c>
      <c r="J49" s="16">
        <v>0</v>
      </c>
      <c r="K49" s="15">
        <f t="shared" si="12"/>
        <v>0</v>
      </c>
      <c r="L49" s="16">
        <f t="shared" si="13"/>
        <v>0</v>
      </c>
      <c r="M49" s="16">
        <f t="shared" si="13"/>
        <v>0</v>
      </c>
      <c r="N49" s="16">
        <f t="shared" si="13"/>
        <v>0</v>
      </c>
      <c r="O49" s="17">
        <f t="shared" si="13"/>
        <v>0</v>
      </c>
      <c r="P49" s="16">
        <f t="shared" si="13"/>
        <v>0</v>
      </c>
      <c r="Q49" s="16">
        <f t="shared" si="13"/>
        <v>0</v>
      </c>
      <c r="R49" s="16">
        <f t="shared" si="13"/>
        <v>0</v>
      </c>
      <c r="S49" s="17">
        <f t="shared" si="13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1"/>
        <v>0</v>
      </c>
      <c r="H50" s="16">
        <v>0</v>
      </c>
      <c r="I50" s="16">
        <v>0</v>
      </c>
      <c r="J50" s="16">
        <v>0</v>
      </c>
      <c r="K50" s="20">
        <f t="shared" si="12"/>
        <v>0</v>
      </c>
      <c r="L50" s="16">
        <f t="shared" si="13"/>
        <v>0</v>
      </c>
      <c r="M50" s="16">
        <f t="shared" si="13"/>
        <v>0</v>
      </c>
      <c r="N50" s="16">
        <f t="shared" si="13"/>
        <v>0</v>
      </c>
      <c r="O50" s="21">
        <f t="shared" si="13"/>
        <v>0</v>
      </c>
      <c r="P50" s="16">
        <f t="shared" si="13"/>
        <v>0</v>
      </c>
      <c r="Q50" s="16">
        <f t="shared" si="13"/>
        <v>0</v>
      </c>
      <c r="R50" s="16">
        <f t="shared" si="13"/>
        <v>0</v>
      </c>
      <c r="S50" s="21">
        <f t="shared" si="13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1"/>
        <v>0</v>
      </c>
      <c r="H51" s="16">
        <v>0</v>
      </c>
      <c r="I51" s="16">
        <v>0</v>
      </c>
      <c r="J51" s="16">
        <v>0</v>
      </c>
      <c r="K51" s="20">
        <f t="shared" si="12"/>
        <v>0</v>
      </c>
      <c r="L51" s="16">
        <f t="shared" si="13"/>
        <v>0</v>
      </c>
      <c r="M51" s="16">
        <f t="shared" si="13"/>
        <v>0</v>
      </c>
      <c r="N51" s="16">
        <f t="shared" si="13"/>
        <v>0</v>
      </c>
      <c r="O51" s="21">
        <f t="shared" si="13"/>
        <v>0</v>
      </c>
      <c r="P51" s="16">
        <f t="shared" si="13"/>
        <v>0</v>
      </c>
      <c r="Q51" s="16">
        <f t="shared" si="13"/>
        <v>0</v>
      </c>
      <c r="R51" s="16">
        <f t="shared" si="13"/>
        <v>0</v>
      </c>
      <c r="S51" s="21">
        <f t="shared" si="13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1"/>
        <v>0</v>
      </c>
      <c r="H52" s="16">
        <v>0</v>
      </c>
      <c r="I52" s="16">
        <v>0</v>
      </c>
      <c r="J52" s="16">
        <v>0</v>
      </c>
      <c r="K52" s="20">
        <f t="shared" si="12"/>
        <v>0</v>
      </c>
      <c r="L52" s="16">
        <f t="shared" si="13"/>
        <v>0</v>
      </c>
      <c r="M52" s="16">
        <f t="shared" si="13"/>
        <v>0</v>
      </c>
      <c r="N52" s="16">
        <f t="shared" si="13"/>
        <v>0</v>
      </c>
      <c r="O52" s="21">
        <f t="shared" si="13"/>
        <v>0</v>
      </c>
      <c r="P52" s="16">
        <f t="shared" si="13"/>
        <v>0</v>
      </c>
      <c r="Q52" s="16">
        <f t="shared" si="13"/>
        <v>0</v>
      </c>
      <c r="R52" s="16">
        <f t="shared" si="13"/>
        <v>0</v>
      </c>
      <c r="S52" s="21">
        <f t="shared" si="13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4.2254100013134286</v>
      </c>
      <c r="E53" s="38">
        <v>64.476879999845593</v>
      </c>
      <c r="F53" s="38">
        <v>0.40338000031242105</v>
      </c>
      <c r="G53" s="39">
        <f t="shared" si="11"/>
        <v>23.035223333823819</v>
      </c>
      <c r="H53" s="38">
        <v>6.4719499993936509</v>
      </c>
      <c r="I53" s="38">
        <v>67.870859999147513</v>
      </c>
      <c r="J53" s="38">
        <v>2.8504800008888367</v>
      </c>
      <c r="K53" s="39">
        <f t="shared" si="12"/>
        <v>25.731096666476663</v>
      </c>
      <c r="L53" s="38">
        <f t="shared" si="13"/>
        <v>9.7609479305190461E-5</v>
      </c>
      <c r="M53" s="38">
        <f t="shared" si="13"/>
        <v>1.7561379809333429E-3</v>
      </c>
      <c r="N53" s="38">
        <f t="shared" si="13"/>
        <v>9.7590024911806246E-6</v>
      </c>
      <c r="O53" s="40">
        <f t="shared" si="13"/>
        <v>5.6952924317672543E-4</v>
      </c>
      <c r="P53" s="38">
        <f t="shared" si="13"/>
        <v>1.4982688513877056E-4</v>
      </c>
      <c r="Q53" s="38">
        <f t="shared" si="13"/>
        <v>1.8428444395734839E-3</v>
      </c>
      <c r="R53" s="38">
        <f t="shared" si="13"/>
        <v>6.9257786818510605E-5</v>
      </c>
      <c r="S53" s="40">
        <f t="shared" si="13"/>
        <v>6.3699701447678613E-4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K54" si="14">+D9+D14+D16+D20+D21+D29+D34+D38+D42+D44+D46+D48+D49+D53</f>
        <v>4328893.0864000004</v>
      </c>
      <c r="E54" s="43">
        <f t="shared" si="14"/>
        <v>3671515.6041200003</v>
      </c>
      <c r="F54" s="43">
        <f t="shared" si="14"/>
        <v>4133414.2570100008</v>
      </c>
      <c r="G54" s="44">
        <f t="shared" si="14"/>
        <v>4044607.6491766674</v>
      </c>
      <c r="H54" s="43">
        <f t="shared" si="14"/>
        <v>4319618.6007599989</v>
      </c>
      <c r="I54" s="43">
        <f t="shared" si="14"/>
        <v>3682940.2711200002</v>
      </c>
      <c r="J54" s="43">
        <f t="shared" si="14"/>
        <v>4115753.8117100005</v>
      </c>
      <c r="K54" s="44">
        <f t="shared" si="14"/>
        <v>4039437.5611966662</v>
      </c>
      <c r="L54" s="45">
        <f>+L9+L14+L16+L20+L21+L29+L34+L38+L42+L44+L46+L48+L49</f>
        <v>99.999902390520703</v>
      </c>
      <c r="M54" s="45">
        <f t="shared" ref="M54:S54" si="15">+M9+M14+M16+M20+M21+M29+M34+M38+M42+M44+M46+M48+M49</f>
        <v>99.998243862019081</v>
      </c>
      <c r="N54" s="45">
        <f t="shared" si="15"/>
        <v>99.999990240997491</v>
      </c>
      <c r="O54" s="44">
        <f t="shared" si="15"/>
        <v>99.99943047075682</v>
      </c>
      <c r="P54" s="45">
        <f t="shared" si="15"/>
        <v>99.999850173114879</v>
      </c>
      <c r="Q54" s="45">
        <f t="shared" si="15"/>
        <v>99.998157155560406</v>
      </c>
      <c r="R54" s="45">
        <f t="shared" si="15"/>
        <v>99.999930742213181</v>
      </c>
      <c r="S54" s="44">
        <f t="shared" si="15"/>
        <v>99.999363002985532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152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4" t="s">
        <v>66</v>
      </c>
      <c r="E8" s="94" t="s">
        <v>67</v>
      </c>
      <c r="F8" s="9" t="s">
        <v>68</v>
      </c>
      <c r="G8" s="10" t="s">
        <v>56</v>
      </c>
      <c r="H8" s="94" t="s">
        <v>66</v>
      </c>
      <c r="I8" s="94" t="s">
        <v>67</v>
      </c>
      <c r="J8" s="9" t="s">
        <v>68</v>
      </c>
      <c r="K8" s="10" t="s">
        <v>56</v>
      </c>
      <c r="L8" s="94" t="s">
        <v>66</v>
      </c>
      <c r="M8" s="94" t="s">
        <v>67</v>
      </c>
      <c r="N8" s="9" t="s">
        <v>68</v>
      </c>
      <c r="O8" s="10" t="s">
        <v>57</v>
      </c>
      <c r="P8" s="94" t="s">
        <v>66</v>
      </c>
      <c r="Q8" s="94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2032407.0582700004</v>
      </c>
      <c r="E9" s="14">
        <v>2096032.5471300003</v>
      </c>
      <c r="F9" s="14">
        <v>2147465.48814</v>
      </c>
      <c r="G9" s="15">
        <f>(+D9+E9+F9)/3</f>
        <v>2091968.3645133337</v>
      </c>
      <c r="H9" s="16">
        <v>2061835.8669500004</v>
      </c>
      <c r="I9" s="16">
        <v>2133940.8954000003</v>
      </c>
      <c r="J9" s="16">
        <v>2180861.2475799997</v>
      </c>
      <c r="K9" s="15">
        <f>(+H9+I9+J9)/3</f>
        <v>2125546.0033100001</v>
      </c>
      <c r="L9" s="16">
        <f t="shared" ref="L9:S12" si="0">(+D9/D$54)*100</f>
        <v>49.745716540212534</v>
      </c>
      <c r="M9" s="16">
        <f t="shared" si="0"/>
        <v>52.511420045688482</v>
      </c>
      <c r="N9" s="16">
        <f t="shared" si="0"/>
        <v>52.286639712916113</v>
      </c>
      <c r="O9" s="17">
        <f t="shared" si="0"/>
        <v>51.508263225426752</v>
      </c>
      <c r="P9" s="16">
        <f t="shared" si="0"/>
        <v>50.454479163019506</v>
      </c>
      <c r="Q9" s="16">
        <f t="shared" si="0"/>
        <v>53.644441981247581</v>
      </c>
      <c r="R9" s="16">
        <f t="shared" si="0"/>
        <v>52.837113400702954</v>
      </c>
      <c r="S9" s="17">
        <f t="shared" si="0"/>
        <v>52.30190920744645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1879850.6378000004</v>
      </c>
      <c r="E10" s="14">
        <v>1996985.0128700002</v>
      </c>
      <c r="F10" s="14">
        <v>2032117.57874</v>
      </c>
      <c r="G10" s="20">
        <f>(+D10+E10+F10)/3</f>
        <v>1969651.07647</v>
      </c>
      <c r="H10" s="16">
        <v>1879850.6378000004</v>
      </c>
      <c r="I10" s="16">
        <v>1996985.0128700002</v>
      </c>
      <c r="J10" s="16">
        <v>2032117.5787399998</v>
      </c>
      <c r="K10" s="20">
        <f>(+H10+I10+J10)/3</f>
        <v>1969651.07647</v>
      </c>
      <c r="L10" s="16">
        <f t="shared" si="0"/>
        <v>46.01170645684374</v>
      </c>
      <c r="M10" s="16">
        <f t="shared" si="0"/>
        <v>50.03000501082262</v>
      </c>
      <c r="N10" s="16">
        <f t="shared" si="0"/>
        <v>49.478140757405683</v>
      </c>
      <c r="O10" s="21">
        <f t="shared" si="0"/>
        <v>48.496577591728339</v>
      </c>
      <c r="P10" s="16">
        <f t="shared" si="0"/>
        <v>46.001180964405592</v>
      </c>
      <c r="Q10" s="16">
        <f t="shared" si="0"/>
        <v>50.201552859900112</v>
      </c>
      <c r="R10" s="16">
        <f t="shared" si="0"/>
        <v>49.233405871461166</v>
      </c>
      <c r="S10" s="21">
        <f t="shared" si="0"/>
        <v>48.465905518610732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1540.3384900000003</v>
      </c>
      <c r="E11" s="14">
        <v>2311.7950200000005</v>
      </c>
      <c r="F11" s="14">
        <v>2884.9327400000002</v>
      </c>
      <c r="G11" s="20">
        <f>(+D11+E11+F11)/3</f>
        <v>2245.6887500000003</v>
      </c>
      <c r="H11" s="16">
        <v>806.27177000000006</v>
      </c>
      <c r="I11" s="16">
        <v>1243.4919299999999</v>
      </c>
      <c r="J11" s="16">
        <v>868.4597100000002</v>
      </c>
      <c r="K11" s="20">
        <f>(+H11+I11+J11)/3</f>
        <v>972.74113666666665</v>
      </c>
      <c r="L11" s="16">
        <f t="shared" si="0"/>
        <v>3.77017200308008E-2</v>
      </c>
      <c r="M11" s="16">
        <f t="shared" si="0"/>
        <v>5.7916867522392355E-2</v>
      </c>
      <c r="N11" s="16">
        <f t="shared" si="0"/>
        <v>7.0242543875770058E-2</v>
      </c>
      <c r="O11" s="21">
        <f t="shared" si="0"/>
        <v>5.5293153194641592E-2</v>
      </c>
      <c r="P11" s="16">
        <f t="shared" si="0"/>
        <v>1.9730000273674723E-2</v>
      </c>
      <c r="Q11" s="16">
        <f t="shared" si="0"/>
        <v>3.125973677941566E-2</v>
      </c>
      <c r="R11" s="16">
        <f t="shared" si="0"/>
        <v>2.1040726104024351E-2</v>
      </c>
      <c r="S11" s="21">
        <f t="shared" si="0"/>
        <v>2.3935599856724544E-2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151016.08198000002</v>
      </c>
      <c r="E12" s="14">
        <v>96735.73924000001</v>
      </c>
      <c r="F12" s="14">
        <v>112462.97665999999</v>
      </c>
      <c r="G12" s="20">
        <f>(+D12+E12+F12)/3</f>
        <v>120071.59929333335</v>
      </c>
      <c r="H12" s="16">
        <v>181178.95737999998</v>
      </c>
      <c r="I12" s="16">
        <v>135712.39060000001</v>
      </c>
      <c r="J12" s="16">
        <v>147875.20912999997</v>
      </c>
      <c r="K12" s="20">
        <f>(+H12+I12+J12)/3</f>
        <v>154922.18570333332</v>
      </c>
      <c r="L12" s="16">
        <f t="shared" si="0"/>
        <v>3.6963083633379976</v>
      </c>
      <c r="M12" s="16">
        <f t="shared" si="0"/>
        <v>2.423498167343475</v>
      </c>
      <c r="N12" s="16">
        <f t="shared" si="0"/>
        <v>2.7382564116346617</v>
      </c>
      <c r="O12" s="21">
        <f t="shared" si="0"/>
        <v>2.9563924805037649</v>
      </c>
      <c r="P12" s="16">
        <f t="shared" si="0"/>
        <v>4.4335681983402448</v>
      </c>
      <c r="Q12" s="16">
        <f t="shared" si="0"/>
        <v>3.4116293845680565</v>
      </c>
      <c r="R12" s="16">
        <f t="shared" si="0"/>
        <v>3.5826668031377644</v>
      </c>
      <c r="S12" s="21">
        <f t="shared" si="0"/>
        <v>3.8120680889789984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1022165.73824</v>
      </c>
      <c r="E14" s="24">
        <v>968210.55006000015</v>
      </c>
      <c r="F14" s="24">
        <v>1023425.0853600003</v>
      </c>
      <c r="G14" s="15">
        <f>(+D14+E14+F14)/3</f>
        <v>1004600.4578866669</v>
      </c>
      <c r="H14" s="25">
        <v>1022165.7382399999</v>
      </c>
      <c r="I14" s="25">
        <v>968210.55005000019</v>
      </c>
      <c r="J14" s="25">
        <v>1023425.0853600001</v>
      </c>
      <c r="K14" s="15">
        <f>(+H14+I14+J14)/3</f>
        <v>1004600.4578833334</v>
      </c>
      <c r="L14" s="25">
        <f t="shared" ref="L14:S14" si="1">(+D14/D$54)*100</f>
        <v>25.018790829671012</v>
      </c>
      <c r="M14" s="25">
        <f t="shared" si="1"/>
        <v>24.256355635547504</v>
      </c>
      <c r="N14" s="25">
        <f t="shared" si="1"/>
        <v>24.918425468027909</v>
      </c>
      <c r="O14" s="17">
        <f t="shared" si="1"/>
        <v>24.735185148580612</v>
      </c>
      <c r="P14" s="25">
        <f t="shared" si="1"/>
        <v>25.013067610213014</v>
      </c>
      <c r="Q14" s="25">
        <f t="shared" si="1"/>
        <v>24.3395282361151</v>
      </c>
      <c r="R14" s="25">
        <f t="shared" si="1"/>
        <v>24.795170876778496</v>
      </c>
      <c r="S14" s="17">
        <f t="shared" si="1"/>
        <v>24.719541170198887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459136.99364</v>
      </c>
      <c r="E16" s="14">
        <v>357987.81699999998</v>
      </c>
      <c r="F16" s="14">
        <v>365448.31297999999</v>
      </c>
      <c r="G16" s="15">
        <f t="shared" ref="G16:G23" si="2">(+D16+E16+F16)/3</f>
        <v>394191.04120666668</v>
      </c>
      <c r="H16" s="16">
        <v>464732.86</v>
      </c>
      <c r="I16" s="16">
        <v>346575.11000000004</v>
      </c>
      <c r="J16" s="16">
        <v>386653.66000000003</v>
      </c>
      <c r="K16" s="15">
        <f t="shared" ref="K16:K23" si="3">(+H16+I16+J16)/3</f>
        <v>399320.54333333328</v>
      </c>
      <c r="L16" s="16">
        <f t="shared" ref="L16:S23" si="4">(+D16/D$54)*100</f>
        <v>11.237954840691442</v>
      </c>
      <c r="M16" s="16">
        <f t="shared" si="4"/>
        <v>8.9685862251833353</v>
      </c>
      <c r="N16" s="16">
        <f t="shared" si="4"/>
        <v>8.8979610522302153</v>
      </c>
      <c r="O16" s="17">
        <f t="shared" si="4"/>
        <v>9.7057375512948969</v>
      </c>
      <c r="P16" s="16">
        <f t="shared" si="4"/>
        <v>11.372318610368355</v>
      </c>
      <c r="Q16" s="16">
        <f t="shared" si="4"/>
        <v>8.7124382969634784</v>
      </c>
      <c r="R16" s="16">
        <f t="shared" si="4"/>
        <v>9.3677042970462665</v>
      </c>
      <c r="S16" s="17">
        <f t="shared" si="4"/>
        <v>9.8258173521366885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459136.99364</v>
      </c>
      <c r="E17" s="14">
        <v>357987.81699999998</v>
      </c>
      <c r="F17" s="14">
        <v>365448.31297999999</v>
      </c>
      <c r="G17" s="20">
        <f t="shared" si="2"/>
        <v>394191.04120666668</v>
      </c>
      <c r="H17" s="16">
        <v>464732.86</v>
      </c>
      <c r="I17" s="16">
        <v>346575.11000000004</v>
      </c>
      <c r="J17" s="16">
        <v>386653.66000000003</v>
      </c>
      <c r="K17" s="20">
        <f t="shared" si="3"/>
        <v>399320.54333333328</v>
      </c>
      <c r="L17" s="16">
        <f t="shared" si="4"/>
        <v>11.237954840691442</v>
      </c>
      <c r="M17" s="16">
        <f t="shared" si="4"/>
        <v>8.9685862251833353</v>
      </c>
      <c r="N17" s="16">
        <f t="shared" si="4"/>
        <v>8.8979610522302153</v>
      </c>
      <c r="O17" s="21">
        <f t="shared" si="4"/>
        <v>9.7057375512948969</v>
      </c>
      <c r="P17" s="16">
        <f t="shared" si="4"/>
        <v>11.372318610368355</v>
      </c>
      <c r="Q17" s="16">
        <f t="shared" si="4"/>
        <v>8.7124382969634784</v>
      </c>
      <c r="R17" s="16">
        <f t="shared" si="4"/>
        <v>9.3677042970462665</v>
      </c>
      <c r="S17" s="21">
        <f t="shared" si="4"/>
        <v>9.8258173521366885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15"/>
      <c r="H19" s="25"/>
      <c r="I19" s="25"/>
      <c r="J19" s="25"/>
      <c r="K19" s="15"/>
      <c r="L19" s="25"/>
      <c r="M19" s="25"/>
      <c r="N19" s="25"/>
      <c r="O19" s="17"/>
      <c r="P19" s="25"/>
      <c r="Q19" s="25"/>
      <c r="R19" s="25"/>
      <c r="S19" s="17"/>
      <c r="T19" s="18"/>
    </row>
    <row r="20" spans="1:20" ht="24" customHeight="1" x14ac:dyDescent="0.35">
      <c r="A20" s="26"/>
      <c r="B20" s="28"/>
      <c r="C20" s="27" t="s">
        <v>30</v>
      </c>
      <c r="D20" s="25">
        <v>232621.48627999998</v>
      </c>
      <c r="E20" s="25">
        <v>234763.68091999998</v>
      </c>
      <c r="F20" s="25">
        <v>269230.85578999994</v>
      </c>
      <c r="G20" s="15">
        <f t="shared" si="2"/>
        <v>245538.67432999998</v>
      </c>
      <c r="H20" s="25">
        <v>233689.76737999998</v>
      </c>
      <c r="I20" s="25">
        <v>236418.74431000004</v>
      </c>
      <c r="J20" s="25">
        <v>271257.97258000006</v>
      </c>
      <c r="K20" s="15">
        <f t="shared" si="3"/>
        <v>247122.16142333337</v>
      </c>
      <c r="L20" s="25">
        <f t="shared" si="4"/>
        <v>5.6937031735650052</v>
      </c>
      <c r="M20" s="25">
        <f t="shared" si="4"/>
        <v>5.8814803601890393</v>
      </c>
      <c r="N20" s="25">
        <f t="shared" si="4"/>
        <v>6.5552516834552588</v>
      </c>
      <c r="O20" s="17">
        <f t="shared" si="4"/>
        <v>6.0456318957548767</v>
      </c>
      <c r="P20" s="25">
        <f t="shared" si="4"/>
        <v>5.7185422408654851</v>
      </c>
      <c r="Q20" s="25">
        <f t="shared" si="4"/>
        <v>5.9432534611226435</v>
      </c>
      <c r="R20" s="25">
        <f t="shared" si="4"/>
        <v>6.5719395371706169</v>
      </c>
      <c r="S20" s="17">
        <f t="shared" si="4"/>
        <v>6.0807721073944077</v>
      </c>
      <c r="T20" s="18"/>
    </row>
    <row r="21" spans="1:20" ht="24" customHeight="1" x14ac:dyDescent="0.35">
      <c r="A21" s="50" t="s">
        <v>26</v>
      </c>
      <c r="B21" s="54"/>
      <c r="C21" s="33" t="s">
        <v>6</v>
      </c>
      <c r="D21" s="14">
        <v>232852.43057</v>
      </c>
      <c r="E21" s="14">
        <v>245355.18102000002</v>
      </c>
      <c r="F21" s="14">
        <v>202480.83883000002</v>
      </c>
      <c r="G21" s="15">
        <f t="shared" si="2"/>
        <v>226896.15014000001</v>
      </c>
      <c r="H21" s="14">
        <v>232852.43057</v>
      </c>
      <c r="I21" s="14">
        <v>245355.18102000002</v>
      </c>
      <c r="J21" s="14">
        <v>202480.83883000002</v>
      </c>
      <c r="K21" s="15">
        <f t="shared" si="3"/>
        <v>226896.15014000001</v>
      </c>
      <c r="L21" s="14">
        <f t="shared" si="4"/>
        <v>5.6993558252521632</v>
      </c>
      <c r="M21" s="14">
        <f t="shared" si="4"/>
        <v>6.1468267697314856</v>
      </c>
      <c r="N21" s="14">
        <f t="shared" si="4"/>
        <v>4.9300176078001048</v>
      </c>
      <c r="O21" s="17">
        <f t="shared" si="4"/>
        <v>5.5866172856614345</v>
      </c>
      <c r="P21" s="14">
        <f t="shared" si="4"/>
        <v>5.6980520586401324</v>
      </c>
      <c r="Q21" s="14">
        <f t="shared" si="4"/>
        <v>6.167903619729227</v>
      </c>
      <c r="R21" s="14">
        <f t="shared" si="4"/>
        <v>4.9056321462916541</v>
      </c>
      <c r="S21" s="17">
        <f t="shared" si="4"/>
        <v>5.5830839820269293</v>
      </c>
      <c r="T21" s="18"/>
    </row>
    <row r="22" spans="1:20" ht="24" customHeight="1" x14ac:dyDescent="0.35">
      <c r="A22" s="50"/>
      <c r="B22" s="55"/>
      <c r="C22" s="51" t="s">
        <v>7</v>
      </c>
      <c r="D22" s="14">
        <v>152495.37036999999</v>
      </c>
      <c r="E22" s="14">
        <v>163177.62172999998</v>
      </c>
      <c r="F22" s="14">
        <v>142691.38364000001</v>
      </c>
      <c r="G22" s="20">
        <f t="shared" si="2"/>
        <v>152788.12524666666</v>
      </c>
      <c r="H22" s="14">
        <v>152495.37036999999</v>
      </c>
      <c r="I22" s="14">
        <v>163177.62172999998</v>
      </c>
      <c r="J22" s="14">
        <v>142691.38364000001</v>
      </c>
      <c r="K22" s="20">
        <f t="shared" si="3"/>
        <v>152788.12524666666</v>
      </c>
      <c r="L22" s="14">
        <f t="shared" si="4"/>
        <v>3.7325158054597565</v>
      </c>
      <c r="M22" s="14">
        <f t="shared" si="4"/>
        <v>4.0880513274725621</v>
      </c>
      <c r="N22" s="14">
        <f t="shared" si="4"/>
        <v>3.4742597763395477</v>
      </c>
      <c r="O22" s="21">
        <f t="shared" si="4"/>
        <v>3.7619359386228504</v>
      </c>
      <c r="P22" s="14">
        <f t="shared" si="4"/>
        <v>3.731661966949714</v>
      </c>
      <c r="Q22" s="14">
        <f t="shared" si="4"/>
        <v>4.1020688438009056</v>
      </c>
      <c r="R22" s="14">
        <f t="shared" si="4"/>
        <v>3.4570749638731093</v>
      </c>
      <c r="S22" s="21">
        <f t="shared" si="4"/>
        <v>3.7595566702310768</v>
      </c>
      <c r="T22" s="18"/>
    </row>
    <row r="23" spans="1:20" ht="24" customHeight="1" x14ac:dyDescent="0.35">
      <c r="A23" s="50"/>
      <c r="B23" s="55"/>
      <c r="C23" s="51" t="s">
        <v>8</v>
      </c>
      <c r="D23" s="14">
        <v>73741.990539999999</v>
      </c>
      <c r="E23" s="14">
        <v>75506.475470000019</v>
      </c>
      <c r="F23" s="14">
        <v>55811.862349999996</v>
      </c>
      <c r="G23" s="20">
        <f t="shared" si="2"/>
        <v>68353.442786666681</v>
      </c>
      <c r="H23" s="14">
        <v>73741.990539999999</v>
      </c>
      <c r="I23" s="14">
        <v>75506.475470000019</v>
      </c>
      <c r="J23" s="14">
        <v>55811.862349999996</v>
      </c>
      <c r="K23" s="20">
        <f t="shared" si="3"/>
        <v>68353.442786666681</v>
      </c>
      <c r="L23" s="14">
        <f t="shared" ref="L23" si="5">(+D23/D$54)*100</f>
        <v>1.8049278778023918</v>
      </c>
      <c r="M23" s="14">
        <f t="shared" ref="M23" si="6">(+E23/E$54)*100</f>
        <v>1.8916463177080285</v>
      </c>
      <c r="N23" s="14">
        <f t="shared" ref="N23" si="7">(+F23/F$54)*100</f>
        <v>1.3589111231440056</v>
      </c>
      <c r="O23" s="21">
        <f t="shared" si="4"/>
        <v>1.6829925266287813</v>
      </c>
      <c r="P23" s="14">
        <f t="shared" ref="P23" si="8">(+H23/H$54)*100</f>
        <v>1.8045149882098919</v>
      </c>
      <c r="Q23" s="14">
        <f t="shared" ref="Q23" si="9">(+I23/I$54)*100</f>
        <v>1.8981325824395225</v>
      </c>
      <c r="R23" s="14">
        <f t="shared" ref="R23" si="10">(+J23/J$54)*100</f>
        <v>1.352189509242586</v>
      </c>
      <c r="S23" s="21">
        <f t="shared" si="4"/>
        <v>1.6819281036860385</v>
      </c>
      <c r="T23" s="18"/>
    </row>
    <row r="24" spans="1:20" ht="24" customHeight="1" x14ac:dyDescent="0.35">
      <c r="A24" s="50"/>
      <c r="B24" s="55"/>
      <c r="C24" s="51" t="s">
        <v>9</v>
      </c>
      <c r="D24" s="14">
        <v>6615.0696600000019</v>
      </c>
      <c r="E24" s="14">
        <v>6671.0838199999998</v>
      </c>
      <c r="F24" s="14">
        <v>3977.5928400000003</v>
      </c>
      <c r="G24" s="20">
        <f>(+D24+E24+F24)/3</f>
        <v>5754.5821066666676</v>
      </c>
      <c r="H24" s="14">
        <v>6615.0696600000019</v>
      </c>
      <c r="I24" s="14">
        <v>6671.0838199999998</v>
      </c>
      <c r="J24" s="14">
        <v>3977.5928400000003</v>
      </c>
      <c r="K24" s="20">
        <f>(+H24+I24+J24)/3</f>
        <v>5754.5821066666676</v>
      </c>
      <c r="L24" s="14">
        <f t="shared" ref="L24:S24" si="11">(+D24/D$54)*100</f>
        <v>0.16191214199001461</v>
      </c>
      <c r="M24" s="14">
        <f t="shared" si="11"/>
        <v>0.16712912455089338</v>
      </c>
      <c r="N24" s="14">
        <f t="shared" si="11"/>
        <v>9.6846708316551205E-2</v>
      </c>
      <c r="O24" s="21">
        <f t="shared" si="11"/>
        <v>0.14168882040980227</v>
      </c>
      <c r="P24" s="14">
        <f t="shared" si="11"/>
        <v>0.16187510348052664</v>
      </c>
      <c r="Q24" s="14">
        <f t="shared" si="11"/>
        <v>0.16770219348879789</v>
      </c>
      <c r="R24" s="14">
        <f t="shared" si="11"/>
        <v>9.6367673175959234E-2</v>
      </c>
      <c r="S24" s="21">
        <f t="shared" si="11"/>
        <v>0.14159920810981394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hidden="1" customHeight="1" x14ac:dyDescent="0.35">
      <c r="A26" s="12"/>
      <c r="B26" s="12"/>
      <c r="C26" s="19" t="s">
        <v>11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9" t="s">
        <v>12</v>
      </c>
      <c r="D27" s="14">
        <v>5959.4995950000002</v>
      </c>
      <c r="E27" s="14">
        <v>4829.4838149999996</v>
      </c>
      <c r="F27" s="14">
        <v>2524.5918750000001</v>
      </c>
      <c r="G27" s="20">
        <f>(+D27+E27+F27)/3</f>
        <v>4437.8584283333339</v>
      </c>
      <c r="H27" s="16">
        <v>5959.4995950000002</v>
      </c>
      <c r="I27" s="16">
        <v>4829.4838149999996</v>
      </c>
      <c r="J27" s="16">
        <v>2524.5918750000001</v>
      </c>
      <c r="K27" s="20">
        <f>(+H27+I27+J27)/3</f>
        <v>4437.8584283333339</v>
      </c>
      <c r="L27" s="16">
        <f t="shared" ref="L27:S27" si="12">(+D27/D$54)*100</f>
        <v>0.14586624090290748</v>
      </c>
      <c r="M27" s="16">
        <f t="shared" si="12"/>
        <v>0.12099194430953181</v>
      </c>
      <c r="N27" s="16">
        <f t="shared" si="12"/>
        <v>6.1468939323729294E-2</v>
      </c>
      <c r="O27" s="21">
        <f t="shared" si="12"/>
        <v>0.10926856445888433</v>
      </c>
      <c r="P27" s="16">
        <f t="shared" si="12"/>
        <v>0.14583287300300043</v>
      </c>
      <c r="Q27" s="16">
        <f t="shared" si="12"/>
        <v>0.12140681350247939</v>
      </c>
      <c r="R27" s="16">
        <f t="shared" si="12"/>
        <v>6.1164894070123613E-2</v>
      </c>
      <c r="S27" s="21">
        <f t="shared" si="12"/>
        <v>0.10919945662561095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73436.76896999999</v>
      </c>
      <c r="E29" s="25">
        <v>65349.693889999995</v>
      </c>
      <c r="F29" s="25">
        <v>66714.595079999999</v>
      </c>
      <c r="G29" s="15">
        <f>(+D29+E29+F29)/3</f>
        <v>68500.352646666652</v>
      </c>
      <c r="H29" s="25">
        <v>33708.764349999998</v>
      </c>
      <c r="I29" s="25">
        <v>32283.405630000001</v>
      </c>
      <c r="J29" s="25">
        <v>33811.242559999999</v>
      </c>
      <c r="K29" s="15">
        <f>(+H29+I29+J29)/3</f>
        <v>33267.804179999999</v>
      </c>
      <c r="L29" s="25">
        <f t="shared" ref="L29:S32" si="13">(+D29/D$54)*100</f>
        <v>1.7974571963552888</v>
      </c>
      <c r="M29" s="25">
        <f t="shared" si="13"/>
        <v>1.6371908109984692</v>
      </c>
      <c r="N29" s="25">
        <f t="shared" si="13"/>
        <v>1.6243716212465782</v>
      </c>
      <c r="O29" s="17">
        <f t="shared" si="13"/>
        <v>1.6866097284314718</v>
      </c>
      <c r="P29" s="25">
        <f t="shared" si="13"/>
        <v>0.82487562456854535</v>
      </c>
      <c r="Q29" s="25">
        <f t="shared" si="13"/>
        <v>0.81156197156575482</v>
      </c>
      <c r="R29" s="25">
        <f t="shared" si="13"/>
        <v>0.81916649183609325</v>
      </c>
      <c r="S29" s="17">
        <f t="shared" si="13"/>
        <v>0.81859892519094168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36022.610999999997</v>
      </c>
      <c r="E30" s="25">
        <v>34824.343870000004</v>
      </c>
      <c r="F30" s="25">
        <v>35089.246039999998</v>
      </c>
      <c r="G30" s="20">
        <f>(+D30+E30+F30)/3</f>
        <v>35312.06697</v>
      </c>
      <c r="H30" s="25">
        <v>12358.516090000001</v>
      </c>
      <c r="I30" s="25">
        <v>11946.943379999999</v>
      </c>
      <c r="J30" s="25">
        <v>12646.072959999998</v>
      </c>
      <c r="K30" s="20">
        <f>(+H30+I30+J30)/3</f>
        <v>12317.177476666666</v>
      </c>
      <c r="L30" s="25">
        <f t="shared" si="13"/>
        <v>0.8816986678690637</v>
      </c>
      <c r="M30" s="25">
        <f t="shared" si="13"/>
        <v>0.87244625627449712</v>
      </c>
      <c r="N30" s="25">
        <f t="shared" si="13"/>
        <v>0.85435541368371404</v>
      </c>
      <c r="O30" s="21">
        <f t="shared" si="13"/>
        <v>0.86945064341247336</v>
      </c>
      <c r="P30" s="25">
        <f t="shared" si="13"/>
        <v>0.30242101349761191</v>
      </c>
      <c r="Q30" s="25">
        <f t="shared" si="13"/>
        <v>0.30033030079848</v>
      </c>
      <c r="R30" s="25">
        <f t="shared" si="13"/>
        <v>0.30638445788448654</v>
      </c>
      <c r="S30" s="21">
        <f t="shared" si="13"/>
        <v>0.30308066589639904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23618.021239999998</v>
      </c>
      <c r="E31" s="25">
        <v>18627.688619999997</v>
      </c>
      <c r="F31" s="25">
        <v>19480.861779999999</v>
      </c>
      <c r="G31" s="20">
        <f>(+D31+E31+F31)/3</f>
        <v>20575.523879999997</v>
      </c>
      <c r="H31" s="25">
        <v>10785.620269999999</v>
      </c>
      <c r="I31" s="25">
        <v>10390.64364</v>
      </c>
      <c r="J31" s="25">
        <v>10315.25664</v>
      </c>
      <c r="K31" s="20">
        <f>(+H31+I31+J31)/3</f>
        <v>10497.173516666668</v>
      </c>
      <c r="L31" s="25">
        <f t="shared" si="13"/>
        <v>0.57808074670132181</v>
      </c>
      <c r="M31" s="25">
        <f t="shared" si="13"/>
        <v>0.46667518734118363</v>
      </c>
      <c r="N31" s="25">
        <f t="shared" si="13"/>
        <v>0.47432138342312341</v>
      </c>
      <c r="O31" s="21">
        <f t="shared" si="13"/>
        <v>0.50660876043345104</v>
      </c>
      <c r="P31" s="25">
        <f t="shared" si="13"/>
        <v>0.26393121872399378</v>
      </c>
      <c r="Q31" s="25">
        <f t="shared" si="13"/>
        <v>0.26120699082872972</v>
      </c>
      <c r="R31" s="25">
        <f t="shared" si="13"/>
        <v>0.2499142875090411</v>
      </c>
      <c r="S31" s="21">
        <f t="shared" si="13"/>
        <v>0.25829702831580603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13796.136730000002</v>
      </c>
      <c r="E32" s="25">
        <v>11897.661400000001</v>
      </c>
      <c r="F32" s="25">
        <v>12144.48726</v>
      </c>
      <c r="G32" s="20">
        <f>(+D32+E32+F32)/3</f>
        <v>12612.761796666668</v>
      </c>
      <c r="H32" s="25">
        <v>10564.627989999997</v>
      </c>
      <c r="I32" s="25">
        <v>9945.8186100000003</v>
      </c>
      <c r="J32" s="25">
        <v>10849.91296</v>
      </c>
      <c r="K32" s="20">
        <f>(+H32+I32+J32)/3</f>
        <v>10453.453186666666</v>
      </c>
      <c r="L32" s="25">
        <f t="shared" si="13"/>
        <v>0.33767778178490349</v>
      </c>
      <c r="M32" s="25">
        <f t="shared" si="13"/>
        <v>0.29806936738278861</v>
      </c>
      <c r="N32" s="25">
        <f t="shared" si="13"/>
        <v>0.2956948241397408</v>
      </c>
      <c r="O32" s="21">
        <f t="shared" si="13"/>
        <v>0.31055032458554777</v>
      </c>
      <c r="P32" s="25">
        <f t="shared" si="13"/>
        <v>0.25852339234693972</v>
      </c>
      <c r="Q32" s="25">
        <f t="shared" si="13"/>
        <v>0.25002467993854516</v>
      </c>
      <c r="R32" s="25">
        <f t="shared" si="13"/>
        <v>0.26286774644256561</v>
      </c>
      <c r="S32" s="21">
        <f t="shared" si="13"/>
        <v>0.2572212309787365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16214.898129999998</v>
      </c>
      <c r="E34" s="14">
        <v>15295.037069999998</v>
      </c>
      <c r="F34" s="14">
        <v>15953.866600000003</v>
      </c>
      <c r="G34" s="15">
        <f>(+D34+E34+F34)/3</f>
        <v>15821.267266666668</v>
      </c>
      <c r="H34" s="16">
        <v>13642.200600000002</v>
      </c>
      <c r="I34" s="16">
        <v>13211.250540000001</v>
      </c>
      <c r="J34" s="16">
        <v>14374.314899999999</v>
      </c>
      <c r="K34" s="15">
        <f>(+H34+I34+J34)/3</f>
        <v>13742.588680000001</v>
      </c>
      <c r="L34" s="16">
        <f t="shared" ref="L34:S34" si="14">(+D34/D$54)*100</f>
        <v>0.39688000630641607</v>
      </c>
      <c r="M34" s="16">
        <f t="shared" si="14"/>
        <v>0.38318303658828273</v>
      </c>
      <c r="N34" s="16">
        <f t="shared" si="14"/>
        <v>0.3884458584080136</v>
      </c>
      <c r="O34" s="17">
        <f t="shared" si="14"/>
        <v>0.38954986736660119</v>
      </c>
      <c r="P34" s="16">
        <f t="shared" si="14"/>
        <v>0.33383361738130241</v>
      </c>
      <c r="Q34" s="16">
        <f t="shared" si="14"/>
        <v>0.33211330483448576</v>
      </c>
      <c r="R34" s="16">
        <f t="shared" si="14"/>
        <v>0.34825567526200624</v>
      </c>
      <c r="S34" s="17">
        <f t="shared" si="14"/>
        <v>0.33815481965450239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17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27</v>
      </c>
      <c r="D38" s="25">
        <v>11466.80716</v>
      </c>
      <c r="E38" s="25">
        <v>3899.8100599999998</v>
      </c>
      <c r="F38" s="25">
        <v>4179.79115</v>
      </c>
      <c r="G38" s="15">
        <f>(+D38+E38+F38)/3</f>
        <v>6515.4694566666667</v>
      </c>
      <c r="H38" s="25">
        <v>18451.068210000001</v>
      </c>
      <c r="I38" s="25">
        <v>0</v>
      </c>
      <c r="J38" s="25">
        <v>0</v>
      </c>
      <c r="K38" s="15">
        <f>(+H38+I38+J38)/3</f>
        <v>6150.3560700000007</v>
      </c>
      <c r="L38" s="25">
        <f t="shared" ref="L38:S42" si="15">(+D38/D$54)*100</f>
        <v>0.28066451367679712</v>
      </c>
      <c r="M38" s="25">
        <f t="shared" si="15"/>
        <v>9.7701042113808576E-2</v>
      </c>
      <c r="N38" s="25">
        <f t="shared" si="15"/>
        <v>0.10176984689266287</v>
      </c>
      <c r="O38" s="17">
        <f t="shared" si="15"/>
        <v>0.16042332260090728</v>
      </c>
      <c r="P38" s="25">
        <f t="shared" si="15"/>
        <v>0.45150976925918035</v>
      </c>
      <c r="Q38" s="25">
        <f t="shared" si="15"/>
        <v>0</v>
      </c>
      <c r="R38" s="25">
        <f t="shared" si="15"/>
        <v>0</v>
      </c>
      <c r="S38" s="17">
        <f t="shared" si="15"/>
        <v>0.15133775710602324</v>
      </c>
      <c r="T38" s="18"/>
    </row>
    <row r="39" spans="1:20" ht="24" customHeight="1" x14ac:dyDescent="0.35">
      <c r="A39" s="26"/>
      <c r="B39" s="28"/>
      <c r="C39" s="29" t="s">
        <v>28</v>
      </c>
      <c r="D39" s="25">
        <v>0</v>
      </c>
      <c r="E39" s="25">
        <v>0</v>
      </c>
      <c r="F39" s="25">
        <v>0</v>
      </c>
      <c r="G39" s="20">
        <f>(+D39+E39+F39)/3</f>
        <v>0</v>
      </c>
      <c r="H39" s="25">
        <v>0</v>
      </c>
      <c r="I39" s="25">
        <v>0</v>
      </c>
      <c r="J39" s="25">
        <v>0</v>
      </c>
      <c r="K39" s="20">
        <f>(+H39+I39+J39)/3</f>
        <v>0</v>
      </c>
      <c r="L39" s="25">
        <f t="shared" si="15"/>
        <v>0</v>
      </c>
      <c r="M39" s="25">
        <f t="shared" si="15"/>
        <v>0</v>
      </c>
      <c r="N39" s="25">
        <f t="shared" si="15"/>
        <v>0</v>
      </c>
      <c r="O39" s="21">
        <f t="shared" si="15"/>
        <v>0</v>
      </c>
      <c r="P39" s="25">
        <f t="shared" si="15"/>
        <v>0</v>
      </c>
      <c r="Q39" s="25">
        <f t="shared" si="15"/>
        <v>0</v>
      </c>
      <c r="R39" s="25">
        <f t="shared" si="15"/>
        <v>0</v>
      </c>
      <c r="S39" s="21">
        <f t="shared" si="15"/>
        <v>0</v>
      </c>
      <c r="T39" s="32"/>
    </row>
    <row r="40" spans="1:20" ht="24" customHeight="1" x14ac:dyDescent="0.35">
      <c r="A40" s="26"/>
      <c r="B40" s="28"/>
      <c r="C40" s="29" t="s">
        <v>20</v>
      </c>
      <c r="D40" s="25">
        <v>11466.80716</v>
      </c>
      <c r="E40" s="25">
        <v>3899.8100599999998</v>
      </c>
      <c r="F40" s="25">
        <v>4179.79115</v>
      </c>
      <c r="G40" s="20">
        <f>(+D40+E40+F40)/3</f>
        <v>6515.4694566666667</v>
      </c>
      <c r="H40" s="25">
        <v>18451.068210000001</v>
      </c>
      <c r="I40" s="25">
        <v>0</v>
      </c>
      <c r="J40" s="25">
        <v>0</v>
      </c>
      <c r="K40" s="20">
        <f>(+H40+I40+J40)/3</f>
        <v>6150.3560700000007</v>
      </c>
      <c r="L40" s="25">
        <f t="shared" si="15"/>
        <v>0.28066451367679712</v>
      </c>
      <c r="M40" s="25">
        <f t="shared" si="15"/>
        <v>9.7701042113808576E-2</v>
      </c>
      <c r="N40" s="25">
        <f t="shared" si="15"/>
        <v>0.10176984689266287</v>
      </c>
      <c r="O40" s="21">
        <f t="shared" si="15"/>
        <v>0.16042332260090728</v>
      </c>
      <c r="P40" s="25">
        <f t="shared" si="15"/>
        <v>0.45150976925918035</v>
      </c>
      <c r="Q40" s="25">
        <f t="shared" si="15"/>
        <v>0</v>
      </c>
      <c r="R40" s="25">
        <f t="shared" si="15"/>
        <v>0</v>
      </c>
      <c r="S40" s="21">
        <f t="shared" si="15"/>
        <v>0.15133775710602324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6"/>
      <c r="M41" s="16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4425.13</v>
      </c>
      <c r="E42" s="14">
        <v>4342.0599999999995</v>
      </c>
      <c r="F42" s="14">
        <v>11551.09</v>
      </c>
      <c r="G42" s="15">
        <f>(+D42+E42+F42)/3</f>
        <v>6772.7599999999993</v>
      </c>
      <c r="H42" s="16">
        <v>4424.63</v>
      </c>
      <c r="I42" s="16">
        <v>1606.9</v>
      </c>
      <c r="J42" s="14">
        <v>14006.25</v>
      </c>
      <c r="K42" s="15">
        <f>(+H42+I42+J42)/3</f>
        <v>6679.2599999999993</v>
      </c>
      <c r="L42" s="16">
        <f t="shared" si="15"/>
        <v>0.10831061707735261</v>
      </c>
      <c r="M42" s="16">
        <f t="shared" si="15"/>
        <v>0.10878062787516467</v>
      </c>
      <c r="N42" s="14">
        <f t="shared" si="15"/>
        <v>0.28124674620246737</v>
      </c>
      <c r="O42" s="17">
        <f t="shared" si="15"/>
        <v>0.16675830799372385</v>
      </c>
      <c r="P42" s="16">
        <f t="shared" si="15"/>
        <v>0.10827360495445522</v>
      </c>
      <c r="Q42" s="16">
        <f t="shared" si="15"/>
        <v>4.0395333350368448E-2</v>
      </c>
      <c r="R42" s="14">
        <f t="shared" si="15"/>
        <v>0.33933833268383978</v>
      </c>
      <c r="S42" s="17">
        <f t="shared" si="15"/>
        <v>0.16435214742420212</v>
      </c>
      <c r="T42" s="18"/>
    </row>
    <row r="43" spans="1:20" ht="24" customHeight="1" x14ac:dyDescent="0.35">
      <c r="A43" s="26" t="s">
        <v>39</v>
      </c>
      <c r="B43" s="26"/>
      <c r="C43" s="34" t="s">
        <v>78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79</v>
      </c>
      <c r="D44" s="25">
        <v>145.23901000000001</v>
      </c>
      <c r="E44" s="25">
        <v>171.792</v>
      </c>
      <c r="F44" s="25">
        <v>332.28800000000001</v>
      </c>
      <c r="G44" s="15">
        <f>(+D44+E44+F44)/3</f>
        <v>216.43967000000001</v>
      </c>
      <c r="H44" s="25">
        <v>268.01899999999995</v>
      </c>
      <c r="I44" s="25">
        <v>131.54</v>
      </c>
      <c r="J44" s="35">
        <v>205.096</v>
      </c>
      <c r="K44" s="15">
        <f>(+H44+I44+J44)/3</f>
        <v>201.55166666666665</v>
      </c>
      <c r="L44" s="25">
        <f t="shared" ref="L44:S44" si="16">(+D44/D$54)*100</f>
        <v>3.5549072675387589E-3</v>
      </c>
      <c r="M44" s="25">
        <f t="shared" si="16"/>
        <v>4.3038653597440597E-3</v>
      </c>
      <c r="N44" s="35">
        <f t="shared" si="16"/>
        <v>8.0905714354338396E-3</v>
      </c>
      <c r="O44" s="17">
        <f t="shared" si="16"/>
        <v>5.3291587405902407E-3</v>
      </c>
      <c r="P44" s="25">
        <f t="shared" si="16"/>
        <v>6.5586011319111711E-3</v>
      </c>
      <c r="Q44" s="25">
        <f t="shared" si="16"/>
        <v>3.3067410224080314E-3</v>
      </c>
      <c r="R44" s="35">
        <f t="shared" si="16"/>
        <v>4.968991320312346E-3</v>
      </c>
      <c r="S44" s="17">
        <f t="shared" si="16"/>
        <v>4.959448985904673E-3</v>
      </c>
      <c r="T44" s="32"/>
    </row>
    <row r="45" spans="1:20" ht="24" customHeight="1" x14ac:dyDescent="0.35">
      <c r="A45" s="12" t="s">
        <v>42</v>
      </c>
      <c r="B45" s="12"/>
      <c r="C45" s="13" t="s">
        <v>81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82</v>
      </c>
      <c r="D46" s="14">
        <v>170.07768999999999</v>
      </c>
      <c r="E46" s="14">
        <v>161.67203000000001</v>
      </c>
      <c r="F46" s="14">
        <v>180.77199999999999</v>
      </c>
      <c r="G46" s="15">
        <f>(+D46+E46+F46)/3</f>
        <v>170.84057333333331</v>
      </c>
      <c r="H46" s="16">
        <v>165.43550000000002</v>
      </c>
      <c r="I46" s="16">
        <v>163.55209999999997</v>
      </c>
      <c r="J46" s="16">
        <v>184.63355999999999</v>
      </c>
      <c r="K46" s="15">
        <f>(+H46+I46+J46)/3</f>
        <v>171.20705333333331</v>
      </c>
      <c r="L46" s="16">
        <f t="shared" ref="L46:S46" si="17">(+D46/D$54)*100</f>
        <v>4.1628651711906051E-3</v>
      </c>
      <c r="M46" s="16">
        <f t="shared" si="17"/>
        <v>4.0503320850592715E-3</v>
      </c>
      <c r="N46" s="16">
        <f t="shared" si="17"/>
        <v>4.4014492835318941E-3</v>
      </c>
      <c r="O46" s="17">
        <f t="shared" si="17"/>
        <v>4.2064217461927431E-3</v>
      </c>
      <c r="P46" s="16">
        <f t="shared" si="17"/>
        <v>4.0483154461373669E-3</v>
      </c>
      <c r="Q46" s="16">
        <f t="shared" si="17"/>
        <v>4.1114827305076818E-3</v>
      </c>
      <c r="R46" s="16">
        <f t="shared" si="17"/>
        <v>4.4732347636149347E-3</v>
      </c>
      <c r="S46" s="17">
        <f t="shared" si="17"/>
        <v>4.2127790907231094E-3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1.8341299999999998</v>
      </c>
      <c r="E48" s="25">
        <v>1.5452599999999994</v>
      </c>
      <c r="F48" s="25">
        <v>1.5277500000000002</v>
      </c>
      <c r="G48" s="15">
        <f t="shared" ref="G48:G53" si="18">(+D48+E48+F48)/3</f>
        <v>1.6357133333333331</v>
      </c>
      <c r="H48" s="25">
        <v>38.736450000000005</v>
      </c>
      <c r="I48" s="25">
        <v>2.7409999999999997E-2</v>
      </c>
      <c r="J48" s="25">
        <v>79.428439999999995</v>
      </c>
      <c r="K48" s="15">
        <f t="shared" ref="K48:K53" si="19">(+H48+I48+J48)/3</f>
        <v>39.397433333333332</v>
      </c>
      <c r="L48" s="25">
        <f t="shared" ref="L48:S53" si="20">(+D48/D$54)*100</f>
        <v>4.4892636397141944E-5</v>
      </c>
      <c r="M48" s="25">
        <f t="shared" si="20"/>
        <v>3.8713042433862481E-5</v>
      </c>
      <c r="N48" s="25">
        <f t="shared" si="20"/>
        <v>3.7197763718473285E-5</v>
      </c>
      <c r="O48" s="17">
        <f t="shared" si="20"/>
        <v>4.0274391507958452E-5</v>
      </c>
      <c r="P48" s="25">
        <f t="shared" si="20"/>
        <v>9.4790639774128163E-4</v>
      </c>
      <c r="Q48" s="25">
        <f t="shared" si="20"/>
        <v>6.8905102192644154E-7</v>
      </c>
      <c r="R48" s="25">
        <f t="shared" si="20"/>
        <v>1.9243633661599933E-3</v>
      </c>
      <c r="S48" s="17">
        <f t="shared" si="20"/>
        <v>9.6942666872305849E-4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8"/>
        <v>0</v>
      </c>
      <c r="H49" s="16">
        <v>0</v>
      </c>
      <c r="I49" s="16">
        <v>0</v>
      </c>
      <c r="J49" s="16">
        <v>0</v>
      </c>
      <c r="K49" s="15">
        <f t="shared" si="19"/>
        <v>0</v>
      </c>
      <c r="L49" s="16">
        <f t="shared" si="20"/>
        <v>0</v>
      </c>
      <c r="M49" s="16">
        <f t="shared" si="20"/>
        <v>0</v>
      </c>
      <c r="N49" s="16">
        <f t="shared" si="20"/>
        <v>0</v>
      </c>
      <c r="O49" s="17">
        <f t="shared" si="20"/>
        <v>0</v>
      </c>
      <c r="P49" s="16">
        <f t="shared" si="20"/>
        <v>0</v>
      </c>
      <c r="Q49" s="16">
        <f t="shared" si="20"/>
        <v>0</v>
      </c>
      <c r="R49" s="16">
        <f t="shared" si="20"/>
        <v>0</v>
      </c>
      <c r="S49" s="17">
        <f t="shared" si="20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8"/>
        <v>0</v>
      </c>
      <c r="H50" s="16">
        <v>0</v>
      </c>
      <c r="I50" s="16">
        <v>0</v>
      </c>
      <c r="J50" s="16">
        <v>0</v>
      </c>
      <c r="K50" s="20">
        <f t="shared" si="19"/>
        <v>0</v>
      </c>
      <c r="L50" s="16">
        <f t="shared" si="20"/>
        <v>0</v>
      </c>
      <c r="M50" s="16">
        <f t="shared" si="20"/>
        <v>0</v>
      </c>
      <c r="N50" s="16">
        <f t="shared" si="20"/>
        <v>0</v>
      </c>
      <c r="O50" s="21">
        <f t="shared" si="20"/>
        <v>0</v>
      </c>
      <c r="P50" s="16">
        <f t="shared" si="20"/>
        <v>0</v>
      </c>
      <c r="Q50" s="16">
        <f t="shared" si="20"/>
        <v>0</v>
      </c>
      <c r="R50" s="16">
        <f t="shared" si="20"/>
        <v>0</v>
      </c>
      <c r="S50" s="21">
        <f t="shared" si="20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8"/>
        <v>0</v>
      </c>
      <c r="H51" s="16">
        <v>0</v>
      </c>
      <c r="I51" s="16">
        <v>0</v>
      </c>
      <c r="J51" s="16">
        <v>0</v>
      </c>
      <c r="K51" s="20">
        <f t="shared" si="19"/>
        <v>0</v>
      </c>
      <c r="L51" s="16">
        <f t="shared" si="20"/>
        <v>0</v>
      </c>
      <c r="M51" s="16">
        <f t="shared" si="20"/>
        <v>0</v>
      </c>
      <c r="N51" s="16">
        <f t="shared" si="20"/>
        <v>0</v>
      </c>
      <c r="O51" s="21">
        <f t="shared" si="20"/>
        <v>0</v>
      </c>
      <c r="P51" s="16">
        <f t="shared" si="20"/>
        <v>0</v>
      </c>
      <c r="Q51" s="16">
        <f t="shared" si="20"/>
        <v>0</v>
      </c>
      <c r="R51" s="16">
        <f t="shared" si="20"/>
        <v>0</v>
      </c>
      <c r="S51" s="21">
        <f t="shared" si="20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8"/>
        <v>0</v>
      </c>
      <c r="H52" s="16">
        <v>0</v>
      </c>
      <c r="I52" s="16">
        <v>0</v>
      </c>
      <c r="J52" s="16">
        <v>0</v>
      </c>
      <c r="K52" s="20">
        <f t="shared" si="19"/>
        <v>0</v>
      </c>
      <c r="L52" s="16">
        <f t="shared" si="20"/>
        <v>0</v>
      </c>
      <c r="M52" s="16">
        <f t="shared" si="20"/>
        <v>0</v>
      </c>
      <c r="N52" s="16">
        <f t="shared" si="20"/>
        <v>0</v>
      </c>
      <c r="O52" s="21">
        <f t="shared" si="20"/>
        <v>0</v>
      </c>
      <c r="P52" s="16">
        <f t="shared" si="20"/>
        <v>0</v>
      </c>
      <c r="Q52" s="16">
        <f t="shared" si="20"/>
        <v>0</v>
      </c>
      <c r="R52" s="16">
        <f t="shared" si="20"/>
        <v>0</v>
      </c>
      <c r="S52" s="21">
        <f t="shared" si="20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547.6242699990238</v>
      </c>
      <c r="E53" s="38">
        <v>3.2944699994973656</v>
      </c>
      <c r="F53" s="38">
        <v>137.22584000017574</v>
      </c>
      <c r="G53" s="39">
        <f t="shared" si="18"/>
        <v>229.38152666623228</v>
      </c>
      <c r="H53" s="38">
        <v>551.39007999956891</v>
      </c>
      <c r="I53" s="38">
        <v>37.586799999441666</v>
      </c>
      <c r="J53" s="38">
        <v>178.00550999926591</v>
      </c>
      <c r="K53" s="39">
        <f t="shared" si="19"/>
        <v>255.66079666609218</v>
      </c>
      <c r="L53" s="38">
        <f t="shared" si="20"/>
        <v>1.3403792116870922E-2</v>
      </c>
      <c r="M53" s="38">
        <f t="shared" si="20"/>
        <v>8.2535597173050791E-5</v>
      </c>
      <c r="N53" s="38">
        <f t="shared" si="20"/>
        <v>3.3411843380105094E-3</v>
      </c>
      <c r="O53" s="40">
        <f t="shared" si="20"/>
        <v>5.6478120104474618E-3</v>
      </c>
      <c r="P53" s="38">
        <f t="shared" si="20"/>
        <v>1.34928777542255E-2</v>
      </c>
      <c r="Q53" s="38">
        <f t="shared" si="20"/>
        <v>9.4488226744108195E-4</v>
      </c>
      <c r="R53" s="38">
        <f t="shared" si="20"/>
        <v>4.3126527779875027E-3</v>
      </c>
      <c r="S53" s="40">
        <f t="shared" si="20"/>
        <v>6.2908766755979785E-3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K54" si="21">+D9+D14+D16+D20+D21+D29+D34+D38+D42+D44+D46+D48+D49+D53</f>
        <v>4085592.0863599991</v>
      </c>
      <c r="E54" s="43">
        <f t="shared" si="21"/>
        <v>3991574.6809100006</v>
      </c>
      <c r="F54" s="43">
        <f t="shared" si="21"/>
        <v>4107101.7375199995</v>
      </c>
      <c r="G54" s="44">
        <f t="shared" si="21"/>
        <v>4061422.8349299994</v>
      </c>
      <c r="H54" s="43">
        <f t="shared" si="21"/>
        <v>4086526.9073299998</v>
      </c>
      <c r="I54" s="43">
        <f t="shared" si="21"/>
        <v>3977934.7432599994</v>
      </c>
      <c r="J54" s="43">
        <f t="shared" si="21"/>
        <v>4127517.7753199991</v>
      </c>
      <c r="K54" s="44">
        <f t="shared" si="21"/>
        <v>4063993.1419700002</v>
      </c>
      <c r="L54" s="45">
        <f>+L9+L14+L16+L20+L21+L29+L34+L38+L42+L44+L46+L48+L49</f>
        <v>99.986596207883139</v>
      </c>
      <c r="M54" s="45">
        <f t="shared" ref="M54:S54" si="22">+M9+M14+M16+M20+M21+M29+M34+M38+M42+M44+M46+M48+M49</f>
        <v>99.999917464402813</v>
      </c>
      <c r="N54" s="45">
        <f t="shared" si="22"/>
        <v>99.996658815662016</v>
      </c>
      <c r="O54" s="44">
        <f t="shared" si="22"/>
        <v>99.994352187989563</v>
      </c>
      <c r="P54" s="45">
        <f t="shared" si="22"/>
        <v>99.986507122245783</v>
      </c>
      <c r="Q54" s="45">
        <f t="shared" si="22"/>
        <v>99.999055117732581</v>
      </c>
      <c r="R54" s="45">
        <f t="shared" si="22"/>
        <v>99.995687347222017</v>
      </c>
      <c r="S54" s="44">
        <f t="shared" si="22"/>
        <v>99.993709123324379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151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3" t="s">
        <v>65</v>
      </c>
      <c r="E8" s="93" t="s">
        <v>64</v>
      </c>
      <c r="F8" s="9" t="s">
        <v>63</v>
      </c>
      <c r="G8" s="10" t="s">
        <v>56</v>
      </c>
      <c r="H8" s="93" t="s">
        <v>65</v>
      </c>
      <c r="I8" s="93" t="s">
        <v>64</v>
      </c>
      <c r="J8" s="9" t="s">
        <v>63</v>
      </c>
      <c r="K8" s="10" t="s">
        <v>56</v>
      </c>
      <c r="L8" s="93" t="s">
        <v>65</v>
      </c>
      <c r="M8" s="93" t="s">
        <v>64</v>
      </c>
      <c r="N8" s="9" t="s">
        <v>63</v>
      </c>
      <c r="O8" s="10" t="s">
        <v>57</v>
      </c>
      <c r="P8" s="93" t="s">
        <v>65</v>
      </c>
      <c r="Q8" s="93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2084253.4870700005</v>
      </c>
      <c r="E9" s="14">
        <v>2063024.7859299998</v>
      </c>
      <c r="F9" s="14">
        <v>2190859.8626199998</v>
      </c>
      <c r="G9" s="15">
        <f>(+D9+E9+F9)/3</f>
        <v>2112712.7118733334</v>
      </c>
      <c r="H9" s="16">
        <v>2126337.0216250005</v>
      </c>
      <c r="I9" s="16">
        <v>2097561.79868</v>
      </c>
      <c r="J9" s="16">
        <v>2225776.71361</v>
      </c>
      <c r="K9" s="15">
        <f>(+H9+I9+J9)/3</f>
        <v>2149891.8446383337</v>
      </c>
      <c r="L9" s="16">
        <f t="shared" ref="L9:S12" si="0">(+D9/D$54)*100</f>
        <v>49.469977155334803</v>
      </c>
      <c r="M9" s="16">
        <f t="shared" si="0"/>
        <v>52.288657955815246</v>
      </c>
      <c r="N9" s="16">
        <f t="shared" si="0"/>
        <v>52.490341727424969</v>
      </c>
      <c r="O9" s="17">
        <f t="shared" si="0"/>
        <v>51.393963330620949</v>
      </c>
      <c r="P9" s="16">
        <f t="shared" si="0"/>
        <v>50.689027395884146</v>
      </c>
      <c r="Q9" s="16">
        <f t="shared" si="0"/>
        <v>53.121423462363261</v>
      </c>
      <c r="R9" s="16">
        <f t="shared" si="0"/>
        <v>53.248640869126085</v>
      </c>
      <c r="S9" s="17">
        <f t="shared" si="0"/>
        <v>52.336593763023643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1964852.5752400004</v>
      </c>
      <c r="E10" s="14">
        <v>1903743.7387799998</v>
      </c>
      <c r="F10" s="14">
        <v>2045725.53311</v>
      </c>
      <c r="G10" s="20">
        <f>(+D10+E10+F10)/3</f>
        <v>1971440.6157100003</v>
      </c>
      <c r="H10" s="16">
        <v>1964852.5752400004</v>
      </c>
      <c r="I10" s="16">
        <v>1903743.7387799998</v>
      </c>
      <c r="J10" s="16">
        <v>2045725.53311</v>
      </c>
      <c r="K10" s="20">
        <f>(+H10+I10+J10)/3</f>
        <v>1971440.6157100003</v>
      </c>
      <c r="L10" s="16">
        <f t="shared" si="0"/>
        <v>46.635983873231744</v>
      </c>
      <c r="M10" s="16">
        <f t="shared" si="0"/>
        <v>48.251579850853965</v>
      </c>
      <c r="N10" s="16">
        <f t="shared" si="0"/>
        <v>49.013099443543695</v>
      </c>
      <c r="O10" s="21">
        <f t="shared" si="0"/>
        <v>47.957370703022086</v>
      </c>
      <c r="P10" s="16">
        <f t="shared" si="0"/>
        <v>46.839454424350727</v>
      </c>
      <c r="Q10" s="16">
        <f t="shared" si="0"/>
        <v>48.212919102167142</v>
      </c>
      <c r="R10" s="16">
        <f t="shared" si="0"/>
        <v>48.941164476780905</v>
      </c>
      <c r="S10" s="21">
        <f t="shared" si="0"/>
        <v>47.992408031901121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2813.8273100000001</v>
      </c>
      <c r="E11" s="14">
        <v>976.70415000000014</v>
      </c>
      <c r="F11" s="14">
        <v>1134.42922</v>
      </c>
      <c r="G11" s="20">
        <f>(+D11+E11+F11)/3</f>
        <v>1641.65356</v>
      </c>
      <c r="H11" s="16">
        <v>1854.1686899999995</v>
      </c>
      <c r="I11" s="16">
        <v>804.2744100000001</v>
      </c>
      <c r="J11" s="16">
        <v>859.69995999999992</v>
      </c>
      <c r="K11" s="20">
        <f>(+H11+I11+J11)/3</f>
        <v>1172.7143533333331</v>
      </c>
      <c r="L11" s="16">
        <f t="shared" si="0"/>
        <v>6.6786489075492242E-2</v>
      </c>
      <c r="M11" s="16">
        <f t="shared" si="0"/>
        <v>2.4755179662251589E-2</v>
      </c>
      <c r="N11" s="16">
        <f t="shared" si="0"/>
        <v>2.7179546459975654E-2</v>
      </c>
      <c r="O11" s="21">
        <f t="shared" si="0"/>
        <v>3.9934953006181259E-2</v>
      </c>
      <c r="P11" s="16">
        <f t="shared" si="0"/>
        <v>4.4200898807741258E-2</v>
      </c>
      <c r="Q11" s="16">
        <f t="shared" si="0"/>
        <v>2.0368506682586805E-2</v>
      </c>
      <c r="R11" s="16">
        <f t="shared" si="0"/>
        <v>2.0567136921382689E-2</v>
      </c>
      <c r="S11" s="21">
        <f t="shared" si="0"/>
        <v>2.854835458980896E-2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116587.08451999999</v>
      </c>
      <c r="E12" s="14">
        <v>158304.34299999999</v>
      </c>
      <c r="F12" s="14">
        <v>143999.90028999999</v>
      </c>
      <c r="G12" s="20">
        <f>(+D12+E12+F12)/3</f>
        <v>139630.4426033333</v>
      </c>
      <c r="H12" s="16">
        <v>159630.277695</v>
      </c>
      <c r="I12" s="16">
        <v>193013.78548999995</v>
      </c>
      <c r="J12" s="16">
        <v>179191.48054000002</v>
      </c>
      <c r="K12" s="20">
        <f>(+H12+I12+J12)/3</f>
        <v>177278.51457500001</v>
      </c>
      <c r="L12" s="16">
        <f t="shared" si="0"/>
        <v>2.7672067930275612</v>
      </c>
      <c r="M12" s="16">
        <f t="shared" si="0"/>
        <v>4.012322925299026</v>
      </c>
      <c r="N12" s="16">
        <f t="shared" si="0"/>
        <v>3.4500627374213053</v>
      </c>
      <c r="O12" s="21">
        <f t="shared" si="0"/>
        <v>3.396657674592686</v>
      </c>
      <c r="P12" s="16">
        <f t="shared" si="0"/>
        <v>3.8053720727256666</v>
      </c>
      <c r="Q12" s="16">
        <f t="shared" si="0"/>
        <v>4.8881358535135284</v>
      </c>
      <c r="R12" s="16">
        <f t="shared" si="0"/>
        <v>4.2869092554237902</v>
      </c>
      <c r="S12" s="21">
        <f t="shared" si="0"/>
        <v>4.315637376532707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963964.40628000011</v>
      </c>
      <c r="E14" s="24">
        <v>935249.78657</v>
      </c>
      <c r="F14" s="24">
        <v>1017045.0734399998</v>
      </c>
      <c r="G14" s="15">
        <f>(+D14+E14+F14)/3</f>
        <v>972086.42209666676</v>
      </c>
      <c r="H14" s="25">
        <v>963964.40628000011</v>
      </c>
      <c r="I14" s="25">
        <v>935249.78657</v>
      </c>
      <c r="J14" s="25">
        <v>1017045.0734399997</v>
      </c>
      <c r="K14" s="15">
        <f>(+H14+I14+J14)/3</f>
        <v>972086.42209666653</v>
      </c>
      <c r="L14" s="25">
        <f t="shared" ref="L14:S14" si="1">(+D14/D$54)*100</f>
        <v>22.879797228630419</v>
      </c>
      <c r="M14" s="25">
        <f t="shared" si="1"/>
        <v>23.704492804318278</v>
      </c>
      <c r="N14" s="25">
        <f t="shared" si="1"/>
        <v>24.367164859744907</v>
      </c>
      <c r="O14" s="17">
        <f t="shared" si="1"/>
        <v>23.647026711517178</v>
      </c>
      <c r="P14" s="25">
        <f t="shared" si="1"/>
        <v>22.979620681787416</v>
      </c>
      <c r="Q14" s="25">
        <f t="shared" si="1"/>
        <v>23.685499987049102</v>
      </c>
      <c r="R14" s="25">
        <f t="shared" si="1"/>
        <v>24.331401947091155</v>
      </c>
      <c r="S14" s="17">
        <f t="shared" si="1"/>
        <v>23.664303068409911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530321.75994000002</v>
      </c>
      <c r="E16" s="14">
        <v>399973.80649000005</v>
      </c>
      <c r="F16" s="14">
        <v>389954.04464000004</v>
      </c>
      <c r="G16" s="15">
        <f t="shared" ref="G16:G22" si="2">(+D16+E16+F16)/3</f>
        <v>440083.20369000005</v>
      </c>
      <c r="H16" s="16">
        <v>508436.21</v>
      </c>
      <c r="I16" s="16">
        <v>407530.38</v>
      </c>
      <c r="J16" s="16">
        <v>398748.95180999994</v>
      </c>
      <c r="K16" s="15">
        <f t="shared" ref="K16:K22" si="3">(+H16+I16+J16)/3</f>
        <v>438238.51393666671</v>
      </c>
      <c r="L16" s="16">
        <f t="shared" ref="L16:S22" si="4">(+D16/D$54)*100</f>
        <v>12.587243112203863</v>
      </c>
      <c r="M16" s="16">
        <f t="shared" si="4"/>
        <v>10.137587149450118</v>
      </c>
      <c r="N16" s="16">
        <f t="shared" si="4"/>
        <v>9.3428253492521129</v>
      </c>
      <c r="O16" s="17">
        <f t="shared" si="4"/>
        <v>10.705487738941612</v>
      </c>
      <c r="P16" s="16">
        <f t="shared" si="4"/>
        <v>12.120438442093146</v>
      </c>
      <c r="Q16" s="16">
        <f t="shared" si="4"/>
        <v>10.320837223189955</v>
      </c>
      <c r="R16" s="16">
        <f t="shared" si="4"/>
        <v>9.5395192168371121</v>
      </c>
      <c r="S16" s="17">
        <f t="shared" si="4"/>
        <v>10.668402288429027</v>
      </c>
      <c r="T16" s="18"/>
    </row>
    <row r="17" spans="1:20" ht="24" customHeight="1" x14ac:dyDescent="0.35">
      <c r="A17" s="12"/>
      <c r="B17" s="12"/>
      <c r="C17" s="19" t="s">
        <v>19</v>
      </c>
      <c r="D17" s="14">
        <v>530321.75994000002</v>
      </c>
      <c r="E17" s="14">
        <v>399973.80649000005</v>
      </c>
      <c r="F17" s="14">
        <v>389954.04464000004</v>
      </c>
      <c r="G17" s="20">
        <f t="shared" si="2"/>
        <v>440083.20369000005</v>
      </c>
      <c r="H17" s="16">
        <v>508436.21</v>
      </c>
      <c r="I17" s="16">
        <v>407530.38</v>
      </c>
      <c r="J17" s="16">
        <v>398748.95180999994</v>
      </c>
      <c r="K17" s="20">
        <f t="shared" si="3"/>
        <v>438238.51393666671</v>
      </c>
      <c r="L17" s="16">
        <f t="shared" si="4"/>
        <v>12.587243112203863</v>
      </c>
      <c r="M17" s="16">
        <f t="shared" si="4"/>
        <v>10.137587149450118</v>
      </c>
      <c r="N17" s="16">
        <f t="shared" si="4"/>
        <v>9.3428253492521129</v>
      </c>
      <c r="O17" s="21">
        <f t="shared" si="4"/>
        <v>10.705487738941612</v>
      </c>
      <c r="P17" s="16">
        <f t="shared" si="4"/>
        <v>12.120438442093146</v>
      </c>
      <c r="Q17" s="16">
        <f t="shared" si="4"/>
        <v>10.320837223189955</v>
      </c>
      <c r="R17" s="16">
        <f t="shared" si="4"/>
        <v>9.5395192168371121</v>
      </c>
      <c r="S17" s="21">
        <f t="shared" si="4"/>
        <v>10.668402288429027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317669.50854000001</v>
      </c>
      <c r="E19" s="25">
        <v>237871.66576999999</v>
      </c>
      <c r="F19" s="25">
        <v>247234.96855000002</v>
      </c>
      <c r="G19" s="15">
        <f t="shared" si="2"/>
        <v>267592.04762000003</v>
      </c>
      <c r="H19" s="25">
        <v>317669.50854000001</v>
      </c>
      <c r="I19" s="25">
        <v>237871.66576999999</v>
      </c>
      <c r="J19" s="25">
        <v>247234.96855000002</v>
      </c>
      <c r="K19" s="15">
        <f t="shared" si="3"/>
        <v>267592.04762000003</v>
      </c>
      <c r="L19" s="25">
        <f t="shared" si="4"/>
        <v>7.5399194137907841</v>
      </c>
      <c r="M19" s="25">
        <f t="shared" si="4"/>
        <v>6.0290066574360424</v>
      </c>
      <c r="N19" s="25">
        <f t="shared" si="4"/>
        <v>5.9234496042294689</v>
      </c>
      <c r="O19" s="17">
        <f t="shared" si="4"/>
        <v>6.509458576956102</v>
      </c>
      <c r="P19" s="25">
        <f t="shared" si="4"/>
        <v>7.5728157189847938</v>
      </c>
      <c r="Q19" s="25">
        <f t="shared" si="4"/>
        <v>6.0241760195183867</v>
      </c>
      <c r="R19" s="25">
        <f t="shared" si="4"/>
        <v>5.9147559456924874</v>
      </c>
      <c r="S19" s="17">
        <f t="shared" si="4"/>
        <v>6.5142143431218003</v>
      </c>
      <c r="T19" s="18"/>
    </row>
    <row r="20" spans="1:20" ht="24" customHeight="1" x14ac:dyDescent="0.35">
      <c r="A20" s="26"/>
      <c r="B20" s="28"/>
      <c r="C20" s="29" t="s">
        <v>7</v>
      </c>
      <c r="D20" s="25">
        <v>243533.63562000002</v>
      </c>
      <c r="E20" s="25">
        <v>174851.33317999999</v>
      </c>
      <c r="F20" s="25">
        <v>157463.54215000002</v>
      </c>
      <c r="G20" s="20">
        <f t="shared" si="2"/>
        <v>191949.50365</v>
      </c>
      <c r="H20" s="25">
        <v>243533.63562000002</v>
      </c>
      <c r="I20" s="25">
        <v>174851.33317999999</v>
      </c>
      <c r="J20" s="25">
        <v>157463.54215000002</v>
      </c>
      <c r="K20" s="20">
        <f t="shared" si="3"/>
        <v>191949.50365</v>
      </c>
      <c r="L20" s="25">
        <f t="shared" si="4"/>
        <v>5.780296621987806</v>
      </c>
      <c r="M20" s="25">
        <f t="shared" si="4"/>
        <v>4.4317167763187166</v>
      </c>
      <c r="N20" s="25">
        <f t="shared" si="4"/>
        <v>3.7726352461357262</v>
      </c>
      <c r="O20" s="21">
        <f t="shared" si="4"/>
        <v>4.6693739742644409</v>
      </c>
      <c r="P20" s="25">
        <f t="shared" si="4"/>
        <v>5.8055157777046462</v>
      </c>
      <c r="Q20" s="25">
        <f t="shared" si="4"/>
        <v>4.4281659394534776</v>
      </c>
      <c r="R20" s="25">
        <f t="shared" si="4"/>
        <v>3.7670982694066484</v>
      </c>
      <c r="S20" s="21">
        <f t="shared" si="4"/>
        <v>4.6727853871337715</v>
      </c>
      <c r="T20" s="18"/>
    </row>
    <row r="21" spans="1:20" ht="24" customHeight="1" x14ac:dyDescent="0.35">
      <c r="A21" s="26"/>
      <c r="B21" s="28"/>
      <c r="C21" s="29" t="s">
        <v>8</v>
      </c>
      <c r="D21" s="25">
        <v>65207.951209999992</v>
      </c>
      <c r="E21" s="25">
        <v>58818.351799999997</v>
      </c>
      <c r="F21" s="25">
        <v>83369.39804</v>
      </c>
      <c r="G21" s="20">
        <f t="shared" si="2"/>
        <v>69131.900349999996</v>
      </c>
      <c r="H21" s="25">
        <v>65207.951209999992</v>
      </c>
      <c r="I21" s="25">
        <v>58818.351799999997</v>
      </c>
      <c r="J21" s="25">
        <v>83369.39804</v>
      </c>
      <c r="K21" s="20">
        <f t="shared" si="3"/>
        <v>69131.900349999996</v>
      </c>
      <c r="L21" s="25">
        <f t="shared" si="4"/>
        <v>1.5477176249035323</v>
      </c>
      <c r="M21" s="25">
        <f t="shared" si="4"/>
        <v>1.4907880408274286</v>
      </c>
      <c r="N21" s="25">
        <f t="shared" si="4"/>
        <v>1.997429533213525</v>
      </c>
      <c r="O21" s="21">
        <f t="shared" si="4"/>
        <v>1.6817063349865702</v>
      </c>
      <c r="P21" s="25">
        <f t="shared" si="4"/>
        <v>1.554470242345285</v>
      </c>
      <c r="Q21" s="25">
        <f t="shared" si="4"/>
        <v>1.4895935725432832</v>
      </c>
      <c r="R21" s="25">
        <f t="shared" si="4"/>
        <v>1.9944979694333516</v>
      </c>
      <c r="S21" s="21">
        <f t="shared" si="4"/>
        <v>1.682934978197679</v>
      </c>
      <c r="T21" s="18"/>
    </row>
    <row r="22" spans="1:20" ht="24" customHeight="1" x14ac:dyDescent="0.35">
      <c r="A22" s="26"/>
      <c r="B22" s="30"/>
      <c r="C22" s="29" t="s">
        <v>9</v>
      </c>
      <c r="D22" s="25">
        <v>8927.9217100000023</v>
      </c>
      <c r="E22" s="25">
        <v>4201.9807900000005</v>
      </c>
      <c r="F22" s="25">
        <v>6402.0283600000002</v>
      </c>
      <c r="G22" s="20">
        <f t="shared" si="2"/>
        <v>6510.6436200000016</v>
      </c>
      <c r="H22" s="25">
        <v>8927.9217100000023</v>
      </c>
      <c r="I22" s="25">
        <v>4201.9807900000005</v>
      </c>
      <c r="J22" s="25">
        <v>6402.0283600000002</v>
      </c>
      <c r="K22" s="20">
        <f t="shared" si="3"/>
        <v>6510.6436200000016</v>
      </c>
      <c r="L22" s="25">
        <f t="shared" si="4"/>
        <v>0.21190516689944455</v>
      </c>
      <c r="M22" s="25">
        <f t="shared" si="4"/>
        <v>0.10650184028989727</v>
      </c>
      <c r="N22" s="25">
        <f t="shared" si="4"/>
        <v>0.15338482488021751</v>
      </c>
      <c r="O22" s="21">
        <f t="shared" si="4"/>
        <v>0.15837826770508992</v>
      </c>
      <c r="P22" s="25">
        <f t="shared" si="4"/>
        <v>0.21282969893486148</v>
      </c>
      <c r="Q22" s="25">
        <f t="shared" si="4"/>
        <v>0.1064165075216261</v>
      </c>
      <c r="R22" s="25">
        <f t="shared" si="4"/>
        <v>0.15315970685248734</v>
      </c>
      <c r="S22" s="21">
        <f t="shared" si="4"/>
        <v>0.15849397779034957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hidden="1" customHeight="1" x14ac:dyDescent="0.35">
      <c r="A24" s="26"/>
      <c r="B24" s="30"/>
      <c r="C24" s="29" t="s">
        <v>11</v>
      </c>
      <c r="D24" s="25"/>
      <c r="E24" s="25"/>
      <c r="F24" s="25"/>
      <c r="G24" s="20">
        <f>(+D24+E24+F24)/3</f>
        <v>0</v>
      </c>
      <c r="H24" s="25"/>
      <c r="I24" s="25"/>
      <c r="J24" s="25"/>
      <c r="K24" s="20">
        <f>(+H24+I24+J24)/3</f>
        <v>0</v>
      </c>
      <c r="L24" s="25">
        <f t="shared" ref="L24:S25" si="5">(+D24/D$54)*100</f>
        <v>0</v>
      </c>
      <c r="M24" s="25">
        <f t="shared" si="5"/>
        <v>0</v>
      </c>
      <c r="N24" s="25">
        <f t="shared" si="5"/>
        <v>0</v>
      </c>
      <c r="O24" s="21">
        <f t="shared" si="5"/>
        <v>0</v>
      </c>
      <c r="P24" s="25">
        <f t="shared" si="5"/>
        <v>0</v>
      </c>
      <c r="Q24" s="25">
        <f t="shared" si="5"/>
        <v>0</v>
      </c>
      <c r="R24" s="25">
        <f t="shared" si="5"/>
        <v>0</v>
      </c>
      <c r="S24" s="21">
        <f t="shared" si="5"/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>
        <v>7848.8502014999995</v>
      </c>
      <c r="E25" s="25">
        <v>1349.7720300000001</v>
      </c>
      <c r="F25" s="25">
        <v>5199.3638000000001</v>
      </c>
      <c r="G25" s="20">
        <f>(+D25+E25+F25)/3</f>
        <v>4799.3286771666671</v>
      </c>
      <c r="H25" s="25">
        <v>7848.8502014999995</v>
      </c>
      <c r="I25" s="25">
        <v>1349.7720300000001</v>
      </c>
      <c r="J25" s="25">
        <v>5199.3638000000001</v>
      </c>
      <c r="K25" s="20">
        <f>(+H25+I25+J25)/3</f>
        <v>4799.3286771666671</v>
      </c>
      <c r="L25" s="25">
        <f t="shared" si="5"/>
        <v>0.18629329041434839</v>
      </c>
      <c r="M25" s="25">
        <f t="shared" si="5"/>
        <v>3.4210819218626273E-2</v>
      </c>
      <c r="N25" s="25">
        <f t="shared" si="5"/>
        <v>0.12457044253886158</v>
      </c>
      <c r="O25" s="21">
        <f t="shared" si="5"/>
        <v>0.11674872814448679</v>
      </c>
      <c r="P25" s="25">
        <f t="shared" si="5"/>
        <v>0.18710607906642041</v>
      </c>
      <c r="Q25" s="25">
        <f t="shared" si="5"/>
        <v>3.4183408387970161E-2</v>
      </c>
      <c r="R25" s="25">
        <f t="shared" si="5"/>
        <v>0.12438761446340024</v>
      </c>
      <c r="S25" s="21">
        <f t="shared" si="5"/>
        <v>0.11683402397126467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207558.50895999998</v>
      </c>
      <c r="E27" s="14">
        <v>222341.45443000001</v>
      </c>
      <c r="F27" s="14">
        <v>233055.37034999998</v>
      </c>
      <c r="G27" s="15">
        <f>(+D27+E27+F27)/3</f>
        <v>220985.11124666664</v>
      </c>
      <c r="H27" s="16">
        <v>208433.77848000001</v>
      </c>
      <c r="I27" s="16">
        <v>222561.50396999999</v>
      </c>
      <c r="J27" s="16">
        <v>234340.46372</v>
      </c>
      <c r="K27" s="15">
        <f>(+H27+I27+J27)/3</f>
        <v>221778.58205666664</v>
      </c>
      <c r="L27" s="16">
        <f t="shared" ref="L27:S27" si="6">(+D27/D$54)*100</f>
        <v>4.9264231823745055</v>
      </c>
      <c r="M27" s="16">
        <f t="shared" si="6"/>
        <v>5.6353837042475696</v>
      </c>
      <c r="N27" s="16">
        <f t="shared" si="6"/>
        <v>5.5837236510662667</v>
      </c>
      <c r="O27" s="17">
        <f t="shared" si="6"/>
        <v>5.3756957300426826</v>
      </c>
      <c r="P27" s="16">
        <f t="shared" si="6"/>
        <v>4.9687821827633387</v>
      </c>
      <c r="Q27" s="16">
        <f t="shared" si="6"/>
        <v>5.636441274936888</v>
      </c>
      <c r="R27" s="16">
        <f t="shared" si="6"/>
        <v>5.6062726855885314</v>
      </c>
      <c r="S27" s="17">
        <f t="shared" si="6"/>
        <v>5.3989392924050934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71662.37917</v>
      </c>
      <c r="E29" s="25">
        <v>59284.956230000003</v>
      </c>
      <c r="F29" s="25">
        <v>69891.783129999996</v>
      </c>
      <c r="G29" s="15">
        <f>(+D29+E29+F29)/3</f>
        <v>66946.372843333331</v>
      </c>
      <c r="H29" s="25">
        <v>34074.705660000007</v>
      </c>
      <c r="I29" s="25">
        <v>32483.857759999995</v>
      </c>
      <c r="J29" s="25">
        <v>36024.967360000002</v>
      </c>
      <c r="K29" s="15">
        <f>(+H29+I29+J29)/3</f>
        <v>34194.510260000003</v>
      </c>
      <c r="L29" s="25">
        <f t="shared" ref="L29:S32" si="7">(+D29/D$54)*100</f>
        <v>1.7009141558019021</v>
      </c>
      <c r="M29" s="25">
        <f t="shared" si="7"/>
        <v>1.5026144229471858</v>
      </c>
      <c r="N29" s="25">
        <f t="shared" si="7"/>
        <v>1.6745222471899812</v>
      </c>
      <c r="O29" s="17">
        <f t="shared" si="7"/>
        <v>1.62854107503218</v>
      </c>
      <c r="P29" s="25">
        <f t="shared" si="7"/>
        <v>0.8122953563525166</v>
      </c>
      <c r="Q29" s="25">
        <f t="shared" si="7"/>
        <v>0.82266408782141787</v>
      </c>
      <c r="R29" s="25">
        <f t="shared" si="7"/>
        <v>0.86184770356562812</v>
      </c>
      <c r="S29" s="17">
        <f t="shared" si="7"/>
        <v>0.83242522030415167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37666.699300000007</v>
      </c>
      <c r="E30" s="25">
        <v>33404.539920000003</v>
      </c>
      <c r="F30" s="25">
        <v>36685.144050000003</v>
      </c>
      <c r="G30" s="20">
        <f>(+D30+E30+F30)/3</f>
        <v>35918.79442333334</v>
      </c>
      <c r="H30" s="25">
        <v>12423.714390000001</v>
      </c>
      <c r="I30" s="25">
        <v>11836.551469999999</v>
      </c>
      <c r="J30" s="25">
        <v>13813.07942</v>
      </c>
      <c r="K30" s="20">
        <f>(+H30+I30+J30)/3</f>
        <v>12691.115093333334</v>
      </c>
      <c r="L30" s="25">
        <f t="shared" si="7"/>
        <v>0.89402309529411084</v>
      </c>
      <c r="M30" s="25">
        <f t="shared" si="7"/>
        <v>0.84665902899507017</v>
      </c>
      <c r="N30" s="25">
        <f t="shared" si="7"/>
        <v>0.87893150098679096</v>
      </c>
      <c r="O30" s="21">
        <f t="shared" si="7"/>
        <v>0.87376252961343592</v>
      </c>
      <c r="P30" s="25">
        <f t="shared" si="7"/>
        <v>0.29616471550313422</v>
      </c>
      <c r="Q30" s="25">
        <f t="shared" si="7"/>
        <v>0.29976445193062601</v>
      </c>
      <c r="R30" s="25">
        <f t="shared" si="7"/>
        <v>0.33045889142192519</v>
      </c>
      <c r="S30" s="21">
        <f t="shared" si="7"/>
        <v>0.30895030217266645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21096.041310000001</v>
      </c>
      <c r="E31" s="25">
        <v>16694.761109999999</v>
      </c>
      <c r="F31" s="25">
        <v>21105.914039999996</v>
      </c>
      <c r="G31" s="20">
        <f>(+D31+E31+F31)/3</f>
        <v>19632.238819999999</v>
      </c>
      <c r="H31" s="25">
        <v>11312.199010000002</v>
      </c>
      <c r="I31" s="25">
        <v>10284.28722</v>
      </c>
      <c r="J31" s="25">
        <v>11851.860999999999</v>
      </c>
      <c r="K31" s="20">
        <f>(+H31+I31+J31)/3</f>
        <v>11149.449076666666</v>
      </c>
      <c r="L31" s="25">
        <f t="shared" si="7"/>
        <v>0.50071677372640466</v>
      </c>
      <c r="M31" s="25">
        <f t="shared" si="7"/>
        <v>0.42313919798172328</v>
      </c>
      <c r="N31" s="25">
        <f t="shared" si="7"/>
        <v>0.50567206936932774</v>
      </c>
      <c r="O31" s="21">
        <f t="shared" si="7"/>
        <v>0.47757489995808095</v>
      </c>
      <c r="P31" s="25">
        <f t="shared" si="7"/>
        <v>0.26966767718100187</v>
      </c>
      <c r="Q31" s="25">
        <f t="shared" si="7"/>
        <v>0.26045286330347378</v>
      </c>
      <c r="R31" s="25">
        <f t="shared" si="7"/>
        <v>0.28353944317991542</v>
      </c>
      <c r="S31" s="21">
        <f t="shared" si="7"/>
        <v>0.27142025235468803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12899.638559999999</v>
      </c>
      <c r="E32" s="25">
        <v>9185.6551999999992</v>
      </c>
      <c r="F32" s="25">
        <v>12100.725040000001</v>
      </c>
      <c r="G32" s="20">
        <f>(+D32+E32+F32)/3</f>
        <v>11395.339600000001</v>
      </c>
      <c r="H32" s="25">
        <v>10338.792259999998</v>
      </c>
      <c r="I32" s="25">
        <v>10363.019069999998</v>
      </c>
      <c r="J32" s="25">
        <v>10360.026940000003</v>
      </c>
      <c r="K32" s="20">
        <f>(+H32+I32+J32)/3</f>
        <v>10353.946089999999</v>
      </c>
      <c r="L32" s="25">
        <f t="shared" si="7"/>
        <v>0.30617428678138686</v>
      </c>
      <c r="M32" s="25">
        <f t="shared" si="7"/>
        <v>0.23281619597039235</v>
      </c>
      <c r="N32" s="25">
        <f t="shared" si="7"/>
        <v>0.28991867683386258</v>
      </c>
      <c r="O32" s="21">
        <f t="shared" si="7"/>
        <v>0.27720364546066367</v>
      </c>
      <c r="P32" s="25">
        <f t="shared" si="7"/>
        <v>0.24646296366838044</v>
      </c>
      <c r="Q32" s="25">
        <f t="shared" si="7"/>
        <v>0.26244677258731808</v>
      </c>
      <c r="R32" s="25">
        <f t="shared" si="7"/>
        <v>0.24784936896378754</v>
      </c>
      <c r="S32" s="21">
        <f t="shared" si="7"/>
        <v>0.25205466577679708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11909.067979999998</v>
      </c>
      <c r="E34" s="14">
        <v>13209.307339999999</v>
      </c>
      <c r="F34" s="14">
        <v>15975.528819999998</v>
      </c>
      <c r="G34" s="15">
        <f>(+D34+E34+F34)/3</f>
        <v>13697.968046666667</v>
      </c>
      <c r="H34" s="16">
        <v>14195.229640000001</v>
      </c>
      <c r="I34" s="16">
        <v>12175.224109999997</v>
      </c>
      <c r="J34" s="16">
        <v>13669.019469999999</v>
      </c>
      <c r="K34" s="15">
        <f>(+H34+I34+J34)/3</f>
        <v>13346.491073333333</v>
      </c>
      <c r="L34" s="16">
        <f t="shared" ref="L34:S34" si="8">(+D34/D$54)*100</f>
        <v>0.28266298920297428</v>
      </c>
      <c r="M34" s="16">
        <f t="shared" si="8"/>
        <v>0.33479818470680051</v>
      </c>
      <c r="N34" s="16">
        <f t="shared" si="8"/>
        <v>0.38275426983965555</v>
      </c>
      <c r="O34" s="17">
        <f t="shared" si="8"/>
        <v>0.33321750919469628</v>
      </c>
      <c r="P34" s="16">
        <f t="shared" si="8"/>
        <v>0.33839526697556821</v>
      </c>
      <c r="Q34" s="16">
        <f t="shared" si="8"/>
        <v>0.30834144486398229</v>
      </c>
      <c r="R34" s="16">
        <f t="shared" si="8"/>
        <v>0.32701245562525771</v>
      </c>
      <c r="S34" s="17">
        <f t="shared" si="8"/>
        <v>0.32490466123163281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14400.101000000001</v>
      </c>
      <c r="E38" s="25">
        <v>2842.4703999999997</v>
      </c>
      <c r="F38" s="25">
        <v>4524.6190000000006</v>
      </c>
      <c r="G38" s="15">
        <f>(+D38+E38+F38)/3</f>
        <v>7255.7301333333335</v>
      </c>
      <c r="H38" s="25">
        <v>14049.710000000001</v>
      </c>
      <c r="I38" s="25">
        <v>2832.473</v>
      </c>
      <c r="J38" s="25">
        <v>6581.5074000000004</v>
      </c>
      <c r="K38" s="15">
        <f>(+H38+I38+J38)/3</f>
        <v>7821.2301333333335</v>
      </c>
      <c r="L38" s="25">
        <f t="shared" ref="L38:S42" si="9">(+D38/D$54)*100</f>
        <v>0.34178792163421173</v>
      </c>
      <c r="M38" s="25">
        <f t="shared" si="9"/>
        <v>7.2044196225266491E-2</v>
      </c>
      <c r="N38" s="25">
        <f t="shared" si="9"/>
        <v>0.10840437654117249</v>
      </c>
      <c r="O38" s="17">
        <f t="shared" si="9"/>
        <v>0.17650328239790128</v>
      </c>
      <c r="P38" s="25">
        <f t="shared" si="9"/>
        <v>0.33492627361111932</v>
      </c>
      <c r="Q38" s="25">
        <f t="shared" si="9"/>
        <v>7.1733284699119895E-2</v>
      </c>
      <c r="R38" s="25">
        <f t="shared" si="9"/>
        <v>0.1574534955717497</v>
      </c>
      <c r="S38" s="17">
        <f t="shared" si="9"/>
        <v>0.19039866830335675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11172.583129999999</v>
      </c>
      <c r="E40" s="14">
        <v>11221.59806</v>
      </c>
      <c r="F40" s="14">
        <v>4824.9845100000002</v>
      </c>
      <c r="G40" s="15">
        <f>(+D40+E40+F40)/3</f>
        <v>9073.0552333333326</v>
      </c>
      <c r="H40" s="14">
        <v>7438.4691899999998</v>
      </c>
      <c r="I40" s="14">
        <v>35.935369999999999</v>
      </c>
      <c r="J40" s="14">
        <v>0</v>
      </c>
      <c r="K40" s="15">
        <f>(+H40+I40+J40)/3</f>
        <v>2491.4681866666665</v>
      </c>
      <c r="L40" s="14">
        <f t="shared" si="9"/>
        <v>0.26518244332370694</v>
      </c>
      <c r="M40" s="14">
        <f t="shared" si="9"/>
        <v>0.28441844551686801</v>
      </c>
      <c r="N40" s="14">
        <f t="shared" si="9"/>
        <v>0.11560076939679663</v>
      </c>
      <c r="O40" s="17">
        <f t="shared" si="9"/>
        <v>0.22071163075701158</v>
      </c>
      <c r="P40" s="14">
        <f t="shared" si="9"/>
        <v>0.17732314525907086</v>
      </c>
      <c r="Q40" s="14">
        <f t="shared" si="9"/>
        <v>9.1007473927490646E-4</v>
      </c>
      <c r="R40" s="14">
        <f t="shared" si="9"/>
        <v>0</v>
      </c>
      <c r="S40" s="17">
        <f t="shared" si="9"/>
        <v>6.0651868922739327E-2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0</v>
      </c>
      <c r="J41" s="14">
        <v>0</v>
      </c>
      <c r="K41" s="20">
        <f>(+H41+I41+J41)/3</f>
        <v>0</v>
      </c>
      <c r="L41" s="16">
        <f t="shared" si="9"/>
        <v>0</v>
      </c>
      <c r="M41" s="16">
        <f t="shared" si="9"/>
        <v>0</v>
      </c>
      <c r="N41" s="14">
        <f t="shared" si="9"/>
        <v>0</v>
      </c>
      <c r="O41" s="21">
        <f t="shared" si="9"/>
        <v>0</v>
      </c>
      <c r="P41" s="16">
        <f t="shared" si="9"/>
        <v>0</v>
      </c>
      <c r="Q41" s="16">
        <f t="shared" si="9"/>
        <v>0</v>
      </c>
      <c r="R41" s="14">
        <f t="shared" si="9"/>
        <v>0</v>
      </c>
      <c r="S41" s="21">
        <f t="shared" si="9"/>
        <v>0</v>
      </c>
      <c r="T41" s="18"/>
    </row>
    <row r="42" spans="1:20" ht="24" customHeight="1" x14ac:dyDescent="0.35">
      <c r="A42" s="12"/>
      <c r="B42" s="12"/>
      <c r="C42" s="51" t="s">
        <v>20</v>
      </c>
      <c r="D42" s="14">
        <v>11172.583129999999</v>
      </c>
      <c r="E42" s="14">
        <v>11221.59806</v>
      </c>
      <c r="F42" s="14">
        <v>4824.9845100000002</v>
      </c>
      <c r="G42" s="20">
        <f>(+D42+E42+F42)/3</f>
        <v>9073.0552333333326</v>
      </c>
      <c r="H42" s="16">
        <v>7438.4691899999998</v>
      </c>
      <c r="I42" s="16">
        <v>35.935369999999999</v>
      </c>
      <c r="J42" s="14">
        <v>0</v>
      </c>
      <c r="K42" s="20">
        <f>(+H42+I42+J42)/3</f>
        <v>2491.4681866666665</v>
      </c>
      <c r="L42" s="16">
        <f t="shared" si="9"/>
        <v>0.26518244332370694</v>
      </c>
      <c r="M42" s="16">
        <f t="shared" si="9"/>
        <v>0.28441844551686801</v>
      </c>
      <c r="N42" s="14">
        <f t="shared" si="9"/>
        <v>0.11560076939679663</v>
      </c>
      <c r="O42" s="21">
        <f t="shared" si="9"/>
        <v>0.22071163075701158</v>
      </c>
      <c r="P42" s="16">
        <f t="shared" si="9"/>
        <v>0.17732314525907086</v>
      </c>
      <c r="Q42" s="16">
        <f t="shared" si="9"/>
        <v>9.1007473927490646E-4</v>
      </c>
      <c r="R42" s="14">
        <f t="shared" si="9"/>
        <v>0</v>
      </c>
      <c r="S42" s="21">
        <f t="shared" si="9"/>
        <v>6.0651868922739327E-2</v>
      </c>
      <c r="T42" s="18"/>
    </row>
    <row r="43" spans="1:20" ht="24" customHeight="1" x14ac:dyDescent="0.35">
      <c r="A43" s="26" t="s">
        <v>39</v>
      </c>
      <c r="B43" s="26"/>
      <c r="C43" s="34" t="s">
        <v>78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79</v>
      </c>
      <c r="D44" s="25">
        <v>93.953999999999994</v>
      </c>
      <c r="E44" s="25">
        <v>275.29499999999996</v>
      </c>
      <c r="F44" s="25">
        <v>278.24399999999997</v>
      </c>
      <c r="G44" s="15">
        <f>(+D44+E44+F44)/3</f>
        <v>215.83099999999999</v>
      </c>
      <c r="H44" s="25">
        <v>104.916</v>
      </c>
      <c r="I44" s="25">
        <v>90.042000000000002</v>
      </c>
      <c r="J44" s="35">
        <v>265.7</v>
      </c>
      <c r="K44" s="15">
        <f>(+H44+I44+J44)/3</f>
        <v>153.55266666666668</v>
      </c>
      <c r="L44" s="25">
        <f t="shared" ref="L44:S44" si="10">(+D44/D$54)*100</f>
        <v>2.2300081359999295E-3</v>
      </c>
      <c r="M44" s="25">
        <f t="shared" si="10"/>
        <v>6.9775245504173902E-3</v>
      </c>
      <c r="N44" s="35">
        <f t="shared" si="10"/>
        <v>6.6663883403932991E-3</v>
      </c>
      <c r="O44" s="17">
        <f t="shared" si="10"/>
        <v>5.2503165419853304E-3</v>
      </c>
      <c r="P44" s="25">
        <f t="shared" si="10"/>
        <v>2.5010569557794566E-3</v>
      </c>
      <c r="Q44" s="25">
        <f t="shared" si="10"/>
        <v>2.2803424501762785E-3</v>
      </c>
      <c r="R44" s="35">
        <f t="shared" si="10"/>
        <v>6.3565063792853736E-3</v>
      </c>
      <c r="S44" s="17">
        <f t="shared" si="10"/>
        <v>3.7380594547602678E-3</v>
      </c>
      <c r="T44" s="32"/>
    </row>
    <row r="45" spans="1:20" ht="24" customHeight="1" x14ac:dyDescent="0.35">
      <c r="A45" s="12" t="s">
        <v>42</v>
      </c>
      <c r="B45" s="12"/>
      <c r="C45" s="13" t="s">
        <v>81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82</v>
      </c>
      <c r="D46" s="14">
        <v>154.99192000000002</v>
      </c>
      <c r="E46" s="14">
        <v>157.09798000000001</v>
      </c>
      <c r="F46" s="14">
        <v>188.017</v>
      </c>
      <c r="G46" s="15">
        <f>(+D46+E46+F46)/3</f>
        <v>166.70230000000001</v>
      </c>
      <c r="H46" s="16">
        <v>152.19183000000004</v>
      </c>
      <c r="I46" s="16">
        <v>155.38456999999997</v>
      </c>
      <c r="J46" s="16">
        <v>191.12540000000001</v>
      </c>
      <c r="K46" s="15">
        <f>(+H46+I46+J46)/3</f>
        <v>166.23393333333334</v>
      </c>
      <c r="L46" s="16">
        <f t="shared" ref="L46:S46" si="11">(+D46/D$54)*100</f>
        <v>3.6787496286933004E-3</v>
      </c>
      <c r="M46" s="16">
        <f t="shared" si="11"/>
        <v>3.9817468979494019E-3</v>
      </c>
      <c r="N46" s="16">
        <f t="shared" si="11"/>
        <v>4.5046589920922893E-3</v>
      </c>
      <c r="O46" s="17">
        <f t="shared" si="11"/>
        <v>4.0552091371350791E-3</v>
      </c>
      <c r="P46" s="16">
        <f t="shared" si="11"/>
        <v>3.6280494398786144E-3</v>
      </c>
      <c r="Q46" s="16">
        <f t="shared" si="11"/>
        <v>3.9351639354233293E-3</v>
      </c>
      <c r="R46" s="16">
        <f t="shared" si="11"/>
        <v>4.5724118341869359E-3</v>
      </c>
      <c r="S46" s="17">
        <f t="shared" si="11"/>
        <v>4.0467700085442208E-3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1.0330000000000001E-2</v>
      </c>
      <c r="E48" s="25">
        <v>1.3477399999999993</v>
      </c>
      <c r="F48" s="25">
        <v>1.3710799999999987</v>
      </c>
      <c r="G48" s="15">
        <f t="shared" ref="G48:G53" si="12">(+D48+E48+F48)/3</f>
        <v>0.90971666666666595</v>
      </c>
      <c r="H48" s="25">
        <v>0.60919999999999996</v>
      </c>
      <c r="I48" s="25">
        <v>55.924230000000009</v>
      </c>
      <c r="J48" s="25">
        <v>86.37865000000005</v>
      </c>
      <c r="K48" s="15">
        <f t="shared" ref="K48:K53" si="13">(+H48+I48+J48)/3</f>
        <v>47.637360000000022</v>
      </c>
      <c r="L48" s="25">
        <f t="shared" ref="L48:S53" si="14">(+D48/D$54)*100</f>
        <v>2.4518364353704235E-7</v>
      </c>
      <c r="M48" s="25">
        <f t="shared" si="14"/>
        <v>3.4159316142972196E-5</v>
      </c>
      <c r="N48" s="25">
        <f t="shared" si="14"/>
        <v>3.2849411759989207E-5</v>
      </c>
      <c r="O48" s="17">
        <f t="shared" si="14"/>
        <v>2.2129816678418537E-5</v>
      </c>
      <c r="P48" s="25">
        <f t="shared" si="14"/>
        <v>1.4522512271348936E-5</v>
      </c>
      <c r="Q48" s="25">
        <f t="shared" si="14"/>
        <v>1.4162990122656288E-3</v>
      </c>
      <c r="R48" s="25">
        <f t="shared" si="14"/>
        <v>2.0664901759844144E-3</v>
      </c>
      <c r="S48" s="17">
        <f t="shared" si="14"/>
        <v>1.1596756201855954E-3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2"/>
        <v>0</v>
      </c>
      <c r="H50" s="16">
        <v>0</v>
      </c>
      <c r="I50" s="16">
        <v>0</v>
      </c>
      <c r="J50" s="16">
        <v>0</v>
      </c>
      <c r="K50" s="20">
        <f t="shared" si="13"/>
        <v>0</v>
      </c>
      <c r="L50" s="16">
        <f t="shared" si="14"/>
        <v>0</v>
      </c>
      <c r="M50" s="16">
        <f t="shared" si="14"/>
        <v>0</v>
      </c>
      <c r="N50" s="16">
        <f t="shared" si="14"/>
        <v>0</v>
      </c>
      <c r="O50" s="21">
        <f t="shared" si="14"/>
        <v>0</v>
      </c>
      <c r="P50" s="16">
        <f t="shared" si="14"/>
        <v>0</v>
      </c>
      <c r="Q50" s="16">
        <f t="shared" si="14"/>
        <v>0</v>
      </c>
      <c r="R50" s="16">
        <f t="shared" si="14"/>
        <v>0</v>
      </c>
      <c r="S50" s="21">
        <f t="shared" si="14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2"/>
        <v>0</v>
      </c>
      <c r="H51" s="16">
        <v>0</v>
      </c>
      <c r="I51" s="16">
        <v>0</v>
      </c>
      <c r="J51" s="16">
        <v>0</v>
      </c>
      <c r="K51" s="20">
        <f t="shared" si="13"/>
        <v>0</v>
      </c>
      <c r="L51" s="16">
        <f t="shared" si="14"/>
        <v>0</v>
      </c>
      <c r="M51" s="16">
        <f t="shared" si="14"/>
        <v>0</v>
      </c>
      <c r="N51" s="16">
        <f t="shared" si="14"/>
        <v>0</v>
      </c>
      <c r="O51" s="21">
        <f t="shared" si="14"/>
        <v>0</v>
      </c>
      <c r="P51" s="16">
        <f t="shared" si="14"/>
        <v>0</v>
      </c>
      <c r="Q51" s="16">
        <f t="shared" si="14"/>
        <v>0</v>
      </c>
      <c r="R51" s="16">
        <f t="shared" si="14"/>
        <v>0</v>
      </c>
      <c r="S51" s="21">
        <f t="shared" si="14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2"/>
        <v>0</v>
      </c>
      <c r="H52" s="16">
        <v>0</v>
      </c>
      <c r="I52" s="16">
        <v>0</v>
      </c>
      <c r="J52" s="16">
        <v>0</v>
      </c>
      <c r="K52" s="20">
        <f t="shared" si="13"/>
        <v>0</v>
      </c>
      <c r="L52" s="16">
        <f t="shared" si="14"/>
        <v>0</v>
      </c>
      <c r="M52" s="16">
        <f t="shared" si="14"/>
        <v>0</v>
      </c>
      <c r="N52" s="16">
        <f t="shared" si="14"/>
        <v>0</v>
      </c>
      <c r="O52" s="21">
        <f t="shared" si="14"/>
        <v>0</v>
      </c>
      <c r="P52" s="16">
        <f t="shared" si="14"/>
        <v>0</v>
      </c>
      <c r="Q52" s="16">
        <f t="shared" si="14"/>
        <v>0</v>
      </c>
      <c r="R52" s="16">
        <f t="shared" si="14"/>
        <v>0</v>
      </c>
      <c r="S52" s="21">
        <f t="shared" si="14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7.7267299996887964</v>
      </c>
      <c r="E53" s="38">
        <v>0.12028000091429436</v>
      </c>
      <c r="F53" s="38">
        <v>0.38602000056807428</v>
      </c>
      <c r="G53" s="39">
        <f t="shared" si="12"/>
        <v>2.7443433337237217</v>
      </c>
      <c r="H53" s="38">
        <v>9.7282049994033049</v>
      </c>
      <c r="I53" s="38">
        <v>13.478030000344731</v>
      </c>
      <c r="J53" s="38">
        <v>4.191360000860584</v>
      </c>
      <c r="K53" s="39">
        <f t="shared" si="13"/>
        <v>9.1325316668695393</v>
      </c>
      <c r="L53" s="38">
        <f t="shared" si="14"/>
        <v>1.8339475449667659E-4</v>
      </c>
      <c r="M53" s="38">
        <f t="shared" si="14"/>
        <v>3.0485721110216867E-6</v>
      </c>
      <c r="N53" s="38">
        <f t="shared" si="14"/>
        <v>9.2485704307932095E-6</v>
      </c>
      <c r="O53" s="40">
        <f t="shared" si="14"/>
        <v>6.6759043890529288E-5</v>
      </c>
      <c r="P53" s="38">
        <f t="shared" si="14"/>
        <v>2.3190738096197071E-4</v>
      </c>
      <c r="Q53" s="38">
        <f t="shared" si="14"/>
        <v>3.4133542074293654E-4</v>
      </c>
      <c r="R53" s="38">
        <f t="shared" si="14"/>
        <v>1.0027251254554705E-4</v>
      </c>
      <c r="S53" s="40">
        <f t="shared" si="14"/>
        <v>2.2232076514402805E-4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D19+D29+D16+D34+D44+D38+D14+D46+D48+D49+D53+D27+D9+D40</f>
        <v>4213168.4850500003</v>
      </c>
      <c r="E54" s="43">
        <f t="shared" ref="E54:F54" si="15">E19+E29+E16+E34+E44+E38+E14+E46+E48+E49+E53+E27+E9+E40</f>
        <v>3945453.692220001</v>
      </c>
      <c r="F54" s="43">
        <f t="shared" si="15"/>
        <v>4173834.2531599998</v>
      </c>
      <c r="G54" s="44">
        <f>G19+G29+G16+G34+G44+G38+G14+G46+G48+G49+G53+G27+G9+G40</f>
        <v>4110818.8101433339</v>
      </c>
      <c r="H54" s="43">
        <f t="shared" ref="H54:J54" si="16">H19+H29+H16+H34+H44+H38+H14+H46+H48+H49+H53+H27+H9+H40</f>
        <v>4194866.48465</v>
      </c>
      <c r="I54" s="43">
        <f t="shared" si="16"/>
        <v>3948617.4540600004</v>
      </c>
      <c r="J54" s="43">
        <f t="shared" si="16"/>
        <v>4179969.0607700003</v>
      </c>
      <c r="K54" s="44">
        <f>K19+K29+K16+K34+K44+K38+K14+K46+K48+K49+K53+K27+K9+K40</f>
        <v>4107817.6664933343</v>
      </c>
      <c r="L54" s="45">
        <f>L19+L29+L16+L34+L44+L38+L14+L46+L48+L49+L53+L27+L9+L40</f>
        <v>100</v>
      </c>
      <c r="M54" s="45">
        <f t="shared" ref="M54:S54" si="17">M19+M29+M16+M34+M44+M38+M14+M46+M48+M49+M53+M27+M9+M40</f>
        <v>99.999999999999986</v>
      </c>
      <c r="N54" s="45">
        <f t="shared" si="17"/>
        <v>100</v>
      </c>
      <c r="O54" s="44">
        <f t="shared" si="17"/>
        <v>100</v>
      </c>
      <c r="P54" s="45">
        <f t="shared" si="17"/>
        <v>100</v>
      </c>
      <c r="Q54" s="45">
        <f t="shared" si="17"/>
        <v>99.999999999999986</v>
      </c>
      <c r="R54" s="45">
        <f t="shared" si="17"/>
        <v>100.00000000000001</v>
      </c>
      <c r="S54" s="44">
        <f t="shared" si="17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150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2" t="s">
        <v>53</v>
      </c>
      <c r="E8" s="92" t="s">
        <v>54</v>
      </c>
      <c r="F8" s="9" t="s">
        <v>55</v>
      </c>
      <c r="G8" s="10" t="s">
        <v>56</v>
      </c>
      <c r="H8" s="92" t="s">
        <v>53</v>
      </c>
      <c r="I8" s="92" t="s">
        <v>54</v>
      </c>
      <c r="J8" s="9" t="s">
        <v>55</v>
      </c>
      <c r="K8" s="10" t="s">
        <v>56</v>
      </c>
      <c r="L8" s="92" t="s">
        <v>53</v>
      </c>
      <c r="M8" s="92" t="s">
        <v>54</v>
      </c>
      <c r="N8" s="9" t="s">
        <v>55</v>
      </c>
      <c r="O8" s="10" t="s">
        <v>57</v>
      </c>
      <c r="P8" s="92" t="s">
        <v>53</v>
      </c>
      <c r="Q8" s="92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2279924.4129699999</v>
      </c>
      <c r="E9" s="14">
        <v>1927023.7197099999</v>
      </c>
      <c r="F9" s="14">
        <v>2203406.2086200002</v>
      </c>
      <c r="G9" s="15">
        <f>(+D9+E9+F9)/3</f>
        <v>2136784.780433333</v>
      </c>
      <c r="H9" s="16">
        <v>2310746.5669799997</v>
      </c>
      <c r="I9" s="16">
        <v>1965750.3838499996</v>
      </c>
      <c r="J9" s="16">
        <v>2236047.5643699998</v>
      </c>
      <c r="K9" s="15">
        <f>(+H9+I9+J9)/3</f>
        <v>2170848.1717333333</v>
      </c>
      <c r="L9" s="16">
        <f t="shared" ref="L9:S12" si="0">(+D9/D$54)*100</f>
        <v>52.713293413406738</v>
      </c>
      <c r="M9" s="16">
        <f t="shared" si="0"/>
        <v>54.767286387223869</v>
      </c>
      <c r="N9" s="16">
        <f t="shared" si="0"/>
        <v>53.617766717161921</v>
      </c>
      <c r="O9" s="17">
        <f t="shared" si="0"/>
        <v>53.628867301531223</v>
      </c>
      <c r="P9" s="16">
        <f t="shared" si="0"/>
        <v>53.380743456108583</v>
      </c>
      <c r="Q9" s="16">
        <f t="shared" si="0"/>
        <v>55.938187977499233</v>
      </c>
      <c r="R9" s="16">
        <f t="shared" si="0"/>
        <v>54.188104824011774</v>
      </c>
      <c r="S9" s="17">
        <f t="shared" si="0"/>
        <v>54.409932318841314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2109192.3191299997</v>
      </c>
      <c r="E10" s="14">
        <v>1726611.3907699997</v>
      </c>
      <c r="F10" s="14">
        <v>2045275.0445000001</v>
      </c>
      <c r="G10" s="20">
        <f>(+D10+E10+F10)/3</f>
        <v>1960359.5847999996</v>
      </c>
      <c r="H10" s="16">
        <v>2109192.3191299997</v>
      </c>
      <c r="I10" s="16">
        <v>1726611.3907699997</v>
      </c>
      <c r="J10" s="16">
        <v>2045275.0445000001</v>
      </c>
      <c r="K10" s="20">
        <f>(+H10+I10+J10)/3</f>
        <v>1960359.5847999996</v>
      </c>
      <c r="L10" s="16">
        <f t="shared" si="0"/>
        <v>48.765859495652705</v>
      </c>
      <c r="M10" s="16">
        <f t="shared" si="0"/>
        <v>49.071435681120832</v>
      </c>
      <c r="N10" s="16">
        <f t="shared" si="0"/>
        <v>49.769797225504</v>
      </c>
      <c r="O10" s="21">
        <f t="shared" si="0"/>
        <v>49.200960714070433</v>
      </c>
      <c r="P10" s="16">
        <f t="shared" si="0"/>
        <v>48.724622464427846</v>
      </c>
      <c r="Q10" s="16">
        <f t="shared" si="0"/>
        <v>49.133152069807053</v>
      </c>
      <c r="R10" s="16">
        <f t="shared" si="0"/>
        <v>49.56494677094549</v>
      </c>
      <c r="S10" s="21">
        <f t="shared" si="0"/>
        <v>49.134266374968902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3113.0138400000005</v>
      </c>
      <c r="E11" s="14">
        <v>1564.34211</v>
      </c>
      <c r="F11" s="14">
        <v>1198.7693599999998</v>
      </c>
      <c r="G11" s="20">
        <f>(+D11+E11+F11)/3</f>
        <v>1958.708436666667</v>
      </c>
      <c r="H11" s="16">
        <v>959.63559999999995</v>
      </c>
      <c r="I11" s="16">
        <v>798.70173999999997</v>
      </c>
      <c r="J11" s="16">
        <v>763.29316000000017</v>
      </c>
      <c r="K11" s="20">
        <f>(+H11+I11+J11)/3</f>
        <v>840.54350000000011</v>
      </c>
      <c r="L11" s="16">
        <f t="shared" si="0"/>
        <v>7.1974847505646353E-2</v>
      </c>
      <c r="M11" s="16">
        <f t="shared" si="0"/>
        <v>4.4459635587079001E-2</v>
      </c>
      <c r="N11" s="16">
        <f t="shared" si="0"/>
        <v>2.9170897150379418E-2</v>
      </c>
      <c r="O11" s="21">
        <f t="shared" si="0"/>
        <v>4.9159520319628974E-2</v>
      </c>
      <c r="P11" s="16">
        <f t="shared" si="0"/>
        <v>2.2168619660397494E-2</v>
      </c>
      <c r="Q11" s="16">
        <f t="shared" si="0"/>
        <v>2.2728179751170762E-2</v>
      </c>
      <c r="R11" s="16">
        <f t="shared" si="0"/>
        <v>1.8497553640897016E-2</v>
      </c>
      <c r="S11" s="21">
        <f t="shared" si="0"/>
        <v>2.1067302421949364E-2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167619.08000000002</v>
      </c>
      <c r="E12" s="14">
        <v>198847.98683000004</v>
      </c>
      <c r="F12" s="14">
        <v>156932.39476000011</v>
      </c>
      <c r="G12" s="20">
        <f>(+D12+E12+F12)/3</f>
        <v>174466.48719666671</v>
      </c>
      <c r="H12" s="16">
        <v>200594.61225000001</v>
      </c>
      <c r="I12" s="16">
        <v>238340.29134000005</v>
      </c>
      <c r="J12" s="16">
        <v>190009.2267099999</v>
      </c>
      <c r="K12" s="20">
        <f>(+H12+I12+J12)/3</f>
        <v>209648.04343333331</v>
      </c>
      <c r="L12" s="16">
        <f t="shared" si="0"/>
        <v>3.8754590702483793</v>
      </c>
      <c r="M12" s="16">
        <f t="shared" si="0"/>
        <v>5.6513910705159542</v>
      </c>
      <c r="N12" s="16">
        <f t="shared" si="0"/>
        <v>3.8187985945075429</v>
      </c>
      <c r="O12" s="21">
        <f t="shared" si="0"/>
        <v>4.3787470671411652</v>
      </c>
      <c r="P12" s="16">
        <f t="shared" si="0"/>
        <v>4.6339523720203397</v>
      </c>
      <c r="Q12" s="16">
        <f t="shared" si="0"/>
        <v>6.7823077279410091</v>
      </c>
      <c r="R12" s="16">
        <f t="shared" si="0"/>
        <v>4.6046604994253917</v>
      </c>
      <c r="S12" s="21">
        <f t="shared" si="0"/>
        <v>5.2545986414504515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824968.47082000016</v>
      </c>
      <c r="E14" s="24">
        <v>690401.28200999985</v>
      </c>
      <c r="F14" s="24">
        <v>773276.16604000004</v>
      </c>
      <c r="G14" s="15">
        <f>(+D14+E14+F14)/3</f>
        <v>762881.97295666672</v>
      </c>
      <c r="H14" s="25">
        <v>824968.47082000005</v>
      </c>
      <c r="I14" s="25">
        <v>690401.28200999985</v>
      </c>
      <c r="J14" s="25">
        <v>773276.16604000004</v>
      </c>
      <c r="K14" s="15">
        <f>(+H14+I14+J14)/3</f>
        <v>762881.97295666672</v>
      </c>
      <c r="L14" s="25">
        <f t="shared" ref="L14:S14" si="1">(+D14/D$54)*100</f>
        <v>19.073792451958958</v>
      </c>
      <c r="M14" s="25">
        <f t="shared" si="1"/>
        <v>19.621660256282915</v>
      </c>
      <c r="N14" s="25">
        <f t="shared" si="1"/>
        <v>18.816930312927386</v>
      </c>
      <c r="O14" s="17">
        <f t="shared" si="1"/>
        <v>19.146755662555069</v>
      </c>
      <c r="P14" s="25">
        <f t="shared" si="1"/>
        <v>19.057663410390681</v>
      </c>
      <c r="Q14" s="25">
        <f t="shared" si="1"/>
        <v>19.646338116105788</v>
      </c>
      <c r="R14" s="25">
        <f t="shared" si="1"/>
        <v>18.73948059557102</v>
      </c>
      <c r="S14" s="17">
        <f t="shared" si="1"/>
        <v>19.1208012869429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512625.73120999994</v>
      </c>
      <c r="E16" s="14">
        <v>390195.09874000004</v>
      </c>
      <c r="F16" s="14">
        <v>508644.69684999995</v>
      </c>
      <c r="G16" s="15">
        <f t="shared" ref="G16:G22" si="2">(+D16+E16+F16)/3</f>
        <v>470488.50893333327</v>
      </c>
      <c r="H16" s="16">
        <v>520540.29</v>
      </c>
      <c r="I16" s="16">
        <v>386965.86</v>
      </c>
      <c r="J16" s="16">
        <v>526156.22</v>
      </c>
      <c r="K16" s="15">
        <f t="shared" ref="K16:K22" si="3">(+H16+I16+J16)/3</f>
        <v>477887.45666666661</v>
      </c>
      <c r="L16" s="16">
        <f t="shared" ref="L16:S22" si="4">(+D16/D$54)*100</f>
        <v>11.852230901520887</v>
      </c>
      <c r="M16" s="16">
        <f t="shared" si="4"/>
        <v>11.089602323525455</v>
      </c>
      <c r="N16" s="16">
        <f t="shared" si="4"/>
        <v>12.377378529175346</v>
      </c>
      <c r="O16" s="17">
        <f t="shared" si="4"/>
        <v>11.808286002188812</v>
      </c>
      <c r="P16" s="16">
        <f t="shared" si="4"/>
        <v>12.025043367423022</v>
      </c>
      <c r="Q16" s="16">
        <f t="shared" si="4"/>
        <v>11.011657021864483</v>
      </c>
      <c r="R16" s="16">
        <f t="shared" si="4"/>
        <v>12.750805867226179</v>
      </c>
      <c r="S16" s="17">
        <f t="shared" si="4"/>
        <v>11.977725808661759</v>
      </c>
      <c r="T16" s="18"/>
    </row>
    <row r="17" spans="1:20" ht="24" customHeight="1" x14ac:dyDescent="0.35">
      <c r="A17" s="12"/>
      <c r="B17" s="12"/>
      <c r="C17" s="19" t="s">
        <v>19</v>
      </c>
      <c r="D17" s="14">
        <v>512625.73120999994</v>
      </c>
      <c r="E17" s="14">
        <v>390195.09874000004</v>
      </c>
      <c r="F17" s="14">
        <v>508644.69684999995</v>
      </c>
      <c r="G17" s="20">
        <f t="shared" si="2"/>
        <v>470488.50893333327</v>
      </c>
      <c r="H17" s="16">
        <v>520540.29</v>
      </c>
      <c r="I17" s="16">
        <v>386965.86</v>
      </c>
      <c r="J17" s="16">
        <v>526156.22</v>
      </c>
      <c r="K17" s="20">
        <f t="shared" si="3"/>
        <v>477887.45666666661</v>
      </c>
      <c r="L17" s="16">
        <f t="shared" si="4"/>
        <v>11.852230901520887</v>
      </c>
      <c r="M17" s="16">
        <f t="shared" si="4"/>
        <v>11.089602323525455</v>
      </c>
      <c r="N17" s="16">
        <f t="shared" si="4"/>
        <v>12.377378529175346</v>
      </c>
      <c r="O17" s="21">
        <f t="shared" si="4"/>
        <v>11.808286002188812</v>
      </c>
      <c r="P17" s="16">
        <f t="shared" si="4"/>
        <v>12.025043367423022</v>
      </c>
      <c r="Q17" s="16">
        <f t="shared" si="4"/>
        <v>11.011657021864483</v>
      </c>
      <c r="R17" s="16">
        <f t="shared" si="4"/>
        <v>12.750805867226179</v>
      </c>
      <c r="S17" s="21">
        <f t="shared" si="4"/>
        <v>11.977725808661759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309152.72569000005</v>
      </c>
      <c r="E19" s="25">
        <v>199189.65711</v>
      </c>
      <c r="F19" s="25">
        <v>279545.92489999998</v>
      </c>
      <c r="G19" s="15">
        <f t="shared" si="2"/>
        <v>262629.43589999998</v>
      </c>
      <c r="H19" s="25">
        <v>309152.72569000005</v>
      </c>
      <c r="I19" s="25">
        <v>199189.65711</v>
      </c>
      <c r="J19" s="25">
        <v>279545.92489999998</v>
      </c>
      <c r="K19" s="15">
        <f t="shared" si="3"/>
        <v>262629.43589999998</v>
      </c>
      <c r="L19" s="25">
        <f t="shared" si="4"/>
        <v>7.1478064124162941</v>
      </c>
      <c r="M19" s="25">
        <f t="shared" si="4"/>
        <v>5.6611015654534933</v>
      </c>
      <c r="N19" s="25">
        <f t="shared" si="4"/>
        <v>6.8024806907523816</v>
      </c>
      <c r="O19" s="17">
        <f t="shared" si="4"/>
        <v>6.5914542710758193</v>
      </c>
      <c r="P19" s="25">
        <f t="shared" si="4"/>
        <v>7.1417621363742745</v>
      </c>
      <c r="Q19" s="25">
        <f t="shared" si="4"/>
        <v>5.6682214456802731</v>
      </c>
      <c r="R19" s="25">
        <f t="shared" si="4"/>
        <v>6.774481957799698</v>
      </c>
      <c r="S19" s="17">
        <f t="shared" si="4"/>
        <v>6.5825192283460217</v>
      </c>
      <c r="T19" s="18"/>
    </row>
    <row r="20" spans="1:20" ht="24" customHeight="1" x14ac:dyDescent="0.35">
      <c r="A20" s="26"/>
      <c r="B20" s="28"/>
      <c r="C20" s="29" t="s">
        <v>7</v>
      </c>
      <c r="D20" s="25">
        <v>233992.11458000002</v>
      </c>
      <c r="E20" s="25">
        <v>132987.69398000001</v>
      </c>
      <c r="F20" s="25">
        <v>200387.55068999997</v>
      </c>
      <c r="G20" s="20">
        <f t="shared" si="2"/>
        <v>189122.45308333333</v>
      </c>
      <c r="H20" s="25">
        <v>233992.11458000002</v>
      </c>
      <c r="I20" s="25">
        <v>132987.69398000001</v>
      </c>
      <c r="J20" s="25">
        <v>200387.55068999997</v>
      </c>
      <c r="K20" s="20">
        <f t="shared" si="3"/>
        <v>189122.45308333333</v>
      </c>
      <c r="L20" s="25">
        <f t="shared" si="4"/>
        <v>5.4100455796300695</v>
      </c>
      <c r="M20" s="25">
        <f t="shared" si="4"/>
        <v>3.7795980649761964</v>
      </c>
      <c r="N20" s="25">
        <f t="shared" si="4"/>
        <v>4.8762379373747358</v>
      </c>
      <c r="O20" s="21">
        <f t="shared" si="4"/>
        <v>4.7465814213115545</v>
      </c>
      <c r="P20" s="25">
        <f t="shared" si="4"/>
        <v>5.4054707762573333</v>
      </c>
      <c r="Q20" s="25">
        <f t="shared" si="4"/>
        <v>3.784351607235926</v>
      </c>
      <c r="R20" s="25">
        <f t="shared" si="4"/>
        <v>4.8561675409959708</v>
      </c>
      <c r="S20" s="21">
        <f t="shared" si="4"/>
        <v>4.7401471951035408</v>
      </c>
      <c r="T20" s="18"/>
    </row>
    <row r="21" spans="1:20" ht="24" customHeight="1" x14ac:dyDescent="0.35">
      <c r="A21" s="26"/>
      <c r="B21" s="28"/>
      <c r="C21" s="29" t="s">
        <v>8</v>
      </c>
      <c r="D21" s="25">
        <v>66046.900559999995</v>
      </c>
      <c r="E21" s="25">
        <v>63278.718310000004</v>
      </c>
      <c r="F21" s="25">
        <v>76673.00417</v>
      </c>
      <c r="G21" s="20">
        <f t="shared" si="2"/>
        <v>68666.207680000007</v>
      </c>
      <c r="H21" s="25">
        <v>66046.900559999995</v>
      </c>
      <c r="I21" s="25">
        <v>63278.718310000004</v>
      </c>
      <c r="J21" s="25">
        <v>76673.00417</v>
      </c>
      <c r="K21" s="20">
        <f t="shared" si="3"/>
        <v>68666.207680000007</v>
      </c>
      <c r="L21" s="25">
        <f t="shared" si="4"/>
        <v>1.5270460847121026</v>
      </c>
      <c r="M21" s="25">
        <f t="shared" si="4"/>
        <v>1.7984229526877751</v>
      </c>
      <c r="N21" s="25">
        <f t="shared" si="4"/>
        <v>1.865763668545618</v>
      </c>
      <c r="O21" s="21">
        <f t="shared" si="4"/>
        <v>1.7233794313264006</v>
      </c>
      <c r="P21" s="25">
        <f t="shared" si="4"/>
        <v>1.5257547951146604</v>
      </c>
      <c r="Q21" s="25">
        <f t="shared" si="4"/>
        <v>1.8006848015297685</v>
      </c>
      <c r="R21" s="25">
        <f t="shared" si="4"/>
        <v>1.8580842614170621</v>
      </c>
      <c r="S21" s="21">
        <f t="shared" si="4"/>
        <v>1.7210433051507052</v>
      </c>
      <c r="T21" s="18"/>
    </row>
    <row r="22" spans="1:20" ht="24" customHeight="1" x14ac:dyDescent="0.35">
      <c r="A22" s="26"/>
      <c r="B22" s="30"/>
      <c r="C22" s="29" t="s">
        <v>9</v>
      </c>
      <c r="D22" s="25">
        <v>9113.710549999998</v>
      </c>
      <c r="E22" s="25">
        <v>2923.2448199999999</v>
      </c>
      <c r="F22" s="25">
        <v>2485.3700400000002</v>
      </c>
      <c r="G22" s="20">
        <f t="shared" si="2"/>
        <v>4840.7751366666662</v>
      </c>
      <c r="H22" s="25">
        <v>9113.710549999998</v>
      </c>
      <c r="I22" s="25">
        <v>2923.2448199999999</v>
      </c>
      <c r="J22" s="25">
        <v>2485.3700400000002</v>
      </c>
      <c r="K22" s="20">
        <f t="shared" si="3"/>
        <v>4840.7751366666662</v>
      </c>
      <c r="L22" s="25">
        <f t="shared" si="4"/>
        <v>0.21071474807412038</v>
      </c>
      <c r="M22" s="25">
        <f t="shared" si="4"/>
        <v>8.3080547789521786E-2</v>
      </c>
      <c r="N22" s="25">
        <f t="shared" si="4"/>
        <v>6.0479084832026749E-2</v>
      </c>
      <c r="O22" s="21">
        <f t="shared" si="4"/>
        <v>0.12149341843786497</v>
      </c>
      <c r="P22" s="25">
        <f t="shared" si="4"/>
        <v>0.21053656500228005</v>
      </c>
      <c r="Q22" s="25">
        <f t="shared" si="4"/>
        <v>8.318503691457943E-2</v>
      </c>
      <c r="R22" s="25">
        <f t="shared" si="4"/>
        <v>6.0230155386664763E-2</v>
      </c>
      <c r="S22" s="21">
        <f t="shared" si="4"/>
        <v>0.12132872809177621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hidden="1" customHeight="1" x14ac:dyDescent="0.35">
      <c r="A24" s="26"/>
      <c r="B24" s="30"/>
      <c r="C24" s="29" t="s">
        <v>11</v>
      </c>
      <c r="D24" s="25"/>
      <c r="E24" s="25"/>
      <c r="F24" s="25"/>
      <c r="G24" s="20">
        <f>(+D24+E24+F24)/3</f>
        <v>0</v>
      </c>
      <c r="H24" s="25"/>
      <c r="I24" s="25"/>
      <c r="J24" s="25"/>
      <c r="K24" s="20">
        <f>(+H24+I24+J24)/3</f>
        <v>0</v>
      </c>
      <c r="L24" s="25">
        <f t="shared" ref="L24:S25" si="5">(+D24/D$54)*100</f>
        <v>0</v>
      </c>
      <c r="M24" s="25">
        <f t="shared" si="5"/>
        <v>0</v>
      </c>
      <c r="N24" s="25">
        <f t="shared" si="5"/>
        <v>0</v>
      </c>
      <c r="O24" s="21">
        <f t="shared" si="5"/>
        <v>0</v>
      </c>
      <c r="P24" s="25">
        <f t="shared" si="5"/>
        <v>0</v>
      </c>
      <c r="Q24" s="25">
        <f t="shared" si="5"/>
        <v>0</v>
      </c>
      <c r="R24" s="25">
        <f t="shared" si="5"/>
        <v>0</v>
      </c>
      <c r="S24" s="21">
        <f t="shared" si="5"/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>
        <v>7399.7119353500011</v>
      </c>
      <c r="E25" s="25">
        <v>349.95204999999999</v>
      </c>
      <c r="F25" s="25">
        <v>399.92259999999999</v>
      </c>
      <c r="G25" s="20">
        <f>(+D25+E25+F25)/3</f>
        <v>2716.5288617833335</v>
      </c>
      <c r="H25" s="25">
        <v>7399.7119353500011</v>
      </c>
      <c r="I25" s="25">
        <v>349.95204999999999</v>
      </c>
      <c r="J25" s="25">
        <v>399.92259999999999</v>
      </c>
      <c r="K25" s="20">
        <f>(+H25+I25+J25)/3</f>
        <v>2716.5288617833335</v>
      </c>
      <c r="L25" s="25">
        <f t="shared" si="5"/>
        <v>0.17108601680117411</v>
      </c>
      <c r="M25" s="25">
        <f t="shared" si="5"/>
        <v>9.9458683087878079E-3</v>
      </c>
      <c r="N25" s="25">
        <f t="shared" si="5"/>
        <v>9.731731075202265E-3</v>
      </c>
      <c r="O25" s="21">
        <f t="shared" si="5"/>
        <v>6.8179241626671327E-2</v>
      </c>
      <c r="P25" s="25">
        <f t="shared" si="5"/>
        <v>0.17094134428868418</v>
      </c>
      <c r="Q25" s="25">
        <f t="shared" si="5"/>
        <v>9.9583770741387117E-3</v>
      </c>
      <c r="R25" s="25">
        <f t="shared" si="5"/>
        <v>9.6916756671931916E-3</v>
      </c>
      <c r="S25" s="21">
        <f t="shared" si="5"/>
        <v>6.8086821287825505E-2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300647.44304999994</v>
      </c>
      <c r="E27" s="14">
        <v>226841.84060000003</v>
      </c>
      <c r="F27" s="14">
        <v>240945.41450000004</v>
      </c>
      <c r="G27" s="15">
        <f>(+D27+E27+F27)/3</f>
        <v>256144.89938333337</v>
      </c>
      <c r="H27" s="16">
        <v>302893.46414000005</v>
      </c>
      <c r="I27" s="16">
        <v>227438.47417</v>
      </c>
      <c r="J27" s="16">
        <v>241132.10136999996</v>
      </c>
      <c r="K27" s="15">
        <f>(+H27+I27+J27)/3</f>
        <v>257154.67989333335</v>
      </c>
      <c r="L27" s="16">
        <f t="shared" ref="L27:S27" si="6">(+D27/D$54)*100</f>
        <v>6.9511589021673732</v>
      </c>
      <c r="M27" s="16">
        <f t="shared" si="6"/>
        <v>6.4469948769571035</v>
      </c>
      <c r="N27" s="16">
        <f t="shared" si="6"/>
        <v>5.8631744685525167</v>
      </c>
      <c r="O27" s="17">
        <f t="shared" si="6"/>
        <v>6.4287058503884902</v>
      </c>
      <c r="P27" s="16">
        <f t="shared" si="6"/>
        <v>6.9971664287359792</v>
      </c>
      <c r="Q27" s="16">
        <f t="shared" si="6"/>
        <v>6.472081209273151</v>
      </c>
      <c r="R27" s="16">
        <f t="shared" si="6"/>
        <v>5.8435660285935098</v>
      </c>
      <c r="S27" s="17">
        <f t="shared" si="6"/>
        <v>6.4453004639646068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70286.652610000005</v>
      </c>
      <c r="E29" s="25">
        <v>65262.039120000009</v>
      </c>
      <c r="F29" s="25">
        <v>68242.848259999999</v>
      </c>
      <c r="G29" s="15">
        <f>(+D29+E29+F29)/3</f>
        <v>67930.513330000002</v>
      </c>
      <c r="H29" s="25">
        <v>33484.878330000007</v>
      </c>
      <c r="I29" s="25">
        <v>31230.799459999995</v>
      </c>
      <c r="J29" s="25">
        <v>40367.406309999998</v>
      </c>
      <c r="K29" s="15">
        <f>(+H29+I29+J29)/3</f>
        <v>35027.6947</v>
      </c>
      <c r="L29" s="25">
        <f t="shared" ref="L29:S32" si="7">(+D29/D$54)*100</f>
        <v>1.6250718317677284</v>
      </c>
      <c r="M29" s="25">
        <f t="shared" si="7"/>
        <v>1.854790239549899</v>
      </c>
      <c r="N29" s="25">
        <f t="shared" si="7"/>
        <v>1.6606239484144054</v>
      </c>
      <c r="O29" s="17">
        <f t="shared" si="7"/>
        <v>1.704915028625706</v>
      </c>
      <c r="P29" s="25">
        <f t="shared" si="7"/>
        <v>0.7735368842844681</v>
      </c>
      <c r="Q29" s="25">
        <f t="shared" si="7"/>
        <v>0.88871626084055699</v>
      </c>
      <c r="R29" s="25">
        <f t="shared" si="7"/>
        <v>0.9782588167868681</v>
      </c>
      <c r="S29" s="17">
        <f t="shared" si="7"/>
        <v>0.87793081189565181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36734.778129999999</v>
      </c>
      <c r="E30" s="25">
        <v>34783.36724</v>
      </c>
      <c r="F30" s="25">
        <v>36761.563569999998</v>
      </c>
      <c r="G30" s="20">
        <f>(+D30+E30+F30)/3</f>
        <v>36093.236313333335</v>
      </c>
      <c r="H30" s="25">
        <v>12461.252430000002</v>
      </c>
      <c r="I30" s="25">
        <v>11632.354419999998</v>
      </c>
      <c r="J30" s="25">
        <v>15498.46327</v>
      </c>
      <c r="K30" s="20">
        <f>(+H30+I30+J30)/3</f>
        <v>13197.356706666667</v>
      </c>
      <c r="L30" s="25">
        <f t="shared" si="7"/>
        <v>0.84933128792659096</v>
      </c>
      <c r="M30" s="25">
        <f t="shared" si="7"/>
        <v>0.98856626187857466</v>
      </c>
      <c r="N30" s="25">
        <f t="shared" si="7"/>
        <v>0.89455722324067832</v>
      </c>
      <c r="O30" s="21">
        <f t="shared" si="7"/>
        <v>0.90586539105637964</v>
      </c>
      <c r="P30" s="25">
        <f t="shared" si="7"/>
        <v>0.28786840089391647</v>
      </c>
      <c r="Q30" s="25">
        <f t="shared" si="7"/>
        <v>0.33101498212221964</v>
      </c>
      <c r="R30" s="25">
        <f t="shared" si="7"/>
        <v>0.37558787463560811</v>
      </c>
      <c r="S30" s="21">
        <f t="shared" si="7"/>
        <v>0.33077729458343119</v>
      </c>
      <c r="T30" s="18"/>
    </row>
    <row r="31" spans="1:20" ht="24" customHeight="1" x14ac:dyDescent="0.35">
      <c r="A31" s="26"/>
      <c r="B31" s="28"/>
      <c r="C31" s="29" t="s">
        <v>60</v>
      </c>
      <c r="D31" s="25">
        <v>19605.091180000003</v>
      </c>
      <c r="E31" s="25">
        <v>18265.662260000001</v>
      </c>
      <c r="F31" s="25">
        <v>19509.73834</v>
      </c>
      <c r="G31" s="20">
        <f>(+D31+E31+F31)/3</f>
        <v>19126.830593333332</v>
      </c>
      <c r="H31" s="25">
        <v>10783.403780000002</v>
      </c>
      <c r="I31" s="25">
        <v>10119.42568</v>
      </c>
      <c r="J31" s="25">
        <v>11889.117890000001</v>
      </c>
      <c r="K31" s="20">
        <f>(+H31+I31+J31)/3</f>
        <v>10930.649116666667</v>
      </c>
      <c r="L31" s="25">
        <f t="shared" si="7"/>
        <v>0.45328209912963069</v>
      </c>
      <c r="M31" s="25">
        <f t="shared" si="7"/>
        <v>0.51912218091237217</v>
      </c>
      <c r="N31" s="25">
        <f t="shared" si="7"/>
        <v>0.47475068143796584</v>
      </c>
      <c r="O31" s="21">
        <f t="shared" si="7"/>
        <v>0.48004378783562951</v>
      </c>
      <c r="P31" s="25">
        <f t="shared" si="7"/>
        <v>0.24910828343937294</v>
      </c>
      <c r="Q31" s="25">
        <f t="shared" si="7"/>
        <v>0.28796246998742414</v>
      </c>
      <c r="R31" s="25">
        <f t="shared" si="7"/>
        <v>0.28811943750841862</v>
      </c>
      <c r="S31" s="21">
        <f t="shared" si="7"/>
        <v>0.273964750912987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13946.783299999999</v>
      </c>
      <c r="E32" s="25">
        <v>12213.009620000003</v>
      </c>
      <c r="F32" s="25">
        <v>11971.546350000001</v>
      </c>
      <c r="G32" s="20">
        <f>(+D32+E32+F32)/3</f>
        <v>12710.446423333333</v>
      </c>
      <c r="H32" s="25">
        <v>10240.22212</v>
      </c>
      <c r="I32" s="25">
        <v>9479.0193599999984</v>
      </c>
      <c r="J32" s="25">
        <v>12979.825149999999</v>
      </c>
      <c r="K32" s="20">
        <f>(+H32+I32+J32)/3</f>
        <v>10899.688876666665</v>
      </c>
      <c r="L32" s="25">
        <f t="shared" si="7"/>
        <v>0.3224584447115067</v>
      </c>
      <c r="M32" s="25">
        <f t="shared" si="7"/>
        <v>0.34710179675895214</v>
      </c>
      <c r="N32" s="25">
        <f t="shared" si="7"/>
        <v>0.29131604373576098</v>
      </c>
      <c r="O32" s="21">
        <f t="shared" si="7"/>
        <v>0.3190058497336965</v>
      </c>
      <c r="P32" s="25">
        <f t="shared" si="7"/>
        <v>0.23656019995117869</v>
      </c>
      <c r="Q32" s="25">
        <f t="shared" si="7"/>
        <v>0.26973880873091327</v>
      </c>
      <c r="R32" s="25">
        <f t="shared" si="7"/>
        <v>0.31455150464284143</v>
      </c>
      <c r="S32" s="21">
        <f t="shared" si="7"/>
        <v>0.27318876639923351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16535.974300000002</v>
      </c>
      <c r="E34" s="14">
        <v>12889.131379999999</v>
      </c>
      <c r="F34" s="14">
        <v>21235.026629999997</v>
      </c>
      <c r="G34" s="15">
        <f>(+D34+E34+F34)/3</f>
        <v>16886.710770000002</v>
      </c>
      <c r="H34" s="16">
        <v>14656.187889999999</v>
      </c>
      <c r="I34" s="16">
        <v>12847.804679999997</v>
      </c>
      <c r="J34" s="16">
        <v>15539.98589</v>
      </c>
      <c r="K34" s="15">
        <f>(+H34+I34+J34)/3</f>
        <v>14347.992819999999</v>
      </c>
      <c r="L34" s="16">
        <f t="shared" ref="L34:S34" si="8">(+D34/D$54)*100</f>
        <v>0.3823221770834746</v>
      </c>
      <c r="M34" s="16">
        <f t="shared" si="8"/>
        <v>0.36631762357198494</v>
      </c>
      <c r="N34" s="16">
        <f t="shared" si="8"/>
        <v>0.51673390935625696</v>
      </c>
      <c r="O34" s="17">
        <f t="shared" si="8"/>
        <v>0.42382142522561983</v>
      </c>
      <c r="P34" s="16">
        <f t="shared" si="8"/>
        <v>0.33857378259490756</v>
      </c>
      <c r="Q34" s="16">
        <f t="shared" si="8"/>
        <v>0.36560232631391654</v>
      </c>
      <c r="R34" s="16">
        <f t="shared" si="8"/>
        <v>0.37659412876051152</v>
      </c>
      <c r="S34" s="17">
        <f t="shared" si="8"/>
        <v>0.35961672880332546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3085.04</v>
      </c>
      <c r="E38" s="25">
        <v>1900.21</v>
      </c>
      <c r="F38" s="25">
        <v>13854.205</v>
      </c>
      <c r="G38" s="15">
        <f>(+D38+E38+F38)/3</f>
        <v>6279.8183333333336</v>
      </c>
      <c r="H38" s="25">
        <v>3085.04</v>
      </c>
      <c r="I38" s="25">
        <v>12</v>
      </c>
      <c r="J38" s="25">
        <v>14002.414999999999</v>
      </c>
      <c r="K38" s="15">
        <f>(+H38+I38+J38)/3</f>
        <v>5699.8183333333327</v>
      </c>
      <c r="L38" s="25">
        <f t="shared" ref="L38:S42" si="9">(+D38/D$54)*100</f>
        <v>7.1328074644479961E-2</v>
      </c>
      <c r="M38" s="25">
        <f t="shared" si="9"/>
        <v>5.4005222769924276E-2</v>
      </c>
      <c r="N38" s="25">
        <f t="shared" si="9"/>
        <v>0.33712872771061847</v>
      </c>
      <c r="O38" s="17">
        <f t="shared" si="9"/>
        <v>0.15761041877495896</v>
      </c>
      <c r="P38" s="25">
        <f t="shared" si="9"/>
        <v>7.1267758717072069E-2</v>
      </c>
      <c r="Q38" s="25">
        <f t="shared" si="9"/>
        <v>3.414768534422489E-4</v>
      </c>
      <c r="R38" s="25">
        <f t="shared" si="9"/>
        <v>0.33933282274480353</v>
      </c>
      <c r="S38" s="17">
        <f t="shared" si="9"/>
        <v>0.14285970515327842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6241.5564199999999</v>
      </c>
      <c r="E40" s="14">
        <v>4653.7238600000001</v>
      </c>
      <c r="F40" s="14">
        <v>0</v>
      </c>
      <c r="G40" s="15">
        <f>(+D40+E40+F40)/3</f>
        <v>3631.7600933333329</v>
      </c>
      <c r="H40" s="14">
        <v>7591.7707899999996</v>
      </c>
      <c r="I40" s="14">
        <v>24.436399999999999</v>
      </c>
      <c r="J40" s="14">
        <v>0</v>
      </c>
      <c r="K40" s="15">
        <f>(+H40+I40+J40)/3</f>
        <v>2538.7357299999999</v>
      </c>
      <c r="L40" s="14">
        <f t="shared" si="9"/>
        <v>0.14430872929475569</v>
      </c>
      <c r="M40" s="14">
        <f t="shared" si="9"/>
        <v>0.13226190461528564</v>
      </c>
      <c r="N40" s="14">
        <f t="shared" si="9"/>
        <v>0</v>
      </c>
      <c r="O40" s="17">
        <f t="shared" si="9"/>
        <v>9.1149647779160903E-2</v>
      </c>
      <c r="P40" s="14">
        <f t="shared" si="9"/>
        <v>0.17537811143357479</v>
      </c>
      <c r="Q40" s="14">
        <f t="shared" si="9"/>
        <v>6.9537208178801417E-4</v>
      </c>
      <c r="R40" s="14">
        <f t="shared" si="9"/>
        <v>0</v>
      </c>
      <c r="S40" s="17">
        <f t="shared" si="9"/>
        <v>6.3630631125359216E-2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0</v>
      </c>
      <c r="J41" s="14">
        <v>0</v>
      </c>
      <c r="K41" s="20">
        <f>(+H41+I41+J41)/3</f>
        <v>0</v>
      </c>
      <c r="L41" s="16">
        <f t="shared" si="9"/>
        <v>0</v>
      </c>
      <c r="M41" s="16">
        <f t="shared" si="9"/>
        <v>0</v>
      </c>
      <c r="N41" s="14">
        <f t="shared" si="9"/>
        <v>0</v>
      </c>
      <c r="O41" s="21">
        <f t="shared" si="9"/>
        <v>0</v>
      </c>
      <c r="P41" s="16">
        <f t="shared" si="9"/>
        <v>0</v>
      </c>
      <c r="Q41" s="16">
        <f t="shared" si="9"/>
        <v>0</v>
      </c>
      <c r="R41" s="14">
        <f t="shared" si="9"/>
        <v>0</v>
      </c>
      <c r="S41" s="21">
        <f t="shared" si="9"/>
        <v>0</v>
      </c>
      <c r="T41" s="18"/>
    </row>
    <row r="42" spans="1:20" ht="24" customHeight="1" x14ac:dyDescent="0.35">
      <c r="A42" s="12"/>
      <c r="B42" s="12"/>
      <c r="C42" s="51" t="s">
        <v>20</v>
      </c>
      <c r="D42" s="14">
        <v>6241.5564199999999</v>
      </c>
      <c r="E42" s="14">
        <v>4653.7238600000001</v>
      </c>
      <c r="F42" s="14">
        <v>0</v>
      </c>
      <c r="G42" s="20">
        <f>(+D42+E42+F42)/3</f>
        <v>3631.7600933333329</v>
      </c>
      <c r="H42" s="16">
        <v>7591.7707899999996</v>
      </c>
      <c r="I42" s="16">
        <v>24.436399999999999</v>
      </c>
      <c r="J42" s="14">
        <v>0</v>
      </c>
      <c r="K42" s="20">
        <f>(+H42+I42+J42)/3</f>
        <v>2538.7357299999999</v>
      </c>
      <c r="L42" s="16">
        <f t="shared" si="9"/>
        <v>0.14430872929475569</v>
      </c>
      <c r="M42" s="16">
        <f t="shared" si="9"/>
        <v>0.13226190461528564</v>
      </c>
      <c r="N42" s="14">
        <f t="shared" si="9"/>
        <v>0</v>
      </c>
      <c r="O42" s="21">
        <f t="shared" si="9"/>
        <v>9.1149647779160903E-2</v>
      </c>
      <c r="P42" s="16">
        <f t="shared" si="9"/>
        <v>0.17537811143357479</v>
      </c>
      <c r="Q42" s="16">
        <f t="shared" si="9"/>
        <v>6.9537208178801417E-4</v>
      </c>
      <c r="R42" s="14">
        <f t="shared" si="9"/>
        <v>0</v>
      </c>
      <c r="S42" s="21">
        <f t="shared" si="9"/>
        <v>6.3630631125359216E-2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160.39028000000002</v>
      </c>
      <c r="E44" s="25">
        <v>157.00684000000001</v>
      </c>
      <c r="F44" s="25">
        <v>176.53239999999997</v>
      </c>
      <c r="G44" s="15">
        <f>(+D44+E44+F44)/3</f>
        <v>164.64317333333335</v>
      </c>
      <c r="H44" s="25">
        <v>156.18098000000001</v>
      </c>
      <c r="I44" s="25">
        <v>150.90834999999998</v>
      </c>
      <c r="J44" s="35">
        <v>183.07282000000001</v>
      </c>
      <c r="K44" s="15">
        <f>(+H44+I44+J44)/3</f>
        <v>163.38738333333333</v>
      </c>
      <c r="L44" s="25">
        <f t="shared" ref="L44:S44" si="10">(+D44/D$54)*100</f>
        <v>3.7083246454143359E-3</v>
      </c>
      <c r="M44" s="25">
        <f t="shared" si="10"/>
        <v>4.4622380529530199E-3</v>
      </c>
      <c r="N44" s="35">
        <f t="shared" si="10"/>
        <v>4.2957458339689626E-3</v>
      </c>
      <c r="O44" s="17">
        <f t="shared" si="10"/>
        <v>4.1322022581074917E-3</v>
      </c>
      <c r="P44" s="25">
        <f t="shared" si="10"/>
        <v>3.6079494589489466E-3</v>
      </c>
      <c r="Q44" s="25">
        <f t="shared" si="10"/>
        <v>4.2943090430134665E-3</v>
      </c>
      <c r="R44" s="35">
        <f t="shared" si="10"/>
        <v>4.436564462519596E-3</v>
      </c>
      <c r="S44" s="17">
        <f t="shared" si="10"/>
        <v>4.0951258520401405E-3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90.213000000000008</v>
      </c>
      <c r="E46" s="14">
        <v>43.972999999999999</v>
      </c>
      <c r="F46" s="14">
        <v>120.815</v>
      </c>
      <c r="G46" s="15">
        <f>(+D46+E46+F46)/3</f>
        <v>85.00033333333333</v>
      </c>
      <c r="H46" s="16">
        <v>45.410000000000004</v>
      </c>
      <c r="I46" s="16">
        <v>90.126000000000005</v>
      </c>
      <c r="J46" s="16">
        <v>42.824999999999996</v>
      </c>
      <c r="K46" s="15">
        <f>(+H46+I46+J46)/3</f>
        <v>59.453666666666663</v>
      </c>
      <c r="L46" s="16">
        <f t="shared" ref="L46:S46" si="11">(+D46/D$54)*100</f>
        <v>2.0857815775168135E-3</v>
      </c>
      <c r="M46" s="16">
        <f t="shared" si="11"/>
        <v>1.2497416921613297E-3</v>
      </c>
      <c r="N46" s="16">
        <f t="shared" si="11"/>
        <v>2.9399165984882116E-3</v>
      </c>
      <c r="O46" s="17">
        <f t="shared" si="11"/>
        <v>2.1333321159255035E-3</v>
      </c>
      <c r="P46" s="16">
        <f t="shared" si="11"/>
        <v>1.0490200851017305E-3</v>
      </c>
      <c r="Q46" s="16">
        <f t="shared" si="11"/>
        <v>2.5646619077780101E-3</v>
      </c>
      <c r="R46" s="16">
        <f t="shared" si="11"/>
        <v>1.0378158434845852E-3</v>
      </c>
      <c r="S46" s="17">
        <f t="shared" si="11"/>
        <v>1.4901410524980998E-3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1.7429199999999996</v>
      </c>
      <c r="E48" s="25">
        <v>1.6062800000000004</v>
      </c>
      <c r="F48" s="25">
        <v>3.10684</v>
      </c>
      <c r="G48" s="15">
        <f t="shared" ref="G48:G53" si="12">(+D48+E48+F48)/3</f>
        <v>2.1520133333333331</v>
      </c>
      <c r="H48" s="25">
        <v>56.471090000000004</v>
      </c>
      <c r="I48" s="25">
        <v>3.3E-4</v>
      </c>
      <c r="J48" s="25">
        <v>102.58994999999999</v>
      </c>
      <c r="K48" s="15">
        <f t="shared" ref="K48:K53" si="13">(+H48+I48+J48)/3</f>
        <v>53.020456666666661</v>
      </c>
      <c r="L48" s="25">
        <f t="shared" ref="L48:S53" si="14">(+D48/D$54)*100</f>
        <v>4.0297411981483864E-5</v>
      </c>
      <c r="M48" s="25">
        <f t="shared" si="14"/>
        <v>4.5651538109405803E-5</v>
      </c>
      <c r="N48" s="25">
        <f t="shared" si="14"/>
        <v>7.5601957412962912E-5</v>
      </c>
      <c r="O48" s="17">
        <f t="shared" si="14"/>
        <v>5.4011072402459938E-5</v>
      </c>
      <c r="P48" s="25">
        <f t="shared" si="14"/>
        <v>1.3045432203828999E-3</v>
      </c>
      <c r="Q48" s="25">
        <f t="shared" si="14"/>
        <v>9.3906134696618445E-9</v>
      </c>
      <c r="R48" s="25">
        <f t="shared" si="14"/>
        <v>2.4861523757686269E-3</v>
      </c>
      <c r="S48" s="17">
        <f t="shared" si="14"/>
        <v>1.3288996882927864E-3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2"/>
        <v>0</v>
      </c>
      <c r="H49" s="16">
        <v>0</v>
      </c>
      <c r="I49" s="16">
        <v>0</v>
      </c>
      <c r="J49" s="16">
        <v>0</v>
      </c>
      <c r="K49" s="15">
        <f t="shared" si="13"/>
        <v>0</v>
      </c>
      <c r="L49" s="16">
        <f t="shared" si="14"/>
        <v>0</v>
      </c>
      <c r="M49" s="16">
        <f t="shared" si="14"/>
        <v>0</v>
      </c>
      <c r="N49" s="16">
        <f t="shared" si="14"/>
        <v>0</v>
      </c>
      <c r="O49" s="17">
        <f t="shared" si="14"/>
        <v>0</v>
      </c>
      <c r="P49" s="16">
        <f t="shared" si="14"/>
        <v>0</v>
      </c>
      <c r="Q49" s="16">
        <f t="shared" si="14"/>
        <v>0</v>
      </c>
      <c r="R49" s="16">
        <f t="shared" si="14"/>
        <v>0</v>
      </c>
      <c r="S49" s="17">
        <f t="shared" si="14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2"/>
        <v>0</v>
      </c>
      <c r="H50" s="16">
        <v>0</v>
      </c>
      <c r="I50" s="16">
        <v>0</v>
      </c>
      <c r="J50" s="16">
        <v>0</v>
      </c>
      <c r="K50" s="20">
        <f t="shared" si="13"/>
        <v>0</v>
      </c>
      <c r="L50" s="16">
        <f t="shared" si="14"/>
        <v>0</v>
      </c>
      <c r="M50" s="16">
        <f t="shared" si="14"/>
        <v>0</v>
      </c>
      <c r="N50" s="16">
        <f t="shared" si="14"/>
        <v>0</v>
      </c>
      <c r="O50" s="21">
        <f t="shared" si="14"/>
        <v>0</v>
      </c>
      <c r="P50" s="16">
        <f t="shared" si="14"/>
        <v>0</v>
      </c>
      <c r="Q50" s="16">
        <f t="shared" si="14"/>
        <v>0</v>
      </c>
      <c r="R50" s="16">
        <f t="shared" si="14"/>
        <v>0</v>
      </c>
      <c r="S50" s="21">
        <f t="shared" si="14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2"/>
        <v>0</v>
      </c>
      <c r="H51" s="16">
        <v>0</v>
      </c>
      <c r="I51" s="16">
        <v>0</v>
      </c>
      <c r="J51" s="16">
        <v>0</v>
      </c>
      <c r="K51" s="20">
        <f t="shared" si="13"/>
        <v>0</v>
      </c>
      <c r="L51" s="16">
        <f t="shared" si="14"/>
        <v>0</v>
      </c>
      <c r="M51" s="16">
        <f t="shared" si="14"/>
        <v>0</v>
      </c>
      <c r="N51" s="16">
        <f t="shared" si="14"/>
        <v>0</v>
      </c>
      <c r="O51" s="21">
        <f t="shared" si="14"/>
        <v>0</v>
      </c>
      <c r="P51" s="16">
        <f t="shared" si="14"/>
        <v>0</v>
      </c>
      <c r="Q51" s="16">
        <f t="shared" si="14"/>
        <v>0</v>
      </c>
      <c r="R51" s="16">
        <f t="shared" si="14"/>
        <v>0</v>
      </c>
      <c r="S51" s="21">
        <f t="shared" si="14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2"/>
        <v>0</v>
      </c>
      <c r="H52" s="16">
        <v>0</v>
      </c>
      <c r="I52" s="16">
        <v>0</v>
      </c>
      <c r="J52" s="16">
        <v>0</v>
      </c>
      <c r="K52" s="20">
        <f t="shared" si="13"/>
        <v>0</v>
      </c>
      <c r="L52" s="16">
        <f t="shared" si="14"/>
        <v>0</v>
      </c>
      <c r="M52" s="16">
        <f t="shared" si="14"/>
        <v>0</v>
      </c>
      <c r="N52" s="16">
        <f t="shared" si="14"/>
        <v>0</v>
      </c>
      <c r="O52" s="21">
        <f t="shared" si="14"/>
        <v>0</v>
      </c>
      <c r="P52" s="16">
        <f t="shared" si="14"/>
        <v>0</v>
      </c>
      <c r="Q52" s="16">
        <f t="shared" si="14"/>
        <v>0</v>
      </c>
      <c r="R52" s="16">
        <f t="shared" si="14"/>
        <v>0</v>
      </c>
      <c r="S52" s="21">
        <f t="shared" si="14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1420.9257800007083</v>
      </c>
      <c r="E53" s="38">
        <v>7.8101200002283502</v>
      </c>
      <c r="F53" s="38">
        <v>19.373340000637207</v>
      </c>
      <c r="G53" s="39">
        <f t="shared" si="12"/>
        <v>482.70308000052461</v>
      </c>
      <c r="H53" s="38">
        <v>1424.3121900005399</v>
      </c>
      <c r="I53" s="38">
        <v>45.677350000238697</v>
      </c>
      <c r="J53" s="38">
        <v>58.365639999833462</v>
      </c>
      <c r="K53" s="39">
        <f t="shared" si="13"/>
        <v>509.45172666687068</v>
      </c>
      <c r="L53" s="38">
        <f t="shared" si="14"/>
        <v>3.2852702104399438E-2</v>
      </c>
      <c r="M53" s="38">
        <f t="shared" si="14"/>
        <v>2.2196876685849095E-4</v>
      </c>
      <c r="N53" s="38">
        <f t="shared" si="14"/>
        <v>4.7143155929337368E-4</v>
      </c>
      <c r="O53" s="40">
        <f t="shared" si="14"/>
        <v>1.211484640869577E-2</v>
      </c>
      <c r="P53" s="38">
        <f t="shared" si="14"/>
        <v>3.2903151172997101E-2</v>
      </c>
      <c r="Q53" s="38">
        <f t="shared" si="14"/>
        <v>1.2998131459718181E-3</v>
      </c>
      <c r="R53" s="38">
        <f t="shared" si="14"/>
        <v>1.4144258238632766E-3</v>
      </c>
      <c r="S53" s="40">
        <f t="shared" si="14"/>
        <v>1.276884967295E-2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D19+D29+D16+D34+D44+D38+D14+D46+D48+D49+D53+D27+D9+D40</f>
        <v>4325141.2790500009</v>
      </c>
      <c r="E54" s="43">
        <f t="shared" ref="E54:F54" si="15">E19+E29+E16+E34+E44+E38+E14+E46+E48+E49+E53+E27+E9+E40</f>
        <v>3518567.0987699996</v>
      </c>
      <c r="F54" s="43">
        <f t="shared" si="15"/>
        <v>4109470.318380001</v>
      </c>
      <c r="G54" s="44">
        <f>G19+G29+G16+G34+G44+G38+G14+G46+G48+G49+G53+G27+G9+G40</f>
        <v>3984392.8987333337</v>
      </c>
      <c r="H54" s="43">
        <f t="shared" ref="H54:J54" si="16">H19+H29+H16+H34+H44+H38+H14+H46+H48+H49+H53+H27+H9+H40</f>
        <v>4328801.7689000005</v>
      </c>
      <c r="I54" s="43">
        <f t="shared" si="16"/>
        <v>3514147.4097099993</v>
      </c>
      <c r="J54" s="43">
        <f t="shared" si="16"/>
        <v>4126454.6372899995</v>
      </c>
      <c r="K54" s="44">
        <f>K19+K29+K16+K34+K44+K38+K14+K46+K48+K49+K53+K27+K9+K40</f>
        <v>3989801.2719666669</v>
      </c>
      <c r="L54" s="45">
        <f>L19+L29+L16+L34+L44+L38+L14+L46+L48+L49+L53+L27+L9+L40</f>
        <v>100</v>
      </c>
      <c r="M54" s="45">
        <f t="shared" ref="M54:S54" si="17">M19+M29+M16+M34+M44+M38+M14+M46+M48+M49+M53+M27+M9+M40</f>
        <v>100.00000000000003</v>
      </c>
      <c r="N54" s="45">
        <f t="shared" si="17"/>
        <v>99.999999999999986</v>
      </c>
      <c r="O54" s="44">
        <f t="shared" si="17"/>
        <v>99.999999999999986</v>
      </c>
      <c r="P54" s="45">
        <f t="shared" si="17"/>
        <v>100</v>
      </c>
      <c r="Q54" s="45">
        <f t="shared" si="17"/>
        <v>100</v>
      </c>
      <c r="R54" s="45">
        <f t="shared" si="17"/>
        <v>100</v>
      </c>
      <c r="S54" s="44">
        <f t="shared" si="17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91" t="s">
        <v>69</v>
      </c>
      <c r="E8" s="91" t="s">
        <v>70</v>
      </c>
      <c r="F8" s="9" t="s">
        <v>71</v>
      </c>
      <c r="G8" s="10" t="s">
        <v>56</v>
      </c>
      <c r="H8" s="91" t="s">
        <v>69</v>
      </c>
      <c r="I8" s="91" t="s">
        <v>70</v>
      </c>
      <c r="J8" s="9" t="s">
        <v>71</v>
      </c>
      <c r="K8" s="10" t="s">
        <v>56</v>
      </c>
      <c r="L8" s="91" t="s">
        <v>69</v>
      </c>
      <c r="M8" s="91" t="s">
        <v>70</v>
      </c>
      <c r="N8" s="9" t="s">
        <v>71</v>
      </c>
      <c r="O8" s="10" t="s">
        <v>57</v>
      </c>
      <c r="P8" s="91" t="s">
        <v>69</v>
      </c>
      <c r="Q8" s="91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1927628.04788</v>
      </c>
      <c r="E9" s="14">
        <v>1890033.5835899997</v>
      </c>
      <c r="F9" s="14">
        <v>2250404.1282199998</v>
      </c>
      <c r="G9" s="15">
        <f>(+D9+E9+F9)/3</f>
        <v>2022688.5865633332</v>
      </c>
      <c r="H9" s="16">
        <v>1963096.5872600004</v>
      </c>
      <c r="I9" s="16">
        <v>1921068.8976799999</v>
      </c>
      <c r="J9" s="16">
        <v>2283330.3707699999</v>
      </c>
      <c r="K9" s="15">
        <f>(+H9+I9+J9)/3</f>
        <v>2055831.9519033332</v>
      </c>
      <c r="L9" s="16">
        <f t="shared" ref="L9:S12" si="0">(+D9/D$54)*100</f>
        <v>49.985215946005134</v>
      </c>
      <c r="M9" s="16">
        <f t="shared" si="0"/>
        <v>51.598192892115804</v>
      </c>
      <c r="N9" s="16">
        <f t="shared" si="0"/>
        <v>54.80338231354196</v>
      </c>
      <c r="O9" s="17">
        <f t="shared" si="0"/>
        <v>52.19525489219027</v>
      </c>
      <c r="P9" s="16">
        <f t="shared" si="0"/>
        <v>51.051553018270369</v>
      </c>
      <c r="Q9" s="16">
        <f t="shared" si="0"/>
        <v>52.456754532720517</v>
      </c>
      <c r="R9" s="16">
        <f t="shared" si="0"/>
        <v>55.591108129814174</v>
      </c>
      <c r="S9" s="17">
        <f t="shared" si="0"/>
        <v>53.099936669487533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1770005.2506600001</v>
      </c>
      <c r="E10" s="14">
        <v>1734506.9745399999</v>
      </c>
      <c r="F10" s="14">
        <v>2089479.3496599998</v>
      </c>
      <c r="G10" s="20">
        <f>(+D10+E10+F10)/3</f>
        <v>1864663.8582866667</v>
      </c>
      <c r="H10" s="16">
        <v>1770005.2506600004</v>
      </c>
      <c r="I10" s="16">
        <v>1734506.9745399999</v>
      </c>
      <c r="J10" s="16">
        <v>2089479.3496599998</v>
      </c>
      <c r="K10" s="20">
        <f>(+H10+I10+J10)/3</f>
        <v>1864663.8582866667</v>
      </c>
      <c r="L10" s="16">
        <f t="shared" si="0"/>
        <v>45.897907937740698</v>
      </c>
      <c r="M10" s="16">
        <f t="shared" si="0"/>
        <v>47.352293748685867</v>
      </c>
      <c r="N10" s="16">
        <f t="shared" si="0"/>
        <v>50.884431911455067</v>
      </c>
      <c r="O10" s="21">
        <f t="shared" si="0"/>
        <v>48.117444285821151</v>
      </c>
      <c r="P10" s="16">
        <f t="shared" si="0"/>
        <v>46.030092193684865</v>
      </c>
      <c r="Q10" s="16">
        <f t="shared" si="0"/>
        <v>47.362490074467118</v>
      </c>
      <c r="R10" s="16">
        <f t="shared" si="0"/>
        <v>50.871513797975624</v>
      </c>
      <c r="S10" s="21">
        <f t="shared" si="0"/>
        <v>48.162269631637663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3533.2395000000006</v>
      </c>
      <c r="E11" s="14">
        <v>2382.6254800000002</v>
      </c>
      <c r="F11" s="14">
        <v>4690.1553300000005</v>
      </c>
      <c r="G11" s="20">
        <f>(+D11+E11+F11)/3</f>
        <v>3535.3401033333334</v>
      </c>
      <c r="H11" s="16">
        <v>993.29181000000005</v>
      </c>
      <c r="I11" s="16">
        <v>1004.2087199999999</v>
      </c>
      <c r="J11" s="16">
        <v>920.16654000000005</v>
      </c>
      <c r="K11" s="20">
        <f>(+H11+I11+J11)/3</f>
        <v>972.55569000000003</v>
      </c>
      <c r="L11" s="16">
        <f t="shared" si="0"/>
        <v>9.1620237415973554E-2</v>
      </c>
      <c r="M11" s="16">
        <f t="shared" si="0"/>
        <v>6.5046023612551268E-2</v>
      </c>
      <c r="N11" s="16">
        <f t="shared" si="0"/>
        <v>0.11421787421941605</v>
      </c>
      <c r="O11" s="21">
        <f t="shared" si="0"/>
        <v>9.1229059702951851E-2</v>
      </c>
      <c r="P11" s="16">
        <f t="shared" si="0"/>
        <v>2.5831173988033952E-2</v>
      </c>
      <c r="Q11" s="16">
        <f t="shared" si="0"/>
        <v>2.7420947988005043E-2</v>
      </c>
      <c r="R11" s="16">
        <f t="shared" si="0"/>
        <v>2.2402836784992615E-2</v>
      </c>
      <c r="S11" s="21">
        <f t="shared" si="0"/>
        <v>2.5120071462425658E-2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154089.55772000001</v>
      </c>
      <c r="E12" s="14">
        <v>153143.98356999998</v>
      </c>
      <c r="F12" s="14">
        <v>156234.62323000003</v>
      </c>
      <c r="G12" s="20">
        <f>(+D12+E12+F12)/3</f>
        <v>154489.38817333334</v>
      </c>
      <c r="H12" s="16">
        <v>192098.04478999996</v>
      </c>
      <c r="I12" s="16">
        <v>185557.71442</v>
      </c>
      <c r="J12" s="16">
        <v>192930.85457</v>
      </c>
      <c r="K12" s="20">
        <f>(+H12+I12+J12)/3</f>
        <v>190195.53792666664</v>
      </c>
      <c r="L12" s="16">
        <f t="shared" si="0"/>
        <v>3.9956877708484688</v>
      </c>
      <c r="M12" s="16">
        <f t="shared" si="0"/>
        <v>4.1808531198173791</v>
      </c>
      <c r="N12" s="16">
        <f t="shared" si="0"/>
        <v>3.8047325278674724</v>
      </c>
      <c r="O12" s="21">
        <f t="shared" si="0"/>
        <v>3.986581546666168</v>
      </c>
      <c r="P12" s="16">
        <f t="shared" si="0"/>
        <v>4.9956296505974693</v>
      </c>
      <c r="Q12" s="16">
        <f t="shared" si="0"/>
        <v>5.0668435102653895</v>
      </c>
      <c r="R12" s="16">
        <f t="shared" si="0"/>
        <v>4.6971914950535538</v>
      </c>
      <c r="S12" s="21">
        <f t="shared" si="0"/>
        <v>4.9125469663874517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837587.16197000002</v>
      </c>
      <c r="E14" s="24">
        <v>736458.18935000012</v>
      </c>
      <c r="F14" s="24">
        <v>808815.06737999991</v>
      </c>
      <c r="G14" s="15">
        <f>(+D14+E14+F14)/3</f>
        <v>794286.80623333342</v>
      </c>
      <c r="H14" s="25">
        <v>837587.16197000013</v>
      </c>
      <c r="I14" s="25">
        <v>736458.18935000012</v>
      </c>
      <c r="J14" s="25">
        <v>808815.06738000002</v>
      </c>
      <c r="K14" s="15">
        <f>(+H14+I14+J14)/3</f>
        <v>794286.80623333342</v>
      </c>
      <c r="L14" s="25">
        <f t="shared" ref="L14:S14" si="1">(+D14/D$54)*100</f>
        <v>21.719426219553721</v>
      </c>
      <c r="M14" s="25">
        <f t="shared" si="1"/>
        <v>20.105416137040912</v>
      </c>
      <c r="N14" s="25">
        <f t="shared" si="1"/>
        <v>19.696818363748591</v>
      </c>
      <c r="O14" s="17">
        <f t="shared" si="1"/>
        <v>20.496483039582561</v>
      </c>
      <c r="P14" s="25">
        <f t="shared" si="1"/>
        <v>21.781977353654657</v>
      </c>
      <c r="Q14" s="25">
        <f t="shared" si="1"/>
        <v>20.109745417772039</v>
      </c>
      <c r="R14" s="25">
        <f t="shared" si="1"/>
        <v>19.691817900438917</v>
      </c>
      <c r="S14" s="17">
        <f t="shared" si="1"/>
        <v>20.515577194600727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425952.91918999993</v>
      </c>
      <c r="E16" s="14">
        <v>520881.43673999998</v>
      </c>
      <c r="F16" s="14">
        <v>422664.01957</v>
      </c>
      <c r="G16" s="15">
        <f t="shared" ref="G16:G22" si="2">(+D16+E16+F16)/3</f>
        <v>456499.45849999995</v>
      </c>
      <c r="H16" s="16">
        <v>414021</v>
      </c>
      <c r="I16" s="16">
        <v>525090.18999999994</v>
      </c>
      <c r="J16" s="16">
        <v>420963.44</v>
      </c>
      <c r="K16" s="15">
        <f t="shared" ref="K16:K22" si="3">(+H16+I16+J16)/3</f>
        <v>453358.20999999996</v>
      </c>
      <c r="L16" s="16">
        <f t="shared" ref="L16:S22" si="4">(+D16/D$54)*100</f>
        <v>11.045361511500928</v>
      </c>
      <c r="M16" s="16">
        <f t="shared" si="4"/>
        <v>14.220139303441707</v>
      </c>
      <c r="N16" s="16">
        <f t="shared" si="4"/>
        <v>10.293003627306103</v>
      </c>
      <c r="O16" s="17">
        <f t="shared" si="4"/>
        <v>11.779917953182297</v>
      </c>
      <c r="P16" s="16">
        <f t="shared" si="4"/>
        <v>10.766874727075223</v>
      </c>
      <c r="Q16" s="16">
        <f t="shared" si="4"/>
        <v>14.338125632888039</v>
      </c>
      <c r="R16" s="16">
        <f t="shared" si="4"/>
        <v>10.248987361319431</v>
      </c>
      <c r="S16" s="17">
        <f t="shared" si="4"/>
        <v>11.709756829737303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425952.91918999993</v>
      </c>
      <c r="E17" s="14">
        <v>520881.43673999998</v>
      </c>
      <c r="F17" s="14">
        <v>422664.01957</v>
      </c>
      <c r="G17" s="20">
        <f t="shared" si="2"/>
        <v>456499.45849999995</v>
      </c>
      <c r="H17" s="16">
        <v>414021</v>
      </c>
      <c r="I17" s="16">
        <v>525090.18999999994</v>
      </c>
      <c r="J17" s="16">
        <v>420963.44</v>
      </c>
      <c r="K17" s="20">
        <f t="shared" si="3"/>
        <v>453358.20999999996</v>
      </c>
      <c r="L17" s="16">
        <f t="shared" si="4"/>
        <v>11.045361511500928</v>
      </c>
      <c r="M17" s="16">
        <f t="shared" si="4"/>
        <v>14.220139303441707</v>
      </c>
      <c r="N17" s="16">
        <f t="shared" si="4"/>
        <v>10.293003627306103</v>
      </c>
      <c r="O17" s="21">
        <f t="shared" si="4"/>
        <v>11.779917953182297</v>
      </c>
      <c r="P17" s="16">
        <f t="shared" si="4"/>
        <v>10.766874727075223</v>
      </c>
      <c r="Q17" s="16">
        <f t="shared" si="4"/>
        <v>14.338125632888039</v>
      </c>
      <c r="R17" s="16">
        <f t="shared" si="4"/>
        <v>10.248987361319431</v>
      </c>
      <c r="S17" s="21">
        <f t="shared" si="4"/>
        <v>11.709756829737303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306981.91648000001</v>
      </c>
      <c r="E19" s="25">
        <v>250795.30108999999</v>
      </c>
      <c r="F19" s="25">
        <v>291585.76250000001</v>
      </c>
      <c r="G19" s="15">
        <f t="shared" si="2"/>
        <v>283120.9933566667</v>
      </c>
      <c r="H19" s="25">
        <v>306981.91648000001</v>
      </c>
      <c r="I19" s="25">
        <v>250795.30108999999</v>
      </c>
      <c r="J19" s="25">
        <v>291585.76250000001</v>
      </c>
      <c r="K19" s="15">
        <f t="shared" si="3"/>
        <v>283120.9933566667</v>
      </c>
      <c r="L19" s="25">
        <f t="shared" si="4"/>
        <v>7.9603310418974322</v>
      </c>
      <c r="M19" s="25">
        <f t="shared" si="4"/>
        <v>6.8467483511580012</v>
      </c>
      <c r="N19" s="25">
        <f t="shared" si="4"/>
        <v>7.100896154199976</v>
      </c>
      <c r="O19" s="17">
        <f t="shared" si="4"/>
        <v>7.3059058679365423</v>
      </c>
      <c r="P19" s="25">
        <f t="shared" si="4"/>
        <v>7.9832564971767823</v>
      </c>
      <c r="Q19" s="25">
        <f t="shared" si="4"/>
        <v>6.8482226551716803</v>
      </c>
      <c r="R19" s="25">
        <f t="shared" si="4"/>
        <v>7.0990934381455775</v>
      </c>
      <c r="S19" s="17">
        <f t="shared" si="4"/>
        <v>7.3127119184634104</v>
      </c>
      <c r="T19" s="18"/>
    </row>
    <row r="20" spans="1:20" ht="24" customHeight="1" x14ac:dyDescent="0.35">
      <c r="A20" s="26"/>
      <c r="B20" s="28"/>
      <c r="C20" s="29" t="s">
        <v>7</v>
      </c>
      <c r="D20" s="25">
        <v>240779.62540999998</v>
      </c>
      <c r="E20" s="25">
        <v>192479.64517999996</v>
      </c>
      <c r="F20" s="25">
        <v>221156.72778000002</v>
      </c>
      <c r="G20" s="20">
        <f t="shared" si="2"/>
        <v>218138.6661233333</v>
      </c>
      <c r="H20" s="25">
        <v>240779.62540999998</v>
      </c>
      <c r="I20" s="25">
        <v>192479.64517999996</v>
      </c>
      <c r="J20" s="25">
        <v>221156.72778000002</v>
      </c>
      <c r="K20" s="20">
        <f t="shared" si="3"/>
        <v>218138.6661233333</v>
      </c>
      <c r="L20" s="25">
        <f t="shared" si="4"/>
        <v>6.2436431057089035</v>
      </c>
      <c r="M20" s="25">
        <f t="shared" si="4"/>
        <v>5.2547224271746495</v>
      </c>
      <c r="N20" s="25">
        <f t="shared" si="4"/>
        <v>5.3857600738254598</v>
      </c>
      <c r="O20" s="21">
        <f t="shared" si="4"/>
        <v>5.6290441127642499</v>
      </c>
      <c r="P20" s="25">
        <f t="shared" si="4"/>
        <v>6.2616245640234869</v>
      </c>
      <c r="Q20" s="25">
        <f t="shared" si="4"/>
        <v>5.2558539217130527</v>
      </c>
      <c r="R20" s="25">
        <f t="shared" si="4"/>
        <v>5.3843927821570023</v>
      </c>
      <c r="S20" s="21">
        <f t="shared" si="4"/>
        <v>5.6342880290344528</v>
      </c>
      <c r="T20" s="18"/>
    </row>
    <row r="21" spans="1:20" ht="24" customHeight="1" x14ac:dyDescent="0.35">
      <c r="A21" s="26"/>
      <c r="B21" s="28"/>
      <c r="C21" s="29" t="s">
        <v>8</v>
      </c>
      <c r="D21" s="25">
        <v>58452.519939999998</v>
      </c>
      <c r="E21" s="25">
        <v>51784.297860000006</v>
      </c>
      <c r="F21" s="25">
        <v>65936.28138</v>
      </c>
      <c r="G21" s="20">
        <f t="shared" si="2"/>
        <v>58724.366393333337</v>
      </c>
      <c r="H21" s="25">
        <v>58452.519939999998</v>
      </c>
      <c r="I21" s="25">
        <v>51784.297860000006</v>
      </c>
      <c r="J21" s="25">
        <v>65936.28138</v>
      </c>
      <c r="K21" s="20">
        <f t="shared" si="3"/>
        <v>58724.366393333337</v>
      </c>
      <c r="L21" s="25">
        <f t="shared" si="4"/>
        <v>1.5157290510492503</v>
      </c>
      <c r="M21" s="25">
        <f t="shared" si="4"/>
        <v>1.4137188952419615</v>
      </c>
      <c r="N21" s="25">
        <f t="shared" si="4"/>
        <v>1.6057254745882505</v>
      </c>
      <c r="O21" s="21">
        <f t="shared" si="4"/>
        <v>1.5153757689858958</v>
      </c>
      <c r="P21" s="25">
        <f t="shared" si="4"/>
        <v>1.5200942939509021</v>
      </c>
      <c r="Q21" s="25">
        <f t="shared" si="4"/>
        <v>1.4140233100290358</v>
      </c>
      <c r="R21" s="25">
        <f t="shared" si="4"/>
        <v>1.6053178264507286</v>
      </c>
      <c r="S21" s="21">
        <f t="shared" si="4"/>
        <v>1.5167874658017793</v>
      </c>
      <c r="T21" s="18"/>
    </row>
    <row r="22" spans="1:20" ht="24" customHeight="1" x14ac:dyDescent="0.35">
      <c r="A22" s="26"/>
      <c r="B22" s="30"/>
      <c r="C22" s="29" t="s">
        <v>9</v>
      </c>
      <c r="D22" s="25">
        <v>7749.7711299999992</v>
      </c>
      <c r="E22" s="25">
        <v>6531.3580499999989</v>
      </c>
      <c r="F22" s="25">
        <v>4492.7533400000002</v>
      </c>
      <c r="G22" s="20">
        <f t="shared" si="2"/>
        <v>6257.9608399999997</v>
      </c>
      <c r="H22" s="25">
        <v>7749.7711299999992</v>
      </c>
      <c r="I22" s="25">
        <v>6531.3580499999989</v>
      </c>
      <c r="J22" s="25">
        <v>4492.7533400000002</v>
      </c>
      <c r="K22" s="20">
        <f t="shared" si="3"/>
        <v>6257.9608399999997</v>
      </c>
      <c r="L22" s="25">
        <f t="shared" si="4"/>
        <v>0.20095888513927729</v>
      </c>
      <c r="M22" s="25">
        <f t="shared" si="4"/>
        <v>0.17830702874138937</v>
      </c>
      <c r="N22" s="25">
        <f t="shared" si="4"/>
        <v>0.10941060578626535</v>
      </c>
      <c r="O22" s="21">
        <f t="shared" si="4"/>
        <v>0.16148598618639493</v>
      </c>
      <c r="P22" s="25">
        <f t="shared" si="4"/>
        <v>0.20153763920239356</v>
      </c>
      <c r="Q22" s="25">
        <f t="shared" si="4"/>
        <v>0.17834542342959142</v>
      </c>
      <c r="R22" s="25">
        <f t="shared" si="4"/>
        <v>0.10938282953784695</v>
      </c>
      <c r="S22" s="21">
        <f t="shared" si="4"/>
        <v>0.16163642362717684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hidden="1" customHeight="1" x14ac:dyDescent="0.35">
      <c r="A24" s="26"/>
      <c r="B24" s="30"/>
      <c r="C24" s="29" t="s">
        <v>11</v>
      </c>
      <c r="D24" s="25"/>
      <c r="E24" s="25"/>
      <c r="F24" s="25"/>
      <c r="G24" s="20">
        <f>(+D24+E24+F24)/3</f>
        <v>0</v>
      </c>
      <c r="H24" s="25"/>
      <c r="I24" s="25"/>
      <c r="J24" s="25"/>
      <c r="K24" s="20">
        <f>(+H24+I24+J24)/3</f>
        <v>0</v>
      </c>
      <c r="L24" s="25">
        <f t="shared" ref="L24:S25" si="5">(+D24/D$54)*100</f>
        <v>0</v>
      </c>
      <c r="M24" s="25">
        <f t="shared" si="5"/>
        <v>0</v>
      </c>
      <c r="N24" s="25">
        <f t="shared" si="5"/>
        <v>0</v>
      </c>
      <c r="O24" s="21">
        <f t="shared" si="5"/>
        <v>0</v>
      </c>
      <c r="P24" s="25">
        <f t="shared" si="5"/>
        <v>0</v>
      </c>
      <c r="Q24" s="25">
        <f t="shared" si="5"/>
        <v>0</v>
      </c>
      <c r="R24" s="25">
        <f t="shared" si="5"/>
        <v>0</v>
      </c>
      <c r="S24" s="21">
        <f t="shared" si="5"/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>
        <v>6738.9732000000004</v>
      </c>
      <c r="E25" s="25">
        <v>4589.3808950000002</v>
      </c>
      <c r="F25" s="25">
        <v>2329.4881649999998</v>
      </c>
      <c r="G25" s="20">
        <f>(+D25+E25+F25)/3</f>
        <v>4552.6140866666674</v>
      </c>
      <c r="H25" s="25">
        <v>6738.9732000000004</v>
      </c>
      <c r="I25" s="25">
        <v>4589.3808950000002</v>
      </c>
      <c r="J25" s="25">
        <v>2329.4881649999998</v>
      </c>
      <c r="K25" s="20">
        <f>(+H25+I25+J25)/3</f>
        <v>4552.6140866666674</v>
      </c>
      <c r="L25" s="25">
        <f t="shared" si="5"/>
        <v>0.17474794010535741</v>
      </c>
      <c r="M25" s="25">
        <f t="shared" si="5"/>
        <v>0.125290768762853</v>
      </c>
      <c r="N25" s="25">
        <f t="shared" si="5"/>
        <v>5.6729290930666941E-2</v>
      </c>
      <c r="O25" s="21">
        <f t="shared" si="5"/>
        <v>0.11747970214390803</v>
      </c>
      <c r="P25" s="25">
        <f t="shared" si="5"/>
        <v>0.17525120762839866</v>
      </c>
      <c r="Q25" s="25">
        <f t="shared" si="5"/>
        <v>0.12531774750864447</v>
      </c>
      <c r="R25" s="25">
        <f t="shared" si="5"/>
        <v>5.671488897332317E-2</v>
      </c>
      <c r="S25" s="21">
        <f t="shared" si="5"/>
        <v>0.11758914412182647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252397.93515999999</v>
      </c>
      <c r="E27" s="14">
        <v>181938.24488000001</v>
      </c>
      <c r="F27" s="14">
        <v>243877.90917999996</v>
      </c>
      <c r="G27" s="15">
        <f>(+D27+E27+F27)/3</f>
        <v>226071.36307333331</v>
      </c>
      <c r="H27" s="16">
        <v>254980.43696000002</v>
      </c>
      <c r="I27" s="16">
        <v>183296.69376999998</v>
      </c>
      <c r="J27" s="16">
        <v>247748.18916000001</v>
      </c>
      <c r="K27" s="15">
        <f>(+H27+I27+J27)/3</f>
        <v>228675.10662999997</v>
      </c>
      <c r="L27" s="16">
        <f t="shared" ref="L27:S27" si="6">(+D27/D$54)*100</f>
        <v>6.5449168511392148</v>
      </c>
      <c r="M27" s="16">
        <f t="shared" si="6"/>
        <v>4.9669406592976637</v>
      </c>
      <c r="N27" s="16">
        <f t="shared" si="6"/>
        <v>5.9390818417980631</v>
      </c>
      <c r="O27" s="17">
        <f t="shared" si="6"/>
        <v>5.833746478733123</v>
      </c>
      <c r="P27" s="16">
        <f t="shared" si="6"/>
        <v>6.6309255390504864</v>
      </c>
      <c r="Q27" s="16">
        <f t="shared" si="6"/>
        <v>5.0051040248290795</v>
      </c>
      <c r="R27" s="16">
        <f t="shared" si="6"/>
        <v>6.0318018578777668</v>
      </c>
      <c r="S27" s="17">
        <f t="shared" si="6"/>
        <v>5.9064329984264505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71423.59497999998</v>
      </c>
      <c r="E29" s="25">
        <v>64059.955589999998</v>
      </c>
      <c r="F29" s="25">
        <v>65613.274999999994</v>
      </c>
      <c r="G29" s="15">
        <f>(+D29+E29+F29)/3</f>
        <v>67032.275189999986</v>
      </c>
      <c r="H29" s="25">
        <v>34226.120379999993</v>
      </c>
      <c r="I29" s="25">
        <v>30170.460569999996</v>
      </c>
      <c r="J29" s="25">
        <v>31889.534789999998</v>
      </c>
      <c r="K29" s="15">
        <f>(+H29+I29+J29)/3</f>
        <v>32095.371913333325</v>
      </c>
      <c r="L29" s="25">
        <f t="shared" ref="L29:S32" si="7">(+D29/D$54)*100</f>
        <v>1.8520812781499623</v>
      </c>
      <c r="M29" s="25">
        <f t="shared" si="7"/>
        <v>1.7488461442652432</v>
      </c>
      <c r="N29" s="25">
        <f t="shared" si="7"/>
        <v>1.5978594020411587</v>
      </c>
      <c r="O29" s="17">
        <f t="shared" si="7"/>
        <v>1.7297604350900608</v>
      </c>
      <c r="P29" s="25">
        <f t="shared" si="7"/>
        <v>0.89007164014689133</v>
      </c>
      <c r="Q29" s="25">
        <f t="shared" si="7"/>
        <v>0.82383533780121621</v>
      </c>
      <c r="R29" s="25">
        <f t="shared" si="7"/>
        <v>0.77639863219729066</v>
      </c>
      <c r="S29" s="17">
        <f t="shared" si="7"/>
        <v>0.82898906907435022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38030.824559999994</v>
      </c>
      <c r="E30" s="25">
        <v>34470.261399999996</v>
      </c>
      <c r="F30" s="25">
        <v>34048.031920000001</v>
      </c>
      <c r="G30" s="20">
        <f>(+D30+E30+F30)/3</f>
        <v>35516.372626666671</v>
      </c>
      <c r="H30" s="25">
        <v>12949.255239999995</v>
      </c>
      <c r="I30" s="25">
        <v>11819.025169999999</v>
      </c>
      <c r="J30" s="25">
        <v>11487.913690000001</v>
      </c>
      <c r="K30" s="20">
        <f>(+H30+I30+J30)/3</f>
        <v>12085.398033333331</v>
      </c>
      <c r="L30" s="25">
        <f t="shared" si="7"/>
        <v>0.98617520134495174</v>
      </c>
      <c r="M30" s="25">
        <f t="shared" si="7"/>
        <v>0.9410431709792737</v>
      </c>
      <c r="N30" s="25">
        <f t="shared" si="7"/>
        <v>0.82916098799167537</v>
      </c>
      <c r="O30" s="21">
        <f t="shared" si="7"/>
        <v>0.91649606094063529</v>
      </c>
      <c r="P30" s="25">
        <f t="shared" si="7"/>
        <v>0.33675347138913808</v>
      </c>
      <c r="Q30" s="25">
        <f t="shared" si="7"/>
        <v>0.3227305917593431</v>
      </c>
      <c r="R30" s="25">
        <f t="shared" si="7"/>
        <v>0.27969051710699266</v>
      </c>
      <c r="S30" s="21">
        <f t="shared" si="7"/>
        <v>0.31215288273023389</v>
      </c>
      <c r="T30" s="18"/>
    </row>
    <row r="31" spans="1:20" ht="24" customHeight="1" x14ac:dyDescent="0.35">
      <c r="A31" s="26"/>
      <c r="B31" s="28"/>
      <c r="C31" s="29" t="s">
        <v>60</v>
      </c>
      <c r="D31" s="25">
        <v>19755.178999999993</v>
      </c>
      <c r="E31" s="25">
        <v>17913.243409999999</v>
      </c>
      <c r="F31" s="25">
        <v>18884.637480000001</v>
      </c>
      <c r="G31" s="20">
        <f>(+D31+E31+F31)/3</f>
        <v>18851.019963333329</v>
      </c>
      <c r="H31" s="25">
        <v>10869.379629999999</v>
      </c>
      <c r="I31" s="25">
        <v>9916.2519699999993</v>
      </c>
      <c r="J31" s="25">
        <v>10470.660199999998</v>
      </c>
      <c r="K31" s="20">
        <f>(+H31+I31+J31)/3</f>
        <v>10418.763933333334</v>
      </c>
      <c r="L31" s="25">
        <f t="shared" si="7"/>
        <v>0.51227045043933594</v>
      </c>
      <c r="M31" s="25">
        <f t="shared" si="7"/>
        <v>0.48903416151842638</v>
      </c>
      <c r="N31" s="25">
        <f t="shared" si="7"/>
        <v>0.45989162332709138</v>
      </c>
      <c r="O31" s="21">
        <f t="shared" si="7"/>
        <v>0.48644848173870986</v>
      </c>
      <c r="P31" s="25">
        <f t="shared" si="7"/>
        <v>0.28266500693740948</v>
      </c>
      <c r="Q31" s="25">
        <f t="shared" si="7"/>
        <v>0.27077341999711235</v>
      </c>
      <c r="R31" s="25">
        <f t="shared" si="7"/>
        <v>0.25492395267026124</v>
      </c>
      <c r="S31" s="21">
        <f t="shared" si="7"/>
        <v>0.26910550958318524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13637.591420000001</v>
      </c>
      <c r="E32" s="25">
        <v>11676.450780000001</v>
      </c>
      <c r="F32" s="25">
        <v>12680.605600000001</v>
      </c>
      <c r="G32" s="20">
        <f>(+D32+E32+F32)/3</f>
        <v>12664.882600000003</v>
      </c>
      <c r="H32" s="25">
        <v>10407.485509999999</v>
      </c>
      <c r="I32" s="25">
        <v>8435.1834299999991</v>
      </c>
      <c r="J32" s="25">
        <v>9930.9609</v>
      </c>
      <c r="K32" s="20">
        <f>(+H32+I32+J32)/3</f>
        <v>9591.2099466666641</v>
      </c>
      <c r="L32" s="25">
        <f t="shared" si="7"/>
        <v>0.35363562636567486</v>
      </c>
      <c r="M32" s="25">
        <f t="shared" si="7"/>
        <v>0.31876881176754335</v>
      </c>
      <c r="N32" s="25">
        <f t="shared" si="7"/>
        <v>0.30880679072239225</v>
      </c>
      <c r="O32" s="21">
        <f t="shared" si="7"/>
        <v>0.32681589241071601</v>
      </c>
      <c r="P32" s="25">
        <f t="shared" si="7"/>
        <v>0.27065316182034382</v>
      </c>
      <c r="Q32" s="25">
        <f t="shared" si="7"/>
        <v>0.23033132604476086</v>
      </c>
      <c r="R32" s="25">
        <f t="shared" si="7"/>
        <v>0.24178416242003684</v>
      </c>
      <c r="S32" s="21">
        <f t="shared" si="7"/>
        <v>0.24773067676093113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17460.941459999998</v>
      </c>
      <c r="E34" s="14">
        <v>16515.138570000003</v>
      </c>
      <c r="F34" s="14">
        <v>14888.895809999995</v>
      </c>
      <c r="G34" s="15">
        <f>(+D34+E34+F34)/3</f>
        <v>16288.325279999997</v>
      </c>
      <c r="H34" s="16">
        <v>15678.325739999998</v>
      </c>
      <c r="I34" s="16">
        <v>14180.271489999999</v>
      </c>
      <c r="J34" s="16">
        <v>14927.396610000002</v>
      </c>
      <c r="K34" s="15">
        <f>(+H34+I34+J34)/3</f>
        <v>14928.664613333334</v>
      </c>
      <c r="L34" s="16">
        <f t="shared" ref="L34:S34" si="8">(+D34/D$54)*100</f>
        <v>0.45277870409623111</v>
      </c>
      <c r="M34" s="16">
        <f t="shared" si="8"/>
        <v>0.45086569517789937</v>
      </c>
      <c r="N34" s="16">
        <f t="shared" si="8"/>
        <v>0.36258458606158145</v>
      </c>
      <c r="O34" s="17">
        <f t="shared" si="8"/>
        <v>0.42031842934408442</v>
      </c>
      <c r="P34" s="16">
        <f t="shared" si="8"/>
        <v>0.40772465448095363</v>
      </c>
      <c r="Q34" s="16">
        <f t="shared" si="8"/>
        <v>0.38720684180384413</v>
      </c>
      <c r="R34" s="16">
        <f t="shared" si="8"/>
        <v>0.36342989593892655</v>
      </c>
      <c r="S34" s="17">
        <f t="shared" si="8"/>
        <v>0.38559141217457521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8194.9</v>
      </c>
      <c r="E38" s="25">
        <v>1851.662</v>
      </c>
      <c r="F38" s="25">
        <v>4604.1713899999995</v>
      </c>
      <c r="G38" s="15">
        <f>(+D38+E38+F38)/3</f>
        <v>4883.5777966666665</v>
      </c>
      <c r="H38" s="25">
        <v>7974.9</v>
      </c>
      <c r="I38" s="25">
        <v>288</v>
      </c>
      <c r="J38" s="25">
        <v>6387.8333900000007</v>
      </c>
      <c r="K38" s="15">
        <f>(+H38+I38+J38)/3</f>
        <v>4883.5777966666674</v>
      </c>
      <c r="L38" s="25">
        <f t="shared" ref="L38:S41" si="9">(+D38/D$54)*100</f>
        <v>0.21250149716716388</v>
      </c>
      <c r="M38" s="25">
        <f t="shared" si="9"/>
        <v>5.0550643055518693E-2</v>
      </c>
      <c r="N38" s="25">
        <f t="shared" si="9"/>
        <v>0.11212393443431092</v>
      </c>
      <c r="O38" s="17">
        <f t="shared" si="9"/>
        <v>0.12602018401455806</v>
      </c>
      <c r="P38" s="25">
        <f t="shared" si="9"/>
        <v>0.20739225609558978</v>
      </c>
      <c r="Q38" s="25">
        <f t="shared" si="9"/>
        <v>7.8641350779601413E-3</v>
      </c>
      <c r="R38" s="25">
        <f t="shared" si="9"/>
        <v>0.15552140033900394</v>
      </c>
      <c r="S38" s="17">
        <f t="shared" si="9"/>
        <v>0.12613758215180654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8500.7973000000002</v>
      </c>
      <c r="E40" s="14">
        <v>0</v>
      </c>
      <c r="F40" s="14">
        <v>3623.50749</v>
      </c>
      <c r="G40" s="15">
        <f>(+D40+E40+F40)/3</f>
        <v>4041.4349299999999</v>
      </c>
      <c r="H40" s="14">
        <v>10468.407499999999</v>
      </c>
      <c r="I40" s="14">
        <v>261.88114999999999</v>
      </c>
      <c r="J40" s="14">
        <v>1253.08968</v>
      </c>
      <c r="K40" s="15">
        <f>(+H40+I40+J40)/3</f>
        <v>3994.4594433333332</v>
      </c>
      <c r="L40" s="14">
        <f t="shared" si="9"/>
        <v>0.22043370307930354</v>
      </c>
      <c r="M40" s="14">
        <f t="shared" si="9"/>
        <v>0</v>
      </c>
      <c r="N40" s="14">
        <f t="shared" si="9"/>
        <v>8.8242135623668547E-2</v>
      </c>
      <c r="O40" s="17">
        <f t="shared" si="9"/>
        <v>0.10428878063723933</v>
      </c>
      <c r="P40" s="14">
        <f t="shared" si="9"/>
        <v>0.27223747622578248</v>
      </c>
      <c r="Q40" s="14">
        <f t="shared" si="9"/>
        <v>7.1509331179567407E-3</v>
      </c>
      <c r="R40" s="14">
        <f t="shared" si="9"/>
        <v>3.0508350779630201E-2</v>
      </c>
      <c r="S40" s="17">
        <f t="shared" si="9"/>
        <v>0.10317260769950802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0</v>
      </c>
      <c r="J41" s="14">
        <v>0</v>
      </c>
      <c r="K41" s="20">
        <f>(+H41+I41+J41)/3</f>
        <v>0</v>
      </c>
      <c r="L41" s="16">
        <f t="shared" si="9"/>
        <v>0</v>
      </c>
      <c r="M41" s="16">
        <f t="shared" si="9"/>
        <v>0</v>
      </c>
      <c r="N41" s="14">
        <f t="shared" si="9"/>
        <v>0</v>
      </c>
      <c r="O41" s="21">
        <f t="shared" si="9"/>
        <v>0</v>
      </c>
      <c r="P41" s="16">
        <f t="shared" si="9"/>
        <v>0</v>
      </c>
      <c r="Q41" s="16">
        <f t="shared" si="9"/>
        <v>0</v>
      </c>
      <c r="R41" s="14">
        <f t="shared" si="9"/>
        <v>0</v>
      </c>
      <c r="S41" s="21">
        <f t="shared" si="9"/>
        <v>0</v>
      </c>
      <c r="T41" s="18"/>
    </row>
    <row r="42" spans="1:20" ht="24" customHeight="1" x14ac:dyDescent="0.35">
      <c r="A42" s="12"/>
      <c r="B42" s="12"/>
      <c r="C42" s="51" t="s">
        <v>20</v>
      </c>
      <c r="D42" s="14">
        <v>8500.7973000000002</v>
      </c>
      <c r="E42" s="14">
        <v>0</v>
      </c>
      <c r="F42" s="14">
        <v>3623.50749</v>
      </c>
      <c r="G42" s="20">
        <f>(+D42+E42+F42)/3</f>
        <v>4041.4349299999999</v>
      </c>
      <c r="H42" s="16">
        <v>10468.407499999999</v>
      </c>
      <c r="I42" s="16">
        <v>261.88114999999999</v>
      </c>
      <c r="J42" s="14">
        <v>1253.08968</v>
      </c>
      <c r="K42" s="20">
        <f>(+H42+I42+J42)/3</f>
        <v>3994.4594433333332</v>
      </c>
      <c r="L42" s="16">
        <f t="shared" ref="L42:S42" si="10">(+D42/D$54)*100</f>
        <v>0.22043370307930354</v>
      </c>
      <c r="M42" s="16">
        <f t="shared" si="10"/>
        <v>0</v>
      </c>
      <c r="N42" s="14">
        <f t="shared" si="10"/>
        <v>8.8242135623668547E-2</v>
      </c>
      <c r="O42" s="21">
        <f t="shared" si="10"/>
        <v>0.10428878063723933</v>
      </c>
      <c r="P42" s="16">
        <f t="shared" si="10"/>
        <v>0.27223747622578248</v>
      </c>
      <c r="Q42" s="16">
        <f t="shared" si="10"/>
        <v>7.1509331179567407E-3</v>
      </c>
      <c r="R42" s="14">
        <f t="shared" si="10"/>
        <v>3.0508350779630201E-2</v>
      </c>
      <c r="S42" s="21">
        <f t="shared" si="10"/>
        <v>0.10317260769950802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124.86439</v>
      </c>
      <c r="E44" s="25">
        <v>105.21600999999998</v>
      </c>
      <c r="F44" s="25">
        <v>126.48082000000001</v>
      </c>
      <c r="G44" s="15">
        <f>(+D44+E44+F44)/3</f>
        <v>118.85374</v>
      </c>
      <c r="H44" s="25">
        <v>123.52119999999999</v>
      </c>
      <c r="I44" s="25">
        <v>103.36402</v>
      </c>
      <c r="J44" s="35">
        <v>128.94145</v>
      </c>
      <c r="K44" s="15">
        <f>(+H44+I44+J44)/3</f>
        <v>118.60889000000002</v>
      </c>
      <c r="L44" s="25">
        <f t="shared" ref="L44:S44" si="11">(+D44/D$54)*100</f>
        <v>3.2378515683979853E-3</v>
      </c>
      <c r="M44" s="25">
        <f t="shared" si="11"/>
        <v>2.8724124409508236E-3</v>
      </c>
      <c r="N44" s="35">
        <f t="shared" si="11"/>
        <v>3.08014753744384E-3</v>
      </c>
      <c r="O44" s="17">
        <f t="shared" si="11"/>
        <v>3.0670075934577721E-3</v>
      </c>
      <c r="P44" s="25">
        <f t="shared" si="11"/>
        <v>3.2122459646684682E-3</v>
      </c>
      <c r="Q44" s="25">
        <f t="shared" si="11"/>
        <v>2.8224604704200468E-3</v>
      </c>
      <c r="R44" s="35">
        <f t="shared" si="11"/>
        <v>3.1392733093405963E-3</v>
      </c>
      <c r="S44" s="17">
        <f t="shared" si="11"/>
        <v>3.0635405494146908E-3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121.078</v>
      </c>
      <c r="E46" s="14">
        <v>39.209000000000003</v>
      </c>
      <c r="F46" s="14">
        <v>61.611000000000004</v>
      </c>
      <c r="G46" s="15">
        <f>(+D46+E46+F46)/3</f>
        <v>73.966000000000008</v>
      </c>
      <c r="H46" s="16">
        <v>92.016000000000005</v>
      </c>
      <c r="I46" s="16">
        <v>117.417</v>
      </c>
      <c r="J46" s="16">
        <v>43.369</v>
      </c>
      <c r="K46" s="15">
        <f>(+H46+I46+J46)/3</f>
        <v>84.267333333333326</v>
      </c>
      <c r="L46" s="16">
        <f t="shared" ref="L46:S46" si="12">(+D46/D$54)*100</f>
        <v>3.1396668994137658E-3</v>
      </c>
      <c r="M46" s="16">
        <f t="shared" si="12"/>
        <v>1.0704114269039558E-3</v>
      </c>
      <c r="N46" s="16">
        <f t="shared" si="12"/>
        <v>1.5003932606497366E-3</v>
      </c>
      <c r="O46" s="17">
        <f t="shared" si="12"/>
        <v>1.9086844356576208E-3</v>
      </c>
      <c r="P46" s="16">
        <f t="shared" si="12"/>
        <v>2.3929335586517441E-3</v>
      </c>
      <c r="Q46" s="16">
        <f t="shared" si="12"/>
        <v>3.2061914876696036E-3</v>
      </c>
      <c r="R46" s="16">
        <f t="shared" si="12"/>
        <v>1.0558834583665091E-3</v>
      </c>
      <c r="S46" s="17">
        <f t="shared" si="12"/>
        <v>2.1765349347566683E-3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1.572240000000001</v>
      </c>
      <c r="E48" s="25">
        <v>1.4457700000000004</v>
      </c>
      <c r="F48" s="25">
        <v>1.3454800000000002</v>
      </c>
      <c r="G48" s="15">
        <f t="shared" ref="G48:G53" si="13">(+D48+E48+F48)/3</f>
        <v>1.4544966666666672</v>
      </c>
      <c r="H48" s="25">
        <v>68.810540000000003</v>
      </c>
      <c r="I48" s="25">
        <v>7.9400000000000009E-3</v>
      </c>
      <c r="J48" s="25">
        <v>136.48248999999998</v>
      </c>
      <c r="K48" s="15">
        <f t="shared" ref="K48:K53" si="14">(+H48+I48+J48)/3</f>
        <v>68.433656666666664</v>
      </c>
      <c r="L48" s="25">
        <f t="shared" ref="L48:S53" si="15">(+D48/D$54)*100</f>
        <v>4.0769668196817771E-5</v>
      </c>
      <c r="M48" s="25">
        <f t="shared" si="15"/>
        <v>3.9469732170545856E-5</v>
      </c>
      <c r="N48" s="25">
        <f t="shared" si="15"/>
        <v>3.2766050288731036E-5</v>
      </c>
      <c r="O48" s="17">
        <f t="shared" si="15"/>
        <v>3.7533125346545136E-5</v>
      </c>
      <c r="P48" s="25">
        <f t="shared" si="15"/>
        <v>1.7894610758449419E-3</v>
      </c>
      <c r="Q48" s="25">
        <f t="shared" si="15"/>
        <v>2.168098351354289E-7</v>
      </c>
      <c r="R48" s="25">
        <f t="shared" si="15"/>
        <v>3.3228712570654725E-3</v>
      </c>
      <c r="S48" s="17">
        <f t="shared" si="15"/>
        <v>1.7675680308875355E-3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20.630150000017387</v>
      </c>
      <c r="E53" s="38">
        <v>304.6826499996011</v>
      </c>
      <c r="F53" s="38">
        <v>57.255879999710196</v>
      </c>
      <c r="G53" s="39">
        <f t="shared" si="13"/>
        <v>127.52289333310956</v>
      </c>
      <c r="H53" s="38">
        <v>22.771889998537148</v>
      </c>
      <c r="I53" s="38">
        <v>364.81400000003163</v>
      </c>
      <c r="J53" s="38">
        <v>156.69622999923706</v>
      </c>
      <c r="K53" s="39">
        <f t="shared" si="14"/>
        <v>181.42737333260195</v>
      </c>
      <c r="L53" s="38">
        <f t="shared" si="15"/>
        <v>5.3495927488887739E-4</v>
      </c>
      <c r="M53" s="38">
        <f t="shared" si="15"/>
        <v>8.3178808472277165E-3</v>
      </c>
      <c r="N53" s="38">
        <f t="shared" si="15"/>
        <v>1.3943343961976792E-3</v>
      </c>
      <c r="O53" s="40">
        <f t="shared" si="15"/>
        <v>3.2907141348042768E-3</v>
      </c>
      <c r="P53" s="38">
        <f t="shared" si="15"/>
        <v>5.9219722408521938E-4</v>
      </c>
      <c r="Q53" s="38">
        <f t="shared" si="15"/>
        <v>9.9616200497611093E-3</v>
      </c>
      <c r="R53" s="38">
        <f t="shared" si="15"/>
        <v>3.8150051245034087E-3</v>
      </c>
      <c r="S53" s="40">
        <f t="shared" si="15"/>
        <v>4.6860746692614997E-3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>D19+D29+D16+D34+D44+D38+D14+D46+D48+D49+D53+D27+D9+D40</f>
        <v>3856396.3592000003</v>
      </c>
      <c r="E54" s="43">
        <f t="shared" ref="E54:F54" si="16">E19+E29+E16+E34+E44+E38+E14+E46+E48+E49+E53+E27+E9+E40</f>
        <v>3662984.0652399994</v>
      </c>
      <c r="F54" s="43">
        <f t="shared" si="16"/>
        <v>4106323.4297199999</v>
      </c>
      <c r="G54" s="44">
        <f>G19+G29+G16+G34+G44+G38+G14+G46+G48+G49+G53+G27+G9+G40</f>
        <v>3875234.6180533329</v>
      </c>
      <c r="H54" s="43">
        <f t="shared" ref="H54:J54" si="17">H19+H29+H16+H34+H44+H38+H14+H46+H48+H49+H53+H27+H9+H40</f>
        <v>3845321.9759199996</v>
      </c>
      <c r="I54" s="43">
        <f t="shared" si="17"/>
        <v>3662195.4880599994</v>
      </c>
      <c r="J54" s="43">
        <f t="shared" si="17"/>
        <v>4107366.1734499997</v>
      </c>
      <c r="K54" s="44">
        <f>K19+K29+K16+K34+K44+K38+K14+K46+K48+K49+K53+K27+K9+K40</f>
        <v>3871627.8791433331</v>
      </c>
      <c r="L54" s="45">
        <f>L19+L29+L16+L34+L44+L38+L14+L46+L48+L49+L53+L27+L9+L40</f>
        <v>99.999999999999986</v>
      </c>
      <c r="M54" s="45">
        <f t="shared" ref="M54:S54" si="18">M19+M29+M16+M34+M44+M38+M14+M46+M48+M49+M53+M27+M9+M40</f>
        <v>100</v>
      </c>
      <c r="N54" s="45">
        <f t="shared" si="18"/>
        <v>99.999999999999986</v>
      </c>
      <c r="O54" s="44">
        <f t="shared" si="18"/>
        <v>100</v>
      </c>
      <c r="P54" s="45">
        <f t="shared" si="18"/>
        <v>99.999999999999986</v>
      </c>
      <c r="Q54" s="45">
        <f t="shared" si="18"/>
        <v>100.00000000000001</v>
      </c>
      <c r="R54" s="45">
        <f t="shared" si="18"/>
        <v>99.999999999999986</v>
      </c>
      <c r="S54" s="44">
        <f t="shared" si="18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90FB3-C4A2-4A12-8048-0ADE1C9DDF7C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4.5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66</v>
      </c>
      <c r="E8" s="124" t="s">
        <v>67</v>
      </c>
      <c r="F8" s="125" t="s">
        <v>68</v>
      </c>
      <c r="G8" s="122" t="s">
        <v>56</v>
      </c>
      <c r="H8" s="124" t="s">
        <v>66</v>
      </c>
      <c r="I8" s="124" t="s">
        <v>67</v>
      </c>
      <c r="J8" s="125" t="s">
        <v>68</v>
      </c>
      <c r="K8" s="122" t="s">
        <v>56</v>
      </c>
      <c r="L8" s="124" t="s">
        <v>66</v>
      </c>
      <c r="M8" s="124" t="s">
        <v>67</v>
      </c>
      <c r="N8" s="125" t="s">
        <v>68</v>
      </c>
      <c r="O8" s="122" t="s">
        <v>57</v>
      </c>
      <c r="P8" s="124" t="s">
        <v>66</v>
      </c>
      <c r="Q8" s="124" t="s">
        <v>67</v>
      </c>
      <c r="R8" s="125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3240060.9817399997</v>
      </c>
      <c r="E9" s="14">
        <v>3338385.4876000006</v>
      </c>
      <c r="F9" s="14">
        <v>3535478.5369999991</v>
      </c>
      <c r="G9" s="15">
        <f>(+D9+E9+F9)/3</f>
        <v>3371308.3354466665</v>
      </c>
      <c r="H9" s="16">
        <v>3316586.7134799995</v>
      </c>
      <c r="I9" s="16">
        <v>3427177.6546200002</v>
      </c>
      <c r="J9" s="16">
        <v>3637405.5122699998</v>
      </c>
      <c r="K9" s="15">
        <f>(+H9+I9+J9)/3</f>
        <v>3460389.9601233327</v>
      </c>
      <c r="L9" s="16">
        <f t="shared" ref="L9:S12" si="0">(+D9/D$54)*100</f>
        <v>49.162137753885503</v>
      </c>
      <c r="M9" s="16">
        <f t="shared" si="0"/>
        <v>48.968900054915984</v>
      </c>
      <c r="N9" s="16">
        <f t="shared" si="0"/>
        <v>47.448465444447066</v>
      </c>
      <c r="O9" s="17">
        <f t="shared" si="0"/>
        <v>48.486832067086311</v>
      </c>
      <c r="P9" s="16">
        <f t="shared" si="0"/>
        <v>50.585564171686627</v>
      </c>
      <c r="Q9" s="16">
        <f t="shared" si="0"/>
        <v>50.066392119282789</v>
      </c>
      <c r="R9" s="16">
        <f t="shared" si="0"/>
        <v>48.789856285209318</v>
      </c>
      <c r="S9" s="17">
        <f t="shared" si="0"/>
        <v>49.773299792320259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3009081.1602499993</v>
      </c>
      <c r="E10" s="14">
        <v>3158962.9876800003</v>
      </c>
      <c r="F10" s="14">
        <v>3318846.7319899993</v>
      </c>
      <c r="G10" s="20">
        <f>(+D10+E10+F10)/3</f>
        <v>3162296.9599733329</v>
      </c>
      <c r="H10" s="16">
        <v>3009081.1602499993</v>
      </c>
      <c r="I10" s="16">
        <v>3158962.9876800003</v>
      </c>
      <c r="J10" s="16">
        <v>3318846.7319899998</v>
      </c>
      <c r="K10" s="20">
        <f>(+H10+I10+J10)/3</f>
        <v>3162296.9599733334</v>
      </c>
      <c r="L10" s="16">
        <f t="shared" si="0"/>
        <v>45.657431556546868</v>
      </c>
      <c r="M10" s="16">
        <f t="shared" si="0"/>
        <v>46.337052265372037</v>
      </c>
      <c r="N10" s="16">
        <f t="shared" si="0"/>
        <v>44.541123027681273</v>
      </c>
      <c r="O10" s="21">
        <f t="shared" si="0"/>
        <v>45.480788580605989</v>
      </c>
      <c r="P10" s="16">
        <f t="shared" si="0"/>
        <v>45.895398275271873</v>
      </c>
      <c r="Q10" s="16">
        <f t="shared" si="0"/>
        <v>46.148141581830039</v>
      </c>
      <c r="R10" s="16">
        <f t="shared" si="0"/>
        <v>44.516910347280835</v>
      </c>
      <c r="S10" s="21">
        <f t="shared" si="0"/>
        <v>45.485611863087776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5123.1493000000009</v>
      </c>
      <c r="E11" s="14">
        <v>2102.4852300000007</v>
      </c>
      <c r="F11" s="14">
        <v>6704.1657700000005</v>
      </c>
      <c r="G11" s="20">
        <f>(+D11+E11+F11)/3</f>
        <v>4643.2667666666675</v>
      </c>
      <c r="H11" s="16">
        <v>13.599399999999999</v>
      </c>
      <c r="I11" s="16">
        <v>18.046349999999997</v>
      </c>
      <c r="J11" s="16">
        <v>45.627990000000004</v>
      </c>
      <c r="K11" s="20">
        <f>(+H11+I11+J11)/3</f>
        <v>25.757913333333335</v>
      </c>
      <c r="L11" s="16">
        <f t="shared" si="0"/>
        <v>7.7734639267518946E-2</v>
      </c>
      <c r="M11" s="16">
        <f t="shared" si="0"/>
        <v>3.0840173933545188E-2</v>
      </c>
      <c r="N11" s="16">
        <f t="shared" si="0"/>
        <v>8.9974348463055021E-2</v>
      </c>
      <c r="O11" s="21">
        <f t="shared" si="0"/>
        <v>6.6780393116496403E-2</v>
      </c>
      <c r="P11" s="16">
        <f t="shared" si="0"/>
        <v>2.0742208204609441E-4</v>
      </c>
      <c r="Q11" s="16">
        <f t="shared" si="0"/>
        <v>2.6363256489019069E-4</v>
      </c>
      <c r="R11" s="16">
        <f t="shared" si="0"/>
        <v>6.120249906625538E-4</v>
      </c>
      <c r="S11" s="21">
        <f t="shared" si="0"/>
        <v>3.7049475843436709E-4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225856.67219000007</v>
      </c>
      <c r="E12" s="14">
        <v>177320.01469000001</v>
      </c>
      <c r="F12" s="14">
        <v>209927.63924000005</v>
      </c>
      <c r="G12" s="20">
        <f>(+D12+E12+F12)/3</f>
        <v>204368.10870666671</v>
      </c>
      <c r="H12" s="16">
        <v>307491.95383000013</v>
      </c>
      <c r="I12" s="16">
        <v>268196.62058999995</v>
      </c>
      <c r="J12" s="16">
        <v>318513.15229</v>
      </c>
      <c r="K12" s="20">
        <f>(+H12+I12+J12)/3</f>
        <v>298067.24223666667</v>
      </c>
      <c r="L12" s="16">
        <f t="shared" si="0"/>
        <v>3.4269715580711124</v>
      </c>
      <c r="M12" s="16">
        <f t="shared" si="0"/>
        <v>2.6010076156104014</v>
      </c>
      <c r="N12" s="16">
        <f t="shared" si="0"/>
        <v>2.8173680683027422</v>
      </c>
      <c r="O12" s="21">
        <f t="shared" si="0"/>
        <v>2.9392630933638166</v>
      </c>
      <c r="P12" s="16">
        <f t="shared" si="0"/>
        <v>4.6899584743327036</v>
      </c>
      <c r="Q12" s="16">
        <f t="shared" si="0"/>
        <v>3.9179869048878602</v>
      </c>
      <c r="R12" s="16">
        <f t="shared" si="0"/>
        <v>4.2723339129378219</v>
      </c>
      <c r="S12" s="21">
        <f t="shared" si="0"/>
        <v>4.2873174344740574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1436790.8103900002</v>
      </c>
      <c r="E14" s="24">
        <v>1594536.1757799999</v>
      </c>
      <c r="F14" s="24">
        <v>1626168.8700099997</v>
      </c>
      <c r="G14" s="15">
        <f>(+D14+E14+F14)/3</f>
        <v>1552498.6187266668</v>
      </c>
      <c r="H14" s="25">
        <v>1436790.8103900002</v>
      </c>
      <c r="I14" s="25">
        <v>1594536.1757799999</v>
      </c>
      <c r="J14" s="25">
        <v>1626168.8700099997</v>
      </c>
      <c r="K14" s="15">
        <f>(+H14+I14+J14)/3</f>
        <v>1552498.6187266668</v>
      </c>
      <c r="L14" s="25">
        <f t="shared" ref="L14:S14" si="1">(+D14/D$54)*100</f>
        <v>21.80073404235025</v>
      </c>
      <c r="M14" s="25">
        <f t="shared" si="1"/>
        <v>23.389354799122735</v>
      </c>
      <c r="N14" s="25">
        <f t="shared" si="1"/>
        <v>21.824264135111342</v>
      </c>
      <c r="O14" s="17">
        <f t="shared" si="1"/>
        <v>22.328346244429177</v>
      </c>
      <c r="P14" s="25">
        <f t="shared" si="1"/>
        <v>21.914359556729643</v>
      </c>
      <c r="Q14" s="25">
        <f t="shared" si="1"/>
        <v>23.293999164987795</v>
      </c>
      <c r="R14" s="25">
        <f t="shared" si="1"/>
        <v>21.81240040342793</v>
      </c>
      <c r="S14" s="17">
        <f t="shared" si="1"/>
        <v>22.330714187568439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1137787.5404699999</v>
      </c>
      <c r="E16" s="14">
        <v>1199176.7129599999</v>
      </c>
      <c r="F16" s="14">
        <v>1508097.3288700001</v>
      </c>
      <c r="G16" s="15">
        <f t="shared" ref="G16:G18" si="2">(+D16+E16+F16)/3</f>
        <v>1281687.1941</v>
      </c>
      <c r="H16" s="14">
        <v>1107594.81</v>
      </c>
      <c r="I16" s="14">
        <v>1204913.7000000002</v>
      </c>
      <c r="J16" s="14">
        <v>1509904.62</v>
      </c>
      <c r="K16" s="15">
        <f t="shared" ref="K16:K18" si="3">(+H16+I16+J16)/3</f>
        <v>1274137.7100000002</v>
      </c>
      <c r="L16" s="14">
        <f t="shared" ref="L16:S17" si="4">(+D16/D$54)*100</f>
        <v>17.263893523757552</v>
      </c>
      <c r="M16" s="14">
        <f t="shared" si="4"/>
        <v>17.590049089069403</v>
      </c>
      <c r="N16" s="14">
        <f t="shared" si="4"/>
        <v>20.239665789760426</v>
      </c>
      <c r="O16" s="17">
        <f t="shared" si="4"/>
        <v>18.433482066726516</v>
      </c>
      <c r="P16" s="14">
        <f t="shared" si="4"/>
        <v>16.893364527379763</v>
      </c>
      <c r="Q16" s="14">
        <f t="shared" si="4"/>
        <v>17.602146096154065</v>
      </c>
      <c r="R16" s="14">
        <f t="shared" si="4"/>
        <v>20.252905310026737</v>
      </c>
      <c r="S16" s="17">
        <f t="shared" si="4"/>
        <v>18.326847247663995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1137787.5404699999</v>
      </c>
      <c r="E17" s="14">
        <v>1199176.7129599999</v>
      </c>
      <c r="F17" s="14">
        <v>1508097.3288700001</v>
      </c>
      <c r="G17" s="20">
        <f t="shared" si="2"/>
        <v>1281687.1941</v>
      </c>
      <c r="H17" s="14">
        <v>1107594.81</v>
      </c>
      <c r="I17" s="14">
        <v>1204913.7000000002</v>
      </c>
      <c r="J17" s="14">
        <v>1509904.62</v>
      </c>
      <c r="K17" s="20">
        <f t="shared" si="3"/>
        <v>1274137.7100000002</v>
      </c>
      <c r="L17" s="14">
        <f t="shared" si="4"/>
        <v>17.263893523757552</v>
      </c>
      <c r="M17" s="14">
        <f t="shared" si="4"/>
        <v>17.590049089069403</v>
      </c>
      <c r="N17" s="14">
        <f t="shared" si="4"/>
        <v>20.239665789760426</v>
      </c>
      <c r="O17" s="21">
        <f t="shared" si="4"/>
        <v>18.433482066726516</v>
      </c>
      <c r="P17" s="14">
        <f t="shared" si="4"/>
        <v>16.893364527379763</v>
      </c>
      <c r="Q17" s="14">
        <f t="shared" si="4"/>
        <v>17.602146096154065</v>
      </c>
      <c r="R17" s="14">
        <f t="shared" si="4"/>
        <v>20.252905310026737</v>
      </c>
      <c r="S17" s="21">
        <f t="shared" si="4"/>
        <v>18.326847247663995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297340.70545000001</v>
      </c>
      <c r="E20" s="25">
        <v>252267.49003999995</v>
      </c>
      <c r="F20" s="25">
        <v>282355.31475380005</v>
      </c>
      <c r="G20" s="15">
        <f>(+D20+E20+F20)/3</f>
        <v>277321.17008126667</v>
      </c>
      <c r="H20" s="25">
        <v>301910.59067000001</v>
      </c>
      <c r="I20" s="25">
        <v>256433.90334000002</v>
      </c>
      <c r="J20" s="25">
        <v>288032.62909</v>
      </c>
      <c r="K20" s="15">
        <f>(+H20+I20+J20)/3</f>
        <v>282125.70769999997</v>
      </c>
      <c r="L20" s="25">
        <f t="shared" ref="L20:S24" si="5">(+D20/D$54)*100</f>
        <v>4.5116140725598903</v>
      </c>
      <c r="M20" s="25">
        <f t="shared" si="5"/>
        <v>3.7003700000368012</v>
      </c>
      <c r="N20" s="25">
        <f t="shared" si="5"/>
        <v>3.7893954820950051</v>
      </c>
      <c r="O20" s="17">
        <f t="shared" si="5"/>
        <v>3.9884886413383289</v>
      </c>
      <c r="P20" s="25">
        <f t="shared" si="5"/>
        <v>4.6048298681219446</v>
      </c>
      <c r="Q20" s="25">
        <f t="shared" si="5"/>
        <v>3.7461496459022166</v>
      </c>
      <c r="R20" s="25">
        <f t="shared" si="5"/>
        <v>3.8634874586699537</v>
      </c>
      <c r="S20" s="17">
        <f t="shared" si="5"/>
        <v>4.0580187754249897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256088.26380000004</v>
      </c>
      <c r="E21" s="14">
        <v>208909.05654999998</v>
      </c>
      <c r="F21" s="14">
        <v>224896.43479999996</v>
      </c>
      <c r="G21" s="15">
        <f>(+D21+E21+F21)/3</f>
        <v>229964.58504999999</v>
      </c>
      <c r="H21" s="14">
        <v>256088.26380000004</v>
      </c>
      <c r="I21" s="14">
        <v>208909.05654999998</v>
      </c>
      <c r="J21" s="14">
        <v>224896.43479999996</v>
      </c>
      <c r="K21" s="15">
        <f>(+H21+I21+J21)/3</f>
        <v>229964.58504999999</v>
      </c>
      <c r="L21" s="14">
        <f t="shared" si="5"/>
        <v>3.8856819587784077</v>
      </c>
      <c r="M21" s="14">
        <f t="shared" si="5"/>
        <v>3.0643695129762341</v>
      </c>
      <c r="N21" s="14">
        <f t="shared" si="5"/>
        <v>3.0182592267246293</v>
      </c>
      <c r="O21" s="17">
        <f t="shared" si="5"/>
        <v>3.3073967454890871</v>
      </c>
      <c r="P21" s="14">
        <f t="shared" si="5"/>
        <v>3.9059341489305024</v>
      </c>
      <c r="Q21" s="14">
        <f t="shared" si="5"/>
        <v>3.0518764407797923</v>
      </c>
      <c r="R21" s="14">
        <f t="shared" si="5"/>
        <v>3.0166184924760349</v>
      </c>
      <c r="S21" s="17">
        <f t="shared" si="5"/>
        <v>3.3077474981756754</v>
      </c>
      <c r="T21" s="18"/>
    </row>
    <row r="22" spans="1:20" ht="24" customHeight="1" x14ac:dyDescent="0.35">
      <c r="A22" s="50"/>
      <c r="B22" s="54"/>
      <c r="C22" s="51" t="s">
        <v>7</v>
      </c>
      <c r="D22" s="14">
        <v>161622.69815000001</v>
      </c>
      <c r="E22" s="14">
        <v>135032.69475999998</v>
      </c>
      <c r="F22" s="14">
        <v>150450.80467999997</v>
      </c>
      <c r="G22" s="20">
        <f>(+D22+E22+F22)/3</f>
        <v>149035.39919666667</v>
      </c>
      <c r="H22" s="14">
        <v>161622.69815000001</v>
      </c>
      <c r="I22" s="14">
        <v>135032.69475999998</v>
      </c>
      <c r="J22" s="14">
        <v>150450.80467999997</v>
      </c>
      <c r="K22" s="20">
        <f>(+H22+I22+J22)/3</f>
        <v>149035.39919666667</v>
      </c>
      <c r="L22" s="14">
        <f t="shared" si="5"/>
        <v>2.4523357416371505</v>
      </c>
      <c r="M22" s="14">
        <f t="shared" si="5"/>
        <v>1.9807186912384229</v>
      </c>
      <c r="N22" s="14">
        <f t="shared" si="5"/>
        <v>2.0191495245239657</v>
      </c>
      <c r="O22" s="21">
        <f t="shared" si="5"/>
        <v>2.14345697690168</v>
      </c>
      <c r="P22" s="14">
        <f t="shared" si="5"/>
        <v>2.4651173254835106</v>
      </c>
      <c r="Q22" s="14">
        <f t="shared" si="5"/>
        <v>1.9726435353194978</v>
      </c>
      <c r="R22" s="14">
        <f t="shared" si="5"/>
        <v>2.0180519091340794</v>
      </c>
      <c r="S22" s="21">
        <f t="shared" si="5"/>
        <v>2.1436842926279414</v>
      </c>
      <c r="T22" s="18"/>
    </row>
    <row r="23" spans="1:20" ht="24" customHeight="1" x14ac:dyDescent="0.35">
      <c r="A23" s="50"/>
      <c r="B23" s="54"/>
      <c r="C23" s="51" t="s">
        <v>8</v>
      </c>
      <c r="D23" s="14">
        <v>94205.08719000002</v>
      </c>
      <c r="E23" s="14">
        <v>73727.390379999997</v>
      </c>
      <c r="F23" s="14">
        <v>73751.072879999992</v>
      </c>
      <c r="G23" s="20">
        <f>(+D23+E23+F23)/3</f>
        <v>80561.183483333341</v>
      </c>
      <c r="H23" s="14">
        <v>94205.08719000002</v>
      </c>
      <c r="I23" s="14">
        <v>73727.390379999997</v>
      </c>
      <c r="J23" s="14">
        <v>73751.072879999992</v>
      </c>
      <c r="K23" s="20">
        <f>(+H23+I23+J23)/3</f>
        <v>80561.183483333341</v>
      </c>
      <c r="L23" s="14">
        <f t="shared" si="5"/>
        <v>1.4293939217972469</v>
      </c>
      <c r="M23" s="14">
        <f t="shared" si="5"/>
        <v>1.0814656438683212</v>
      </c>
      <c r="N23" s="14">
        <f t="shared" si="5"/>
        <v>0.98978828365535554</v>
      </c>
      <c r="O23" s="21">
        <f t="shared" si="5"/>
        <v>1.1586470847569574</v>
      </c>
      <c r="P23" s="14">
        <f t="shared" si="5"/>
        <v>1.4368439287235952</v>
      </c>
      <c r="Q23" s="14">
        <f t="shared" si="5"/>
        <v>1.0770566363026195</v>
      </c>
      <c r="R23" s="14">
        <f t="shared" si="5"/>
        <v>0.98925023194612149</v>
      </c>
      <c r="S23" s="21">
        <f t="shared" si="5"/>
        <v>1.1587699604229447</v>
      </c>
      <c r="T23" s="18"/>
    </row>
    <row r="24" spans="1:20" ht="24" customHeight="1" x14ac:dyDescent="0.35">
      <c r="A24" s="50"/>
      <c r="B24" s="55"/>
      <c r="C24" s="51" t="s">
        <v>9</v>
      </c>
      <c r="D24" s="14">
        <v>260.47846000000004</v>
      </c>
      <c r="E24" s="14">
        <v>148.97140999999999</v>
      </c>
      <c r="F24" s="14">
        <v>694.55723999999998</v>
      </c>
      <c r="G24" s="20">
        <f>(+D24+E24+F24)/3</f>
        <v>368.00236999999998</v>
      </c>
      <c r="H24" s="14">
        <v>260.47846000000004</v>
      </c>
      <c r="I24" s="14">
        <v>148.97140999999999</v>
      </c>
      <c r="J24" s="14">
        <v>694.55723999999998</v>
      </c>
      <c r="K24" s="20">
        <f>(+H24+I24+J24)/3</f>
        <v>368.00236999999998</v>
      </c>
      <c r="L24" s="14">
        <f t="shared" si="5"/>
        <v>3.9522953440101509E-3</v>
      </c>
      <c r="M24" s="14">
        <f t="shared" si="5"/>
        <v>2.1851778694899422E-3</v>
      </c>
      <c r="N24" s="14">
        <f t="shared" si="5"/>
        <v>9.3214185453080953E-3</v>
      </c>
      <c r="O24" s="21">
        <f t="shared" si="5"/>
        <v>5.292683830449966E-3</v>
      </c>
      <c r="P24" s="14">
        <f t="shared" si="5"/>
        <v>3.9728947233966441E-3</v>
      </c>
      <c r="Q24" s="14">
        <f t="shared" si="5"/>
        <v>2.1762691576749987E-3</v>
      </c>
      <c r="R24" s="14">
        <f t="shared" si="5"/>
        <v>9.3163513958342027E-3</v>
      </c>
      <c r="S24" s="21">
        <f t="shared" si="5"/>
        <v>5.293245124789789E-3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/>
      <c r="E27" s="14"/>
      <c r="F27" s="14"/>
      <c r="G27" s="20">
        <f>(+D27+E27+F27)/3</f>
        <v>0</v>
      </c>
      <c r="H27" s="14"/>
      <c r="I27" s="14"/>
      <c r="J27" s="14"/>
      <c r="K27" s="20">
        <f>(+H27+I27+J27)/3</f>
        <v>0</v>
      </c>
      <c r="L27" s="14"/>
      <c r="M27" s="14"/>
      <c r="N27" s="14"/>
      <c r="O27" s="21">
        <f>(+G27/G$54)*100</f>
        <v>0</v>
      </c>
      <c r="P27" s="14"/>
      <c r="Q27" s="14"/>
      <c r="R27" s="14"/>
      <c r="S27" s="21">
        <f>(+K27/K$54)*100</f>
        <v>0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145139.19895000002</v>
      </c>
      <c r="E29" s="25">
        <v>140145.462</v>
      </c>
      <c r="F29" s="25">
        <v>148933.56104</v>
      </c>
      <c r="G29" s="15">
        <f>(+D29+E29+F29)/3</f>
        <v>144739.40733000002</v>
      </c>
      <c r="H29" s="25">
        <v>63244.320949999994</v>
      </c>
      <c r="I29" s="25">
        <v>57785.925100000008</v>
      </c>
      <c r="J29" s="25">
        <v>57161.157799999994</v>
      </c>
      <c r="K29" s="15">
        <f>(+H29+I29+J29)/3</f>
        <v>59397.13461666667</v>
      </c>
      <c r="L29" s="25">
        <f t="shared" ref="L29:S32" si="6">(+D29/D$54)*100</f>
        <v>2.2022280853604856</v>
      </c>
      <c r="M29" s="25">
        <f t="shared" si="6"/>
        <v>2.0557149997562867</v>
      </c>
      <c r="N29" s="25">
        <f t="shared" si="6"/>
        <v>1.998787109176245</v>
      </c>
      <c r="O29" s="17">
        <f t="shared" si="6"/>
        <v>2.0816711609884533</v>
      </c>
      <c r="P29" s="25">
        <f t="shared" si="6"/>
        <v>0.96462113983267106</v>
      </c>
      <c r="Q29" s="25">
        <f t="shared" si="6"/>
        <v>0.84417356688003142</v>
      </c>
      <c r="R29" s="25">
        <f t="shared" si="6"/>
        <v>0.76672360690895558</v>
      </c>
      <c r="S29" s="17">
        <f t="shared" si="6"/>
        <v>0.85435208810245888</v>
      </c>
      <c r="T29" s="18"/>
    </row>
    <row r="30" spans="1:20" ht="24" customHeight="1" x14ac:dyDescent="0.35">
      <c r="A30" s="26"/>
      <c r="B30" s="28"/>
      <c r="C30" s="29" t="s">
        <v>59</v>
      </c>
      <c r="D30" s="25">
        <v>84814.059730000008</v>
      </c>
      <c r="E30" s="25">
        <v>80043.965350000013</v>
      </c>
      <c r="F30" s="25">
        <v>81326.890209999998</v>
      </c>
      <c r="G30" s="20">
        <f>(+D30+E30+F30)/3</f>
        <v>82061.638430000006</v>
      </c>
      <c r="H30" s="25">
        <v>32536.132329999997</v>
      </c>
      <c r="I30" s="25">
        <v>26520.665809999999</v>
      </c>
      <c r="J30" s="25">
        <v>26680.816229999997</v>
      </c>
      <c r="K30" s="20">
        <f>(+H30+I30+J30)/3</f>
        <v>28579.20479</v>
      </c>
      <c r="L30" s="25">
        <f t="shared" si="6"/>
        <v>1.2869018550611737</v>
      </c>
      <c r="M30" s="25">
        <f t="shared" si="6"/>
        <v>1.174119931260903</v>
      </c>
      <c r="N30" s="25">
        <f t="shared" si="6"/>
        <v>1.0914607738243856</v>
      </c>
      <c r="O30" s="21">
        <f t="shared" si="6"/>
        <v>1.1802269284806306</v>
      </c>
      <c r="P30" s="25">
        <f t="shared" si="6"/>
        <v>0.49625073971026984</v>
      </c>
      <c r="Q30" s="25">
        <f t="shared" si="6"/>
        <v>0.38743076301223728</v>
      </c>
      <c r="R30" s="25">
        <f t="shared" si="6"/>
        <v>0.35787958891099647</v>
      </c>
      <c r="S30" s="21">
        <f t="shared" si="6"/>
        <v>0.41107544069630991</v>
      </c>
      <c r="T30" s="18"/>
    </row>
    <row r="31" spans="1:20" ht="24" customHeight="1" x14ac:dyDescent="0.35">
      <c r="A31" s="26"/>
      <c r="B31" s="28"/>
      <c r="C31" s="29" t="s">
        <v>60</v>
      </c>
      <c r="D31" s="25">
        <v>34221.644330000003</v>
      </c>
      <c r="E31" s="25">
        <v>37594.459180000005</v>
      </c>
      <c r="F31" s="25">
        <v>39829.786570000004</v>
      </c>
      <c r="G31" s="20">
        <f>(+D31+E31+F31)/3</f>
        <v>37215.296693333337</v>
      </c>
      <c r="H31" s="25">
        <v>13392.427249999999</v>
      </c>
      <c r="I31" s="25">
        <v>14384.007360000001</v>
      </c>
      <c r="J31" s="25">
        <v>14876.217030000003</v>
      </c>
      <c r="K31" s="20">
        <f>(+H31+I31+J31)/3</f>
        <v>14217.550546666667</v>
      </c>
      <c r="L31" s="25">
        <f t="shared" si="6"/>
        <v>0.51925232339683802</v>
      </c>
      <c r="M31" s="25">
        <f t="shared" si="6"/>
        <v>0.55145198810683893</v>
      </c>
      <c r="N31" s="25">
        <f t="shared" si="6"/>
        <v>0.53454213678524376</v>
      </c>
      <c r="O31" s="21">
        <f t="shared" si="6"/>
        <v>0.53523785472958618</v>
      </c>
      <c r="P31" s="25">
        <f t="shared" si="6"/>
        <v>0.20426527228008959</v>
      </c>
      <c r="Q31" s="25">
        <f t="shared" si="6"/>
        <v>0.21013073301338953</v>
      </c>
      <c r="R31" s="25">
        <f t="shared" si="6"/>
        <v>0.19954016358993404</v>
      </c>
      <c r="S31" s="21">
        <f t="shared" si="6"/>
        <v>0.20450134632990472</v>
      </c>
      <c r="T31" s="18"/>
    </row>
    <row r="32" spans="1:20" ht="24" customHeight="1" x14ac:dyDescent="0.35">
      <c r="A32" s="26"/>
      <c r="B32" s="28"/>
      <c r="C32" s="29" t="s">
        <v>61</v>
      </c>
      <c r="D32" s="25">
        <v>26103.494889999998</v>
      </c>
      <c r="E32" s="25">
        <v>22507.037469999996</v>
      </c>
      <c r="F32" s="25">
        <v>27776.884260000003</v>
      </c>
      <c r="G32" s="20">
        <f>(+D32+E32+F32)/3</f>
        <v>25462.472206666669</v>
      </c>
      <c r="H32" s="25">
        <v>17315.76137</v>
      </c>
      <c r="I32" s="25">
        <v>16881.251930000006</v>
      </c>
      <c r="J32" s="25">
        <v>15604.124539999999</v>
      </c>
      <c r="K32" s="20">
        <f>(+H32+I32+J32)/3</f>
        <v>16600.379280000001</v>
      </c>
      <c r="L32" s="25">
        <f t="shared" si="6"/>
        <v>0.39607390690247368</v>
      </c>
      <c r="M32" s="25">
        <f t="shared" si="6"/>
        <v>0.33014308038854495</v>
      </c>
      <c r="N32" s="25">
        <f t="shared" si="6"/>
        <v>0.37278419856661571</v>
      </c>
      <c r="O32" s="21">
        <f t="shared" si="6"/>
        <v>0.36620637777823645</v>
      </c>
      <c r="P32" s="25">
        <f t="shared" si="6"/>
        <v>0.2641051278423116</v>
      </c>
      <c r="Q32" s="25">
        <f t="shared" si="6"/>
        <v>0.24661207085440459</v>
      </c>
      <c r="R32" s="25">
        <f t="shared" si="6"/>
        <v>0.2093038544080251</v>
      </c>
      <c r="S32" s="21">
        <f t="shared" si="6"/>
        <v>0.23877530107624423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32"/>
    </row>
    <row r="34" spans="1:20" ht="24" customHeight="1" x14ac:dyDescent="0.35">
      <c r="A34" s="50"/>
      <c r="B34" s="50"/>
      <c r="C34" s="33" t="s">
        <v>77</v>
      </c>
      <c r="D34" s="14">
        <v>37409.739800000003</v>
      </c>
      <c r="E34" s="14">
        <v>56929.531999999999</v>
      </c>
      <c r="F34" s="14">
        <v>92468.175999999992</v>
      </c>
      <c r="G34" s="15">
        <f>(+D34+E34+F34)/3</f>
        <v>62269.149266666667</v>
      </c>
      <c r="H34" s="14">
        <v>35131.078800000003</v>
      </c>
      <c r="I34" s="14">
        <v>65032.330000000009</v>
      </c>
      <c r="J34" s="14">
        <v>91382.683999999994</v>
      </c>
      <c r="K34" s="15">
        <f>(+H34+I34+J34)/3</f>
        <v>63848.697599999992</v>
      </c>
      <c r="L34" s="14">
        <f t="shared" ref="L34:S34" si="7">(+D34/D$54)*100</f>
        <v>0.56762597733482911</v>
      </c>
      <c r="M34" s="14">
        <f t="shared" si="7"/>
        <v>0.83506730215428238</v>
      </c>
      <c r="N34" s="14">
        <f t="shared" si="7"/>
        <v>1.2409842140832235</v>
      </c>
      <c r="O34" s="17">
        <f t="shared" si="7"/>
        <v>0.89556738305669614</v>
      </c>
      <c r="P34" s="14">
        <f t="shared" si="7"/>
        <v>0.53582963286773011</v>
      </c>
      <c r="Q34" s="14">
        <f t="shared" si="7"/>
        <v>0.9500336610275929</v>
      </c>
      <c r="R34" s="14">
        <f t="shared" si="7"/>
        <v>1.2257495086200179</v>
      </c>
      <c r="S34" s="17">
        <f t="shared" si="7"/>
        <v>0.91838214872196999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20319.075260000001</v>
      </c>
      <c r="E36" s="25">
        <v>14861.91331</v>
      </c>
      <c r="F36" s="25">
        <v>14830.742200000004</v>
      </c>
      <c r="G36" s="15">
        <f>(+D36+E36+F36)/3</f>
        <v>16670.576923333338</v>
      </c>
      <c r="H36" s="25">
        <v>12820.57359</v>
      </c>
      <c r="I36" s="25">
        <v>16857.366819999999</v>
      </c>
      <c r="J36" s="25">
        <v>16020.488060000003</v>
      </c>
      <c r="K36" s="15">
        <f>(+H36+I36+J36)/3</f>
        <v>15232.80949</v>
      </c>
      <c r="L36" s="25">
        <f t="shared" ref="L36:S36" si="8">(+D36/D$54)*100</f>
        <v>0.30830567158869804</v>
      </c>
      <c r="M36" s="25">
        <f t="shared" si="8"/>
        <v>0.21800105176751713</v>
      </c>
      <c r="N36" s="25">
        <f t="shared" si="8"/>
        <v>0.19903839082256697</v>
      </c>
      <c r="O36" s="17">
        <f t="shared" si="8"/>
        <v>0.23975957797880129</v>
      </c>
      <c r="P36" s="25">
        <f t="shared" si="8"/>
        <v>0.19554319066010054</v>
      </c>
      <c r="Q36" s="25">
        <f t="shared" si="8"/>
        <v>0.24626314196784382</v>
      </c>
      <c r="R36" s="25">
        <f t="shared" si="8"/>
        <v>0.21488869124699678</v>
      </c>
      <c r="S36" s="17">
        <f t="shared" si="8"/>
        <v>0.21910455242392632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16153.8685</v>
      </c>
      <c r="E40" s="14">
        <v>7556.9065099999998</v>
      </c>
      <c r="F40" s="14">
        <v>14252.566146199999</v>
      </c>
      <c r="G40" s="15">
        <f t="shared" ref="G40:G42" si="9">(+D40+E40+F40)/3</f>
        <v>12654.447052066665</v>
      </c>
      <c r="H40" s="14">
        <v>23041.6083</v>
      </c>
      <c r="I40" s="14">
        <v>8554.5131299999994</v>
      </c>
      <c r="J40" s="14">
        <v>0</v>
      </c>
      <c r="K40" s="15">
        <f t="shared" ref="K40:K42" si="10">(+H40+I40+J40)/3</f>
        <v>10532.040476666667</v>
      </c>
      <c r="L40" s="14">
        <f t="shared" ref="L40:S40" si="11">(+D40/D$54)*100</f>
        <v>0.24510609921565962</v>
      </c>
      <c r="M40" s="14">
        <f t="shared" si="11"/>
        <v>0.11084801350444676</v>
      </c>
      <c r="N40" s="14">
        <f t="shared" si="11"/>
        <v>0.19127888493886983</v>
      </c>
      <c r="O40" s="17">
        <f t="shared" si="11"/>
        <v>0.18199879336581032</v>
      </c>
      <c r="P40" s="14">
        <f t="shared" si="11"/>
        <v>0.35143744336342558</v>
      </c>
      <c r="Q40" s="14">
        <f t="shared" si="11"/>
        <v>0.12496977160748371</v>
      </c>
      <c r="R40" s="14">
        <f t="shared" si="11"/>
        <v>0</v>
      </c>
      <c r="S40" s="17">
        <f t="shared" si="11"/>
        <v>0.1514899806411697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9"/>
        <v>0</v>
      </c>
      <c r="H41" s="14"/>
      <c r="I41" s="14"/>
      <c r="J41" s="14"/>
      <c r="K41" s="20">
        <f t="shared" si="10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16153.8685</v>
      </c>
      <c r="E42" s="14">
        <v>7556.9065099999998</v>
      </c>
      <c r="F42" s="14">
        <v>14252.566146199999</v>
      </c>
      <c r="G42" s="20">
        <f t="shared" si="9"/>
        <v>12654.447052066665</v>
      </c>
      <c r="H42" s="14">
        <v>23041.6083</v>
      </c>
      <c r="I42" s="14">
        <v>8554.5131299999994</v>
      </c>
      <c r="J42" s="14"/>
      <c r="K42" s="20">
        <f t="shared" si="10"/>
        <v>10532.040476666667</v>
      </c>
      <c r="L42" s="14">
        <f>(+D42/D$54)*100</f>
        <v>0.24510609921565962</v>
      </c>
      <c r="M42" s="14">
        <f>(+E42/E$54)*100</f>
        <v>0.11084801350444676</v>
      </c>
      <c r="N42" s="14">
        <f>(+F42/F$54)*100</f>
        <v>0.19127888493886983</v>
      </c>
      <c r="O42" s="21">
        <f>(+G42/G$54)*100</f>
        <v>0.18199879336581032</v>
      </c>
      <c r="P42" s="14">
        <f>(+H42/H$54)*100</f>
        <v>0.35143744336342558</v>
      </c>
      <c r="Q42" s="14">
        <f>(+I42/I$54)*100</f>
        <v>0.12496977160748371</v>
      </c>
      <c r="R42" s="14"/>
      <c r="S42" s="21">
        <f>(+K42/K$54)*100</f>
        <v>0.1514899806411697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3447.1530100000018</v>
      </c>
      <c r="E44" s="25">
        <v>3532.2868700000008</v>
      </c>
      <c r="F44" s="25">
        <v>3699.0342800000012</v>
      </c>
      <c r="G44" s="15">
        <f>(+D44+E44+F44)/3</f>
        <v>3559.4913866666679</v>
      </c>
      <c r="H44" s="25">
        <v>3162.0435200000011</v>
      </c>
      <c r="I44" s="25">
        <v>3540.3687799999998</v>
      </c>
      <c r="J44" s="35">
        <v>3478.8970599999993</v>
      </c>
      <c r="K44" s="15">
        <f>(+H44+I44+J44)/3</f>
        <v>3393.7697866666663</v>
      </c>
      <c r="L44" s="25">
        <f t="shared" ref="L44:S44" si="12">(+D44/D$54)*100</f>
        <v>5.2304389359156919E-2</v>
      </c>
      <c r="M44" s="25">
        <f t="shared" si="12"/>
        <v>5.1813130432301735E-2</v>
      </c>
      <c r="N44" s="35">
        <f t="shared" si="12"/>
        <v>4.9643491927781773E-2</v>
      </c>
      <c r="O44" s="17">
        <f t="shared" si="12"/>
        <v>5.1193318420304196E-2</v>
      </c>
      <c r="P44" s="25">
        <f t="shared" si="12"/>
        <v>4.8228425551036173E-2</v>
      </c>
      <c r="Q44" s="25">
        <f t="shared" si="12"/>
        <v>5.1719960109859082E-2</v>
      </c>
      <c r="R44" s="35">
        <f t="shared" si="12"/>
        <v>4.6663724189088436E-2</v>
      </c>
      <c r="S44" s="17">
        <f t="shared" si="12"/>
        <v>4.8815053495259317E-2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2.8063999999999996</v>
      </c>
      <c r="E46" s="14">
        <v>2.34</v>
      </c>
      <c r="F46" s="14">
        <v>2.6471400000000012</v>
      </c>
      <c r="G46" s="15">
        <f t="shared" ref="G46" si="13">(+D46+E46+F46)/3</f>
        <v>2.5978466666666669</v>
      </c>
      <c r="H46" s="14">
        <v>10.28825</v>
      </c>
      <c r="I46" s="14">
        <v>411.50079999999997</v>
      </c>
      <c r="J46" s="14">
        <v>752.99901</v>
      </c>
      <c r="K46" s="15">
        <f t="shared" ref="K46" si="14">(+H46+I46+J46)/3</f>
        <v>391.59601999999995</v>
      </c>
      <c r="L46" s="14">
        <f t="shared" ref="L46:S46" si="15">(+D46/D$54)*100</f>
        <v>4.2582106994298424E-5</v>
      </c>
      <c r="M46" s="14">
        <f t="shared" si="15"/>
        <v>3.4324144576509448E-5</v>
      </c>
      <c r="N46" s="14">
        <f t="shared" si="15"/>
        <v>3.5526373446235881E-5</v>
      </c>
      <c r="O46" s="17">
        <f t="shared" si="15"/>
        <v>3.7362751350364967E-5</v>
      </c>
      <c r="P46" s="14">
        <f t="shared" si="15"/>
        <v>1.5691944024079965E-4</v>
      </c>
      <c r="Q46" s="14">
        <f t="shared" si="15"/>
        <v>6.011465551669197E-3</v>
      </c>
      <c r="R46" s="14">
        <f t="shared" si="15"/>
        <v>1.010025232459642E-2</v>
      </c>
      <c r="S46" s="17">
        <f t="shared" si="15"/>
        <v>5.6326097132257174E-3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13.477</v>
      </c>
      <c r="E48" s="25">
        <v>10.632999999999999</v>
      </c>
      <c r="F48" s="25">
        <v>1.8480000000000001</v>
      </c>
      <c r="G48" s="15">
        <f t="shared" ref="G48:G53" si="16">(+D48+E48+F48)/3</f>
        <v>8.6526666666666667</v>
      </c>
      <c r="H48" s="25">
        <v>0.5</v>
      </c>
      <c r="I48" s="25">
        <v>67.847000000000008</v>
      </c>
      <c r="J48" s="25">
        <v>33.146999999999998</v>
      </c>
      <c r="K48" s="15">
        <f t="shared" ref="K48:K53" si="17">(+H48+I48+J48)/3</f>
        <v>33.831333333333333</v>
      </c>
      <c r="L48" s="25">
        <f t="shared" ref="L48:S49" si="18">(+D48/D$54)*100</f>
        <v>2.0448940135481754E-4</v>
      </c>
      <c r="M48" s="25">
        <f t="shared" si="18"/>
        <v>1.5596949969317304E-4</v>
      </c>
      <c r="N48" s="25">
        <f t="shared" si="18"/>
        <v>2.480138493946066E-5</v>
      </c>
      <c r="O48" s="17">
        <f t="shared" si="18"/>
        <v>1.2444438593409079E-4</v>
      </c>
      <c r="P48" s="25">
        <f t="shared" si="18"/>
        <v>7.6261482876485139E-6</v>
      </c>
      <c r="Q48" s="25">
        <f t="shared" si="18"/>
        <v>9.911521515489157E-4</v>
      </c>
      <c r="R48" s="25">
        <f t="shared" si="18"/>
        <v>4.4461288707856007E-4</v>
      </c>
      <c r="S48" s="17">
        <f t="shared" si="18"/>
        <v>4.8662061668734621E-4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6"/>
        <v>0</v>
      </c>
      <c r="H49" s="14">
        <v>0</v>
      </c>
      <c r="I49" s="14">
        <v>0</v>
      </c>
      <c r="J49" s="14">
        <v>0</v>
      </c>
      <c r="K49" s="15">
        <f t="shared" si="17"/>
        <v>0</v>
      </c>
      <c r="L49" s="14">
        <f t="shared" si="18"/>
        <v>0</v>
      </c>
      <c r="M49" s="14">
        <f t="shared" si="18"/>
        <v>0</v>
      </c>
      <c r="N49" s="14">
        <f t="shared" si="18"/>
        <v>0</v>
      </c>
      <c r="O49" s="17">
        <f t="shared" si="18"/>
        <v>0</v>
      </c>
      <c r="P49" s="14">
        <f t="shared" si="18"/>
        <v>0</v>
      </c>
      <c r="Q49" s="14">
        <f t="shared" si="18"/>
        <v>0</v>
      </c>
      <c r="R49" s="14">
        <f t="shared" si="18"/>
        <v>0</v>
      </c>
      <c r="S49" s="17">
        <f t="shared" si="18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6"/>
        <v>0</v>
      </c>
      <c r="H50" s="14"/>
      <c r="I50" s="14"/>
      <c r="J50" s="14"/>
      <c r="K50" s="20">
        <f t="shared" si="17"/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6"/>
        <v>0</v>
      </c>
      <c r="H51" s="14"/>
      <c r="I51" s="14"/>
      <c r="J51" s="14"/>
      <c r="K51" s="20">
        <f t="shared" si="17"/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6"/>
        <v>0</v>
      </c>
      <c r="H52" s="14"/>
      <c r="I52" s="14"/>
      <c r="J52" s="14"/>
      <c r="K52" s="20">
        <f t="shared" si="17"/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7.9979299998244038</v>
      </c>
      <c r="E53" s="38">
        <v>1044.5388099988188</v>
      </c>
      <c r="F53" s="38">
        <v>11.735869999297883</v>
      </c>
      <c r="G53" s="39">
        <f t="shared" si="16"/>
        <v>354.75753666598035</v>
      </c>
      <c r="H53" s="38">
        <v>8.0872600011676408</v>
      </c>
      <c r="I53" s="38">
        <v>1045.5331499995725</v>
      </c>
      <c r="J53" s="38">
        <v>12.05171000157452</v>
      </c>
      <c r="K53" s="39">
        <f t="shared" si="17"/>
        <v>355.22404000077154</v>
      </c>
      <c r="L53" s="38">
        <f>(+D53/D$54)*100</f>
        <v>1.213543012348318E-4</v>
      </c>
      <c r="M53" s="38">
        <f>(+E53/E$54)*100</f>
        <v>1.5321752619732731E-2</v>
      </c>
      <c r="N53" s="38">
        <f>(+F53/F$54)*100</f>
        <v>1.5750315446539756E-4</v>
      </c>
      <c r="O53" s="40">
        <f>(+G53/G$54)*100</f>
        <v>5.1021939832678114E-3</v>
      </c>
      <c r="P53" s="38">
        <f>(+H53/H$54)*100</f>
        <v>1.2334928801934584E-4</v>
      </c>
      <c r="Q53" s="38">
        <f>(+I53/I$54)*100</f>
        <v>1.5273813597326212E-2</v>
      </c>
      <c r="R53" s="38">
        <f>(+J53/J$54)*100</f>
        <v>1.616540132752166E-4</v>
      </c>
      <c r="S53" s="40">
        <f>(+K53/K$54)*100</f>
        <v>5.1094451319490608E-3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9">+D9+D14+D20+D16+D21+D29+D38+D36+D40+D44+D48+D46+D49+D53+D34</f>
        <v>6590561.6186999986</v>
      </c>
      <c r="E54" s="43">
        <f t="shared" si="19"/>
        <v>6817358.5354299992</v>
      </c>
      <c r="F54" s="43">
        <f t="shared" si="19"/>
        <v>7451196.7961099977</v>
      </c>
      <c r="G54" s="44">
        <f t="shared" si="19"/>
        <v>6953038.9834133303</v>
      </c>
      <c r="H54" s="43">
        <f t="shared" si="19"/>
        <v>6556389.6890100017</v>
      </c>
      <c r="I54" s="43">
        <f t="shared" si="19"/>
        <v>6845265.8750699991</v>
      </c>
      <c r="J54" s="43">
        <f t="shared" si="19"/>
        <v>7455249.4908100022</v>
      </c>
      <c r="K54" s="44">
        <f t="shared" si="19"/>
        <v>6952301.6849633334</v>
      </c>
      <c r="L54" s="45">
        <f t="shared" si="19"/>
        <v>100.00000000000003</v>
      </c>
      <c r="M54" s="45">
        <f t="shared" si="19"/>
        <v>100</v>
      </c>
      <c r="N54" s="45">
        <f t="shared" si="19"/>
        <v>100.00000000000001</v>
      </c>
      <c r="O54" s="44">
        <f t="shared" si="19"/>
        <v>100.00000000000004</v>
      </c>
      <c r="P54" s="45">
        <f t="shared" si="19"/>
        <v>99.999999999999972</v>
      </c>
      <c r="Q54" s="45">
        <f t="shared" si="19"/>
        <v>100</v>
      </c>
      <c r="R54" s="45">
        <f t="shared" si="19"/>
        <v>99.999999999999972</v>
      </c>
      <c r="S54" s="44">
        <f t="shared" si="19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9" t="s">
        <v>66</v>
      </c>
      <c r="E8" s="89" t="s">
        <v>67</v>
      </c>
      <c r="F8" s="9" t="s">
        <v>68</v>
      </c>
      <c r="G8" s="10" t="s">
        <v>56</v>
      </c>
      <c r="H8" s="90" t="s">
        <v>66</v>
      </c>
      <c r="I8" s="90" t="s">
        <v>67</v>
      </c>
      <c r="J8" s="9" t="s">
        <v>68</v>
      </c>
      <c r="K8" s="10" t="s">
        <v>56</v>
      </c>
      <c r="L8" s="90" t="s">
        <v>66</v>
      </c>
      <c r="M8" s="90" t="s">
        <v>67</v>
      </c>
      <c r="N8" s="9" t="s">
        <v>68</v>
      </c>
      <c r="O8" s="10" t="s">
        <v>57</v>
      </c>
      <c r="P8" s="90" t="s">
        <v>66</v>
      </c>
      <c r="Q8" s="90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1856936.7556200004</v>
      </c>
      <c r="E9" s="14">
        <v>1748909.8995000001</v>
      </c>
      <c r="F9" s="14">
        <v>2036653.6883</v>
      </c>
      <c r="G9" s="15">
        <f>(+D9+E9+F9)/3</f>
        <v>1880833.4478066668</v>
      </c>
      <c r="H9" s="16">
        <v>1888224.0344700005</v>
      </c>
      <c r="I9" s="16">
        <v>1785614.6616100001</v>
      </c>
      <c r="J9" s="16">
        <v>2069047.7999100003</v>
      </c>
      <c r="K9" s="15">
        <f>(+H9+I9+J9)/3</f>
        <v>1914295.4986633335</v>
      </c>
      <c r="L9" s="16">
        <f t="shared" ref="L9:S12" si="0">(+D9/D$54)*100</f>
        <v>48.994684285383592</v>
      </c>
      <c r="M9" s="16">
        <f t="shared" si="0"/>
        <v>47.695168499572524</v>
      </c>
      <c r="N9" s="16">
        <f t="shared" si="0"/>
        <v>53.33339146298043</v>
      </c>
      <c r="O9" s="17">
        <f t="shared" si="0"/>
        <v>50.041469823004135</v>
      </c>
      <c r="P9" s="16">
        <f t="shared" si="0"/>
        <v>49.9357780993357</v>
      </c>
      <c r="Q9" s="16">
        <f t="shared" si="0"/>
        <v>48.797166515668252</v>
      </c>
      <c r="R9" s="16">
        <f t="shared" si="0"/>
        <v>54.02073933995387</v>
      </c>
      <c r="S9" s="17">
        <f t="shared" si="0"/>
        <v>50.954292411781424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1699167.1917300005</v>
      </c>
      <c r="E10" s="14">
        <v>1613021.8394200001</v>
      </c>
      <c r="F10" s="14">
        <v>1909925.2563500002</v>
      </c>
      <c r="G10" s="20">
        <f>(+D10+E10+F10)/3</f>
        <v>1740704.7625000002</v>
      </c>
      <c r="H10" s="16">
        <v>1699167.1917300005</v>
      </c>
      <c r="I10" s="16">
        <v>1613021.8394200001</v>
      </c>
      <c r="J10" s="16">
        <v>1909925.2563500002</v>
      </c>
      <c r="K10" s="20">
        <f>(+H10+I10+J10)/3</f>
        <v>1740704.7625000002</v>
      </c>
      <c r="L10" s="16">
        <f t="shared" si="0"/>
        <v>44.831984640800208</v>
      </c>
      <c r="M10" s="16">
        <f t="shared" si="0"/>
        <v>43.989314970783788</v>
      </c>
      <c r="N10" s="16">
        <f t="shared" si="0"/>
        <v>50.014782555876224</v>
      </c>
      <c r="O10" s="21">
        <f t="shared" si="0"/>
        <v>46.31320489593783</v>
      </c>
      <c r="P10" s="16">
        <f t="shared" si="0"/>
        <v>44.93600033203515</v>
      </c>
      <c r="Q10" s="16">
        <f t="shared" si="0"/>
        <v>44.080560595653672</v>
      </c>
      <c r="R10" s="16">
        <f t="shared" si="0"/>
        <v>49.866211131790131</v>
      </c>
      <c r="S10" s="21">
        <f t="shared" si="0"/>
        <v>46.333692751687629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1101.60824</v>
      </c>
      <c r="E11" s="14">
        <v>2143.2076199999997</v>
      </c>
      <c r="F11" s="14">
        <v>2928.01962</v>
      </c>
      <c r="G11" s="20">
        <f>(+D11+E11+F11)/3</f>
        <v>2057.6118266666667</v>
      </c>
      <c r="H11" s="16">
        <v>711.31902000000002</v>
      </c>
      <c r="I11" s="16">
        <v>904.18927999999994</v>
      </c>
      <c r="J11" s="16">
        <v>801.5760600000001</v>
      </c>
      <c r="K11" s="20">
        <f>(+H11+I11+J11)/3</f>
        <v>805.69478666666657</v>
      </c>
      <c r="L11" s="16">
        <f t="shared" si="0"/>
        <v>2.9065582207702279E-2</v>
      </c>
      <c r="M11" s="16">
        <f t="shared" si="0"/>
        <v>5.8448207420343318E-2</v>
      </c>
      <c r="N11" s="16">
        <f t="shared" si="0"/>
        <v>7.667539037286962E-2</v>
      </c>
      <c r="O11" s="21">
        <f t="shared" si="0"/>
        <v>5.4744836791194934E-2</v>
      </c>
      <c r="P11" s="16">
        <f t="shared" si="0"/>
        <v>1.8811469450724899E-2</v>
      </c>
      <c r="Q11" s="16">
        <f t="shared" si="0"/>
        <v>2.4709628458168952E-2</v>
      </c>
      <c r="R11" s="16">
        <f t="shared" si="0"/>
        <v>2.0928337856810642E-2</v>
      </c>
      <c r="S11" s="21">
        <f t="shared" si="0"/>
        <v>2.1445804883899623E-2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156667.95564999999</v>
      </c>
      <c r="E12" s="14">
        <v>133744.85246000005</v>
      </c>
      <c r="F12" s="14">
        <v>123800.41233000001</v>
      </c>
      <c r="G12" s="20">
        <f>(+D12+E12+F12)/3</f>
        <v>138071.07348000002</v>
      </c>
      <c r="H12" s="16">
        <v>188345.52372</v>
      </c>
      <c r="I12" s="16">
        <v>171688.63291000001</v>
      </c>
      <c r="J12" s="16">
        <v>158320.96750000003</v>
      </c>
      <c r="K12" s="20">
        <f>(+H12+I12+J12)/3</f>
        <v>172785.04137666666</v>
      </c>
      <c r="L12" s="16">
        <f t="shared" si="0"/>
        <v>4.1336340623756858</v>
      </c>
      <c r="M12" s="16">
        <f t="shared" si="0"/>
        <v>3.6474053213683981</v>
      </c>
      <c r="N12" s="16">
        <f t="shared" si="0"/>
        <v>3.2419335167313434</v>
      </c>
      <c r="O12" s="21">
        <f t="shared" si="0"/>
        <v>3.6735200902751184</v>
      </c>
      <c r="P12" s="16">
        <f t="shared" si="0"/>
        <v>4.980966297849819</v>
      </c>
      <c r="Q12" s="16">
        <f t="shared" si="0"/>
        <v>4.6918962915564082</v>
      </c>
      <c r="R12" s="16">
        <f t="shared" si="0"/>
        <v>4.1335998703069272</v>
      </c>
      <c r="S12" s="21">
        <f t="shared" si="0"/>
        <v>4.5991538552098987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826556.58550000004</v>
      </c>
      <c r="E14" s="24">
        <v>812476.14358999999</v>
      </c>
      <c r="F14" s="24">
        <v>758166.81795000006</v>
      </c>
      <c r="G14" s="15">
        <f>(+D14+E14+F14)/3</f>
        <v>799066.51568000007</v>
      </c>
      <c r="H14" s="25">
        <v>826556.58550000004</v>
      </c>
      <c r="I14" s="25">
        <v>812476.14358999999</v>
      </c>
      <c r="J14" s="25">
        <v>758166.81795000006</v>
      </c>
      <c r="K14" s="15">
        <f>(+H14+I14+J14)/3</f>
        <v>799066.51568000007</v>
      </c>
      <c r="L14" s="25">
        <f t="shared" ref="L14:S14" si="1">(+D14/D$54)*100</f>
        <v>21.80843199318112</v>
      </c>
      <c r="M14" s="25">
        <f t="shared" si="1"/>
        <v>22.157337311365556</v>
      </c>
      <c r="N14" s="25">
        <f t="shared" si="1"/>
        <v>19.853943715743483</v>
      </c>
      <c r="O14" s="17">
        <f t="shared" si="1"/>
        <v>21.259970135901181</v>
      </c>
      <c r="P14" s="25">
        <f t="shared" si="1"/>
        <v>21.859030224481742</v>
      </c>
      <c r="Q14" s="25">
        <f t="shared" si="1"/>
        <v>22.203297565344755</v>
      </c>
      <c r="R14" s="25">
        <f t="shared" si="1"/>
        <v>19.794966578568534</v>
      </c>
      <c r="S14" s="17">
        <f t="shared" si="1"/>
        <v>21.269375038938403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456260.11543000001</v>
      </c>
      <c r="E16" s="14">
        <v>534801.40589000005</v>
      </c>
      <c r="F16" s="14">
        <v>427211.21573999996</v>
      </c>
      <c r="G16" s="15">
        <f t="shared" ref="G16:G22" si="2">(+D16+E16+F16)/3</f>
        <v>472757.57902</v>
      </c>
      <c r="H16" s="16">
        <v>453859.64</v>
      </c>
      <c r="I16" s="16">
        <v>527244.49</v>
      </c>
      <c r="J16" s="16">
        <v>439856.66000000003</v>
      </c>
      <c r="K16" s="15">
        <f t="shared" ref="K16:K22" si="3">(+H16+I16+J16)/3</f>
        <v>473653.59666666668</v>
      </c>
      <c r="L16" s="16">
        <f t="shared" ref="L16:S22" si="4">(+D16/D$54)*100</f>
        <v>12.03827768492944</v>
      </c>
      <c r="M16" s="16">
        <f t="shared" si="4"/>
        <v>14.58476687393914</v>
      </c>
      <c r="N16" s="16">
        <f t="shared" si="4"/>
        <v>11.187283894816495</v>
      </c>
      <c r="O16" s="17">
        <f t="shared" si="4"/>
        <v>12.57819194555158</v>
      </c>
      <c r="P16" s="16">
        <f t="shared" si="4"/>
        <v>12.002725236810061</v>
      </c>
      <c r="Q16" s="16">
        <f t="shared" si="4"/>
        <v>14.408504660126889</v>
      </c>
      <c r="R16" s="16">
        <f t="shared" si="4"/>
        <v>11.484211228873635</v>
      </c>
      <c r="S16" s="17">
        <f t="shared" si="4"/>
        <v>12.607606235974266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456260.11543000001</v>
      </c>
      <c r="E17" s="14">
        <v>534801.40589000005</v>
      </c>
      <c r="F17" s="14">
        <v>427211.21573999996</v>
      </c>
      <c r="G17" s="20">
        <f t="shared" si="2"/>
        <v>472757.57902</v>
      </c>
      <c r="H17" s="16">
        <v>453859.64</v>
      </c>
      <c r="I17" s="16">
        <v>527244.49</v>
      </c>
      <c r="J17" s="16">
        <v>439856.66000000003</v>
      </c>
      <c r="K17" s="20">
        <f t="shared" si="3"/>
        <v>473653.59666666668</v>
      </c>
      <c r="L17" s="16">
        <f t="shared" si="4"/>
        <v>12.03827768492944</v>
      </c>
      <c r="M17" s="16">
        <f t="shared" si="4"/>
        <v>14.58476687393914</v>
      </c>
      <c r="N17" s="16">
        <f t="shared" si="4"/>
        <v>11.187283894816495</v>
      </c>
      <c r="O17" s="21">
        <f t="shared" si="4"/>
        <v>12.57819194555158</v>
      </c>
      <c r="P17" s="16">
        <f t="shared" si="4"/>
        <v>12.002725236810061</v>
      </c>
      <c r="Q17" s="16">
        <f t="shared" si="4"/>
        <v>14.408504660126889</v>
      </c>
      <c r="R17" s="16">
        <f t="shared" si="4"/>
        <v>11.484211228873635</v>
      </c>
      <c r="S17" s="21">
        <f t="shared" si="4"/>
        <v>12.607606235974266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280498.45799999998</v>
      </c>
      <c r="E19" s="25">
        <v>249652.0986</v>
      </c>
      <c r="F19" s="25">
        <v>268976.60366999998</v>
      </c>
      <c r="G19" s="15">
        <f t="shared" si="2"/>
        <v>266375.72009000002</v>
      </c>
      <c r="H19" s="25">
        <v>280498.45799999998</v>
      </c>
      <c r="I19" s="25">
        <v>249652.09859999994</v>
      </c>
      <c r="J19" s="25">
        <v>268976.60366999998</v>
      </c>
      <c r="K19" s="15">
        <f t="shared" si="3"/>
        <v>266375.72008999996</v>
      </c>
      <c r="L19" s="25">
        <f t="shared" si="4"/>
        <v>7.4008623883684139</v>
      </c>
      <c r="M19" s="25">
        <f t="shared" si="4"/>
        <v>6.8083546856262123</v>
      </c>
      <c r="N19" s="25">
        <f t="shared" si="4"/>
        <v>7.0436297443819322</v>
      </c>
      <c r="O19" s="17">
        <f t="shared" si="4"/>
        <v>7.0871945487833123</v>
      </c>
      <c r="P19" s="25">
        <f t="shared" si="4"/>
        <v>7.4180332948814449</v>
      </c>
      <c r="Q19" s="25">
        <f t="shared" si="4"/>
        <v>6.8224770373390848</v>
      </c>
      <c r="R19" s="25">
        <f t="shared" si="4"/>
        <v>7.0227062883879201</v>
      </c>
      <c r="S19" s="17">
        <f t="shared" si="4"/>
        <v>7.0903297543885486</v>
      </c>
      <c r="T19" s="18"/>
    </row>
    <row r="20" spans="1:20" ht="24" customHeight="1" x14ac:dyDescent="0.35">
      <c r="A20" s="26"/>
      <c r="B20" s="28"/>
      <c r="C20" s="29" t="s">
        <v>7</v>
      </c>
      <c r="D20" s="25">
        <v>238578.90836999996</v>
      </c>
      <c r="E20" s="25">
        <v>182801.9474</v>
      </c>
      <c r="F20" s="25">
        <v>217024.11893999999</v>
      </c>
      <c r="G20" s="20">
        <f t="shared" si="2"/>
        <v>212801.65823666667</v>
      </c>
      <c r="H20" s="25">
        <v>238578.90836999996</v>
      </c>
      <c r="I20" s="25">
        <v>182801.94739999995</v>
      </c>
      <c r="J20" s="25">
        <v>217024.11893999999</v>
      </c>
      <c r="K20" s="20">
        <f t="shared" si="3"/>
        <v>212801.65823666661</v>
      </c>
      <c r="L20" s="25">
        <f t="shared" si="4"/>
        <v>6.2948284357895723</v>
      </c>
      <c r="M20" s="25">
        <f t="shared" si="4"/>
        <v>4.9852594955209657</v>
      </c>
      <c r="N20" s="25">
        <f t="shared" si="4"/>
        <v>5.6831617269192289</v>
      </c>
      <c r="O20" s="21">
        <f t="shared" si="4"/>
        <v>5.6618026286982586</v>
      </c>
      <c r="P20" s="25">
        <f t="shared" si="4"/>
        <v>6.309433208168044</v>
      </c>
      <c r="Q20" s="25">
        <f t="shared" si="4"/>
        <v>4.995600259365764</v>
      </c>
      <c r="R20" s="25">
        <f t="shared" si="4"/>
        <v>5.6662796095145067</v>
      </c>
      <c r="S20" s="21">
        <f t="shared" si="4"/>
        <v>5.6643072749606196</v>
      </c>
      <c r="T20" s="18"/>
    </row>
    <row r="21" spans="1:20" ht="24" customHeight="1" x14ac:dyDescent="0.35">
      <c r="A21" s="26"/>
      <c r="B21" s="28"/>
      <c r="C21" s="29" t="s">
        <v>8</v>
      </c>
      <c r="D21" s="25">
        <v>38000.416900000004</v>
      </c>
      <c r="E21" s="25">
        <v>55996.025759999997</v>
      </c>
      <c r="F21" s="25">
        <v>46046.33251</v>
      </c>
      <c r="G21" s="20">
        <f t="shared" si="2"/>
        <v>46680.925056666667</v>
      </c>
      <c r="H21" s="25">
        <v>38000.416900000004</v>
      </c>
      <c r="I21" s="25">
        <v>55996.025759999997</v>
      </c>
      <c r="J21" s="25">
        <v>46046.33251</v>
      </c>
      <c r="K21" s="20">
        <f t="shared" si="3"/>
        <v>46680.925056666667</v>
      </c>
      <c r="L21" s="25">
        <f t="shared" si="4"/>
        <v>1.0026288849599645</v>
      </c>
      <c r="M21" s="25">
        <f t="shared" si="4"/>
        <v>1.5270883220988958</v>
      </c>
      <c r="N21" s="25">
        <f t="shared" si="4"/>
        <v>1.205804939395593</v>
      </c>
      <c r="O21" s="21">
        <f t="shared" si="4"/>
        <v>1.2419930670933184</v>
      </c>
      <c r="P21" s="25">
        <f t="shared" si="4"/>
        <v>1.0049551066821749</v>
      </c>
      <c r="Q21" s="25">
        <f t="shared" si="4"/>
        <v>1.5302559124165438</v>
      </c>
      <c r="R21" s="25">
        <f t="shared" si="4"/>
        <v>1.2022230352492356</v>
      </c>
      <c r="S21" s="21">
        <f t="shared" si="4"/>
        <v>1.2425424951637365</v>
      </c>
      <c r="T21" s="18"/>
    </row>
    <row r="22" spans="1:20" ht="24" customHeight="1" x14ac:dyDescent="0.35">
      <c r="A22" s="26"/>
      <c r="B22" s="30"/>
      <c r="C22" s="29" t="s">
        <v>9</v>
      </c>
      <c r="D22" s="25">
        <v>3919.1327300000003</v>
      </c>
      <c r="E22" s="25">
        <v>10854.125439999998</v>
      </c>
      <c r="F22" s="25">
        <v>5906.1522199999999</v>
      </c>
      <c r="G22" s="20">
        <f t="shared" si="2"/>
        <v>6893.1367966666658</v>
      </c>
      <c r="H22" s="25">
        <v>3919.1327300000003</v>
      </c>
      <c r="I22" s="25">
        <v>10854.125439999998</v>
      </c>
      <c r="J22" s="25">
        <v>5906.1522199999999</v>
      </c>
      <c r="K22" s="20">
        <f t="shared" si="3"/>
        <v>6893.1367966666658</v>
      </c>
      <c r="L22" s="25">
        <f t="shared" si="4"/>
        <v>0.10340506761887661</v>
      </c>
      <c r="M22" s="25">
        <f t="shared" si="4"/>
        <v>0.29600686800635079</v>
      </c>
      <c r="N22" s="25">
        <f t="shared" si="4"/>
        <v>0.15466307806711024</v>
      </c>
      <c r="O22" s="21">
        <f t="shared" si="4"/>
        <v>0.18339885299173575</v>
      </c>
      <c r="P22" s="25">
        <f t="shared" si="4"/>
        <v>0.10364498003122574</v>
      </c>
      <c r="Q22" s="25">
        <f t="shared" si="4"/>
        <v>0.29662086555677764</v>
      </c>
      <c r="R22" s="25">
        <f t="shared" si="4"/>
        <v>0.15420364362417735</v>
      </c>
      <c r="S22" s="21">
        <f t="shared" si="4"/>
        <v>0.18347998426419282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hidden="1" customHeight="1" x14ac:dyDescent="0.35">
      <c r="A24" s="26"/>
      <c r="B24" s="30"/>
      <c r="C24" s="29" t="s">
        <v>11</v>
      </c>
      <c r="D24" s="25"/>
      <c r="E24" s="25"/>
      <c r="F24" s="25"/>
      <c r="G24" s="20">
        <f>(+D24+E24+F24)/3</f>
        <v>0</v>
      </c>
      <c r="H24" s="25"/>
      <c r="I24" s="25"/>
      <c r="J24" s="25"/>
      <c r="K24" s="20">
        <f>(+H24+I24+J24)/3</f>
        <v>0</v>
      </c>
      <c r="L24" s="25">
        <f t="shared" ref="L24:S25" si="5">(+D24/D$54)*100</f>
        <v>0</v>
      </c>
      <c r="M24" s="25">
        <f t="shared" si="5"/>
        <v>0</v>
      </c>
      <c r="N24" s="25">
        <f t="shared" si="5"/>
        <v>0</v>
      </c>
      <c r="O24" s="21">
        <f t="shared" si="5"/>
        <v>0</v>
      </c>
      <c r="P24" s="25">
        <f t="shared" si="5"/>
        <v>0</v>
      </c>
      <c r="Q24" s="25">
        <f t="shared" si="5"/>
        <v>0</v>
      </c>
      <c r="R24" s="25">
        <f t="shared" si="5"/>
        <v>0</v>
      </c>
      <c r="S24" s="21">
        <f t="shared" si="5"/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>
        <v>3509.1181350000002</v>
      </c>
      <c r="E25" s="25">
        <v>9808.4553800000012</v>
      </c>
      <c r="F25" s="25">
        <v>5229.1836800000001</v>
      </c>
      <c r="G25" s="20">
        <f>(+D25+E25+F25)/3</f>
        <v>6182.252398333334</v>
      </c>
      <c r="H25" s="25">
        <v>3509.1181350000002</v>
      </c>
      <c r="I25" s="25">
        <v>9808.4553800000012</v>
      </c>
      <c r="J25" s="25">
        <v>5229.1836800000001</v>
      </c>
      <c r="K25" s="20">
        <f>(+H25+I25+J25)/3</f>
        <v>6182.252398333334</v>
      </c>
      <c r="L25" s="25">
        <f t="shared" si="5"/>
        <v>9.2586963246917439E-2</v>
      </c>
      <c r="M25" s="25">
        <f t="shared" si="5"/>
        <v>0.26749001318100135</v>
      </c>
      <c r="N25" s="25">
        <f t="shared" si="5"/>
        <v>0.13693545536946877</v>
      </c>
      <c r="O25" s="21">
        <f t="shared" si="5"/>
        <v>0.16448505697841723</v>
      </c>
      <c r="P25" s="25">
        <f t="shared" si="5"/>
        <v>9.2801776333124392E-2</v>
      </c>
      <c r="Q25" s="25">
        <f t="shared" si="5"/>
        <v>0.26804485913428261</v>
      </c>
      <c r="R25" s="25">
        <f t="shared" si="5"/>
        <v>0.13652868172031032</v>
      </c>
      <c r="S25" s="21">
        <f t="shared" si="5"/>
        <v>0.16455782123923535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245392.38627999998</v>
      </c>
      <c r="E27" s="14">
        <v>234849.15356000001</v>
      </c>
      <c r="F27" s="14">
        <v>240261.40053999997</v>
      </c>
      <c r="G27" s="15">
        <f>(+D27+E27+F27)/3</f>
        <v>240167.64679333332</v>
      </c>
      <c r="H27" s="16">
        <v>245871.71816000002</v>
      </c>
      <c r="I27" s="16">
        <v>236651.71072000006</v>
      </c>
      <c r="J27" s="16">
        <v>242113.34848000002</v>
      </c>
      <c r="K27" s="15">
        <f>(+H27+I27+J27)/3</f>
        <v>241545.59245333335</v>
      </c>
      <c r="L27" s="16">
        <f t="shared" ref="L27:S27" si="6">(+D27/D$54)*100</f>
        <v>6.4745998782340015</v>
      </c>
      <c r="M27" s="16">
        <f t="shared" si="6"/>
        <v>6.4046580982979817</v>
      </c>
      <c r="N27" s="16">
        <f t="shared" si="6"/>
        <v>6.2916711869358597</v>
      </c>
      <c r="O27" s="17">
        <f t="shared" si="6"/>
        <v>6.3899023400959249</v>
      </c>
      <c r="P27" s="16">
        <f t="shared" si="6"/>
        <v>6.5022981038298147</v>
      </c>
      <c r="Q27" s="16">
        <f t="shared" si="6"/>
        <v>6.467203245189193</v>
      </c>
      <c r="R27" s="16">
        <f t="shared" si="6"/>
        <v>6.3213339438220881</v>
      </c>
      <c r="S27" s="17">
        <f t="shared" si="6"/>
        <v>6.429406931812828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71345.035099999994</v>
      </c>
      <c r="E29" s="25">
        <v>63602.265780000009</v>
      </c>
      <c r="F29" s="25">
        <v>63381.584610000005</v>
      </c>
      <c r="G29" s="15">
        <f>(+D29+E29+F29)/3</f>
        <v>66109.628496666672</v>
      </c>
      <c r="H29" s="25">
        <v>33430.80762</v>
      </c>
      <c r="I29" s="25">
        <v>32105.977310000002</v>
      </c>
      <c r="J29" s="25">
        <v>32101.888279999999</v>
      </c>
      <c r="K29" s="15">
        <f>(+H29+I29+J29)/3</f>
        <v>32546.22440333333</v>
      </c>
      <c r="L29" s="25">
        <f t="shared" ref="L29:S32" si="7">(+D29/D$54)*100</f>
        <v>1.8824160055397319</v>
      </c>
      <c r="M29" s="25">
        <f t="shared" si="7"/>
        <v>1.734520905964885</v>
      </c>
      <c r="N29" s="25">
        <f t="shared" si="7"/>
        <v>1.6597592820852805</v>
      </c>
      <c r="O29" s="17">
        <f t="shared" si="7"/>
        <v>1.7589133069086171</v>
      </c>
      <c r="P29" s="25">
        <f t="shared" si="7"/>
        <v>0.88410769088768526</v>
      </c>
      <c r="Q29" s="25">
        <f t="shared" si="7"/>
        <v>0.87739015288535915</v>
      </c>
      <c r="R29" s="25">
        <f t="shared" si="7"/>
        <v>0.8381477407963378</v>
      </c>
      <c r="S29" s="17">
        <f t="shared" si="7"/>
        <v>0.86630817253912362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36004.27474999999</v>
      </c>
      <c r="E30" s="25">
        <v>33694.661460000003</v>
      </c>
      <c r="F30" s="25">
        <v>31105.16073</v>
      </c>
      <c r="G30" s="20">
        <f>(+D30+E30+F30)/3</f>
        <v>33601.365646666665</v>
      </c>
      <c r="H30" s="25">
        <v>11111.76881</v>
      </c>
      <c r="I30" s="25">
        <v>12013.8393</v>
      </c>
      <c r="J30" s="25">
        <v>11441.200600000002</v>
      </c>
      <c r="K30" s="20">
        <f>(+H30+I30+J30)/3</f>
        <v>11522.269570000002</v>
      </c>
      <c r="L30" s="25">
        <f t="shared" si="7"/>
        <v>0.94996131072405932</v>
      </c>
      <c r="M30" s="25">
        <f t="shared" si="7"/>
        <v>0.91889957071556538</v>
      </c>
      <c r="N30" s="25">
        <f t="shared" si="7"/>
        <v>0.81454383887755633</v>
      </c>
      <c r="O30" s="21">
        <f t="shared" si="7"/>
        <v>0.89399820434937183</v>
      </c>
      <c r="P30" s="25">
        <f t="shared" si="7"/>
        <v>0.29386069208838639</v>
      </c>
      <c r="Q30" s="25">
        <f t="shared" si="7"/>
        <v>0.32831345385907318</v>
      </c>
      <c r="R30" s="25">
        <f t="shared" si="7"/>
        <v>0.2987181424110204</v>
      </c>
      <c r="S30" s="21">
        <f t="shared" si="7"/>
        <v>0.30669721227840896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21588.623259999997</v>
      </c>
      <c r="E31" s="25">
        <v>18730.034320000006</v>
      </c>
      <c r="F31" s="25">
        <v>20435.210110000004</v>
      </c>
      <c r="G31" s="20">
        <f>(+D31+E31+F31)/3</f>
        <v>20251.289229999998</v>
      </c>
      <c r="H31" s="25">
        <v>11309.069239999999</v>
      </c>
      <c r="I31" s="25">
        <v>10277.197110000001</v>
      </c>
      <c r="J31" s="25">
        <v>10624.897179999998</v>
      </c>
      <c r="K31" s="20">
        <f>(+H31+I31+J31)/3</f>
        <v>10737.05451</v>
      </c>
      <c r="L31" s="25">
        <f t="shared" si="7"/>
        <v>0.56960894202701629</v>
      </c>
      <c r="M31" s="25">
        <f t="shared" si="7"/>
        <v>0.51079369105896966</v>
      </c>
      <c r="N31" s="25">
        <f t="shared" si="7"/>
        <v>0.53513224495943168</v>
      </c>
      <c r="O31" s="21">
        <f t="shared" si="7"/>
        <v>0.53880596395271185</v>
      </c>
      <c r="P31" s="25">
        <f t="shared" si="7"/>
        <v>0.2990784789142748</v>
      </c>
      <c r="Q31" s="25">
        <f t="shared" si="7"/>
        <v>0.28085460400444889</v>
      </c>
      <c r="R31" s="25">
        <f t="shared" si="7"/>
        <v>0.27740528812314402</v>
      </c>
      <c r="S31" s="21">
        <f t="shared" si="7"/>
        <v>0.2857965322103046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13752.137089999998</v>
      </c>
      <c r="E32" s="25">
        <v>11177.57</v>
      </c>
      <c r="F32" s="25">
        <v>11841.21377</v>
      </c>
      <c r="G32" s="20">
        <f>(+D32+E32+F32)/3</f>
        <v>12256.973619999999</v>
      </c>
      <c r="H32" s="25">
        <v>11009.969569999999</v>
      </c>
      <c r="I32" s="25">
        <v>9814.9408999999996</v>
      </c>
      <c r="J32" s="25">
        <v>10035.790499999999</v>
      </c>
      <c r="K32" s="20">
        <f>(+H32+I32+J32)/3</f>
        <v>10286.900323333333</v>
      </c>
      <c r="L32" s="25">
        <f t="shared" si="7"/>
        <v>0.36284575278865611</v>
      </c>
      <c r="M32" s="25">
        <f t="shared" si="7"/>
        <v>0.30482764419035008</v>
      </c>
      <c r="N32" s="25">
        <f t="shared" si="7"/>
        <v>0.31008319824829217</v>
      </c>
      <c r="O32" s="21">
        <f t="shared" si="7"/>
        <v>0.32610913860653307</v>
      </c>
      <c r="P32" s="25">
        <f t="shared" si="7"/>
        <v>0.2911685198850239</v>
      </c>
      <c r="Q32" s="25">
        <f t="shared" si="7"/>
        <v>0.26822209502183703</v>
      </c>
      <c r="R32" s="25">
        <f t="shared" si="7"/>
        <v>0.26202431026217343</v>
      </c>
      <c r="S32" s="21">
        <f t="shared" si="7"/>
        <v>0.27381442805041029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18210.31323</v>
      </c>
      <c r="E34" s="14">
        <v>14188.49488</v>
      </c>
      <c r="F34" s="14">
        <v>15788.127079999997</v>
      </c>
      <c r="G34" s="15">
        <f>(+D34+E34+F34)/3</f>
        <v>16062.311729999999</v>
      </c>
      <c r="H34" s="16">
        <v>14063.705299999998</v>
      </c>
      <c r="I34" s="16">
        <v>15028.992249999999</v>
      </c>
      <c r="J34" s="16">
        <v>14130.299379999995</v>
      </c>
      <c r="K34" s="15">
        <f>(+H34+I34+J34)/3</f>
        <v>14407.665643333332</v>
      </c>
      <c r="L34" s="16">
        <f t="shared" ref="L34:S34" si="8">(+D34/D$54)*100</f>
        <v>0.48047330892747625</v>
      </c>
      <c r="M34" s="16">
        <f t="shared" si="8"/>
        <v>0.38693968983215882</v>
      </c>
      <c r="N34" s="16">
        <f t="shared" si="8"/>
        <v>0.41344012821726711</v>
      </c>
      <c r="O34" s="17">
        <f t="shared" si="8"/>
        <v>0.42735399493336851</v>
      </c>
      <c r="P34" s="16">
        <f t="shared" si="8"/>
        <v>0.37192730009517783</v>
      </c>
      <c r="Q34" s="16">
        <f t="shared" si="8"/>
        <v>0.41071136631723909</v>
      </c>
      <c r="R34" s="16">
        <f t="shared" si="8"/>
        <v>0.36892778389928688</v>
      </c>
      <c r="S34" s="17">
        <f t="shared" si="8"/>
        <v>0.38350004410196609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17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27</v>
      </c>
      <c r="D38" s="25">
        <v>17669.606189999999</v>
      </c>
      <c r="E38" s="25">
        <v>5769.3299299999999</v>
      </c>
      <c r="F38" s="25">
        <v>4896.3898399999998</v>
      </c>
      <c r="G38" s="15">
        <f>(+D38+E38+F38)/3</f>
        <v>9445.1086533333328</v>
      </c>
      <c r="H38" s="25">
        <v>21421.06552</v>
      </c>
      <c r="I38" s="25">
        <v>21.069109999999998</v>
      </c>
      <c r="J38" s="25">
        <v>0</v>
      </c>
      <c r="K38" s="15">
        <f>(+H38+I38+J38)/3</f>
        <v>7147.3782099999999</v>
      </c>
      <c r="L38" s="25">
        <f t="shared" ref="L38:S40" si="9">(+D38/D$54)*100</f>
        <v>0.46620692606036607</v>
      </c>
      <c r="M38" s="25">
        <f t="shared" si="9"/>
        <v>0.157337529634686</v>
      </c>
      <c r="N38" s="25">
        <f t="shared" si="9"/>
        <v>0.12822065802952254</v>
      </c>
      <c r="O38" s="17">
        <f t="shared" si="9"/>
        <v>0.25129663671281077</v>
      </c>
      <c r="P38" s="25">
        <f t="shared" si="9"/>
        <v>0.56649928977219877</v>
      </c>
      <c r="Q38" s="25">
        <f t="shared" si="9"/>
        <v>5.7577532886066954E-4</v>
      </c>
      <c r="R38" s="25">
        <f t="shared" si="9"/>
        <v>0</v>
      </c>
      <c r="S38" s="17">
        <f t="shared" si="9"/>
        <v>0.19024732573640388</v>
      </c>
      <c r="T38" s="18"/>
    </row>
    <row r="39" spans="1:20" ht="24" customHeight="1" x14ac:dyDescent="0.35">
      <c r="A39" s="26"/>
      <c r="B39" s="28"/>
      <c r="C39" s="29" t="s">
        <v>28</v>
      </c>
      <c r="D39" s="25">
        <v>0</v>
      </c>
      <c r="E39" s="25">
        <v>0</v>
      </c>
      <c r="F39" s="25">
        <v>0</v>
      </c>
      <c r="G39" s="20">
        <f>(+D39+E39+F39)/3</f>
        <v>0</v>
      </c>
      <c r="H39" s="25">
        <v>0</v>
      </c>
      <c r="I39" s="25">
        <v>0</v>
      </c>
      <c r="J39" s="25">
        <v>0</v>
      </c>
      <c r="K39" s="20">
        <f>(+H39+I39+J39)/3</f>
        <v>0</v>
      </c>
      <c r="L39" s="25">
        <f t="shared" si="9"/>
        <v>0</v>
      </c>
      <c r="M39" s="25">
        <f t="shared" si="9"/>
        <v>0</v>
      </c>
      <c r="N39" s="25">
        <f t="shared" si="9"/>
        <v>0</v>
      </c>
      <c r="O39" s="21">
        <f t="shared" si="9"/>
        <v>0</v>
      </c>
      <c r="P39" s="25">
        <f t="shared" si="9"/>
        <v>0</v>
      </c>
      <c r="Q39" s="25">
        <f t="shared" si="9"/>
        <v>0</v>
      </c>
      <c r="R39" s="25">
        <f t="shared" si="9"/>
        <v>0</v>
      </c>
      <c r="S39" s="21">
        <f t="shared" si="9"/>
        <v>0</v>
      </c>
      <c r="T39" s="32"/>
    </row>
    <row r="40" spans="1:20" ht="24" customHeight="1" x14ac:dyDescent="0.35">
      <c r="A40" s="26"/>
      <c r="B40" s="28"/>
      <c r="C40" s="29" t="s">
        <v>20</v>
      </c>
      <c r="D40" s="25">
        <v>17669.606189999999</v>
      </c>
      <c r="E40" s="25">
        <v>5769.3299299999999</v>
      </c>
      <c r="F40" s="25">
        <v>4896.3898399999998</v>
      </c>
      <c r="G40" s="20">
        <f>(+D40+E40+F40)/3</f>
        <v>9445.1086533333328</v>
      </c>
      <c r="H40" s="25">
        <v>21421.06552</v>
      </c>
      <c r="I40" s="25">
        <v>21.069109999999998</v>
      </c>
      <c r="J40" s="25">
        <v>0</v>
      </c>
      <c r="K40" s="20">
        <f>(+H40+I40+J40)/3</f>
        <v>7147.3782099999999</v>
      </c>
      <c r="L40" s="25">
        <f t="shared" si="9"/>
        <v>0.46620692606036607</v>
      </c>
      <c r="M40" s="25">
        <f t="shared" si="9"/>
        <v>0.157337529634686</v>
      </c>
      <c r="N40" s="25">
        <f t="shared" si="9"/>
        <v>0.12822065802952254</v>
      </c>
      <c r="O40" s="21">
        <f t="shared" si="9"/>
        <v>0.25129663671281077</v>
      </c>
      <c r="P40" s="25">
        <f t="shared" si="9"/>
        <v>0.56649928977219877</v>
      </c>
      <c r="Q40" s="25">
        <f t="shared" si="9"/>
        <v>5.7577532886066954E-4</v>
      </c>
      <c r="R40" s="25">
        <f t="shared" si="9"/>
        <v>0</v>
      </c>
      <c r="S40" s="21">
        <f t="shared" si="9"/>
        <v>0.19024732573640388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4"/>
      <c r="M41" s="14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17032.105</v>
      </c>
      <c r="E42" s="14">
        <v>2404.1999999999998</v>
      </c>
      <c r="F42" s="14">
        <v>3109.1610000000001</v>
      </c>
      <c r="G42" s="15">
        <f>(+D42+E42+F42)/3</f>
        <v>7515.1553333333331</v>
      </c>
      <c r="H42" s="16">
        <v>17032.105</v>
      </c>
      <c r="I42" s="16">
        <v>240.6</v>
      </c>
      <c r="J42" s="14">
        <v>5272.7610000000004</v>
      </c>
      <c r="K42" s="15">
        <f>(+H42+I42+J42)/3</f>
        <v>7515.1553333333331</v>
      </c>
      <c r="L42" s="16">
        <f t="shared" ref="L42:S42" si="10">(+D42/D$54)*100</f>
        <v>0.44938666040453457</v>
      </c>
      <c r="M42" s="16">
        <f t="shared" si="10"/>
        <v>6.5565827112909106E-2</v>
      </c>
      <c r="N42" s="14">
        <f t="shared" si="10"/>
        <v>8.1418898896279138E-2</v>
      </c>
      <c r="O42" s="17">
        <f t="shared" si="10"/>
        <v>0.19994828317560059</v>
      </c>
      <c r="P42" s="16">
        <f t="shared" si="10"/>
        <v>0.4504292924559205</v>
      </c>
      <c r="Q42" s="16">
        <f t="shared" si="10"/>
        <v>6.5751018492891779E-3</v>
      </c>
      <c r="R42" s="14">
        <f t="shared" si="10"/>
        <v>0.13766644134333894</v>
      </c>
      <c r="S42" s="17">
        <f t="shared" si="10"/>
        <v>0.20003673552072171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153.98767999999998</v>
      </c>
      <c r="E44" s="25">
        <v>134.42139</v>
      </c>
      <c r="F44" s="25">
        <v>103.36164999999998</v>
      </c>
      <c r="G44" s="15">
        <f>(+D44+E44+F44)/3</f>
        <v>130.59023999999999</v>
      </c>
      <c r="H44" s="25">
        <v>153.05841000000001</v>
      </c>
      <c r="I44" s="25">
        <v>133.40487999999996</v>
      </c>
      <c r="J44" s="35">
        <v>106.76321000000002</v>
      </c>
      <c r="K44" s="15">
        <f>(+H44+I44+J44)/3</f>
        <v>131.07550000000001</v>
      </c>
      <c r="L44" s="25">
        <f t="shared" ref="L44:S44" si="11">(+D44/D$54)*100</f>
        <v>4.0629158438514872E-3</v>
      </c>
      <c r="M44" s="25">
        <f t="shared" si="11"/>
        <v>3.6658554267602239E-3</v>
      </c>
      <c r="N44" s="35">
        <f t="shared" si="11"/>
        <v>2.7067082505867622E-3</v>
      </c>
      <c r="O44" s="17">
        <f t="shared" si="11"/>
        <v>3.4744849746050459E-3</v>
      </c>
      <c r="P44" s="25">
        <f t="shared" si="11"/>
        <v>4.0477669272663708E-3</v>
      </c>
      <c r="Q44" s="25">
        <f t="shared" si="11"/>
        <v>3.6456802709567771E-3</v>
      </c>
      <c r="R44" s="35">
        <f t="shared" si="11"/>
        <v>2.7874791190216244E-3</v>
      </c>
      <c r="S44" s="17">
        <f t="shared" si="11"/>
        <v>3.4889385466789235E-3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12.4735</v>
      </c>
      <c r="E46" s="14">
        <v>34.000999999999998</v>
      </c>
      <c r="F46" s="14">
        <v>98.588999999999999</v>
      </c>
      <c r="G46" s="15">
        <f>(+D46+E46+F46)/3</f>
        <v>48.354500000000002</v>
      </c>
      <c r="H46" s="16">
        <v>16.503499999999999</v>
      </c>
      <c r="I46" s="16">
        <v>0</v>
      </c>
      <c r="J46" s="16">
        <v>81.564000000000007</v>
      </c>
      <c r="K46" s="15">
        <f>(+H46+I46+J46)/3</f>
        <v>32.689166666666672</v>
      </c>
      <c r="L46" s="16">
        <f t="shared" ref="L46:S46" si="12">(+D46/D$54)*100</f>
        <v>3.2910932081242812E-4</v>
      </c>
      <c r="M46" s="16">
        <f t="shared" si="12"/>
        <v>9.2725384230347855E-4</v>
      </c>
      <c r="N46" s="16">
        <f t="shared" si="12"/>
        <v>2.5817279398800074E-3</v>
      </c>
      <c r="O46" s="17">
        <f t="shared" si="12"/>
        <v>1.2865202154811854E-3</v>
      </c>
      <c r="P46" s="16">
        <f t="shared" si="12"/>
        <v>4.3644985913639473E-4</v>
      </c>
      <c r="Q46" s="16">
        <f t="shared" si="12"/>
        <v>0</v>
      </c>
      <c r="R46" s="16">
        <f t="shared" si="12"/>
        <v>2.1295533064609028E-3</v>
      </c>
      <c r="S46" s="17">
        <f t="shared" si="12"/>
        <v>8.7011297795656038E-4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1.5351700000000001</v>
      </c>
      <c r="E48" s="25">
        <v>1.3571899999999997</v>
      </c>
      <c r="F48" s="25">
        <v>1.3678800000000002</v>
      </c>
      <c r="G48" s="15">
        <f t="shared" ref="G48:G53" si="13">(+D48+E48+F48)/3</f>
        <v>1.4200800000000002</v>
      </c>
      <c r="H48" s="25">
        <v>65.26379</v>
      </c>
      <c r="I48" s="25">
        <v>8.94E-3</v>
      </c>
      <c r="J48" s="25">
        <v>134.03815</v>
      </c>
      <c r="K48" s="15">
        <f t="shared" ref="K48:K53" si="14">(+H48+I48+J48)/3</f>
        <v>66.436959999999999</v>
      </c>
      <c r="L48" s="25">
        <f t="shared" ref="L48:S53" si="15">(+D48/D$54)*100</f>
        <v>4.0504971021093953E-5</v>
      </c>
      <c r="M48" s="25">
        <f t="shared" si="15"/>
        <v>3.70124302883991E-5</v>
      </c>
      <c r="N48" s="25">
        <f t="shared" si="15"/>
        <v>3.582036550125334E-5</v>
      </c>
      <c r="O48" s="17">
        <f t="shared" si="15"/>
        <v>3.7782659888955984E-5</v>
      </c>
      <c r="P48" s="25">
        <f t="shared" si="15"/>
        <v>1.7259594602482653E-3</v>
      </c>
      <c r="Q48" s="25">
        <f t="shared" si="15"/>
        <v>2.443117644748348E-7</v>
      </c>
      <c r="R48" s="25">
        <f t="shared" si="15"/>
        <v>3.4996001363886329E-3</v>
      </c>
      <c r="S48" s="17">
        <f t="shared" si="15"/>
        <v>1.7684042454018164E-3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8.6542199998414944</v>
      </c>
      <c r="E53" s="38">
        <v>26.418069999194959</v>
      </c>
      <c r="F53" s="38">
        <v>73.196159999676269</v>
      </c>
      <c r="G53" s="39">
        <f t="shared" si="13"/>
        <v>36.089483332904244</v>
      </c>
      <c r="H53" s="38">
        <v>111.97544999866528</v>
      </c>
      <c r="I53" s="38">
        <v>89.749010000370788</v>
      </c>
      <c r="J53" s="38">
        <v>110.460889999736</v>
      </c>
      <c r="K53" s="39">
        <f t="shared" si="14"/>
        <v>104.06178333292401</v>
      </c>
      <c r="L53" s="38">
        <f t="shared" si="15"/>
        <v>2.2833883563628225E-4</v>
      </c>
      <c r="M53" s="38">
        <f t="shared" si="15"/>
        <v>7.2045695458944673E-4</v>
      </c>
      <c r="N53" s="38">
        <f t="shared" si="15"/>
        <v>1.9167713574850299E-3</v>
      </c>
      <c r="O53" s="40">
        <f t="shared" si="15"/>
        <v>9.6019708349900446E-4</v>
      </c>
      <c r="P53" s="38">
        <f t="shared" si="15"/>
        <v>2.9612912036023798E-3</v>
      </c>
      <c r="Q53" s="38">
        <f t="shared" si="15"/>
        <v>2.4526553683512507E-3</v>
      </c>
      <c r="R53" s="38">
        <f t="shared" si="15"/>
        <v>2.8840217931140194E-3</v>
      </c>
      <c r="S53" s="40">
        <f t="shared" si="15"/>
        <v>2.7698934362744292E-3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6">D19+D29+D16+D34+D44+D38+D14+D46+D48+D49+D53+D27+D9+D42</f>
        <v>3790078.0109200003</v>
      </c>
      <c r="E54" s="43">
        <f t="shared" si="16"/>
        <v>3666849.1893799994</v>
      </c>
      <c r="F54" s="43">
        <f t="shared" si="16"/>
        <v>3818721.5034199995</v>
      </c>
      <c r="G54" s="44">
        <f t="shared" si="16"/>
        <v>3758549.5679066661</v>
      </c>
      <c r="H54" s="43">
        <f t="shared" si="16"/>
        <v>3781304.9207199994</v>
      </c>
      <c r="I54" s="43">
        <f t="shared" si="16"/>
        <v>3659258.9060200006</v>
      </c>
      <c r="J54" s="43">
        <f t="shared" si="16"/>
        <v>3830099.0049200002</v>
      </c>
      <c r="K54" s="44">
        <f t="shared" si="16"/>
        <v>3756887.6105533331</v>
      </c>
      <c r="L54" s="45">
        <f t="shared" si="16"/>
        <v>99.999999999999986</v>
      </c>
      <c r="M54" s="45">
        <f t="shared" si="16"/>
        <v>99.999999999999986</v>
      </c>
      <c r="N54" s="45">
        <f t="shared" si="16"/>
        <v>100</v>
      </c>
      <c r="O54" s="44">
        <f t="shared" si="16"/>
        <v>100</v>
      </c>
      <c r="P54" s="45">
        <f t="shared" si="16"/>
        <v>100</v>
      </c>
      <c r="Q54" s="45">
        <f t="shared" si="16"/>
        <v>100</v>
      </c>
      <c r="R54" s="45">
        <f t="shared" si="16"/>
        <v>100</v>
      </c>
      <c r="S54" s="44">
        <f t="shared" si="16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6" t="s">
        <v>65</v>
      </c>
      <c r="E8" s="86" t="s">
        <v>64</v>
      </c>
      <c r="F8" s="9" t="s">
        <v>63</v>
      </c>
      <c r="G8" s="10" t="s">
        <v>56</v>
      </c>
      <c r="H8" s="87" t="s">
        <v>65</v>
      </c>
      <c r="I8" s="87" t="s">
        <v>64</v>
      </c>
      <c r="J8" s="9" t="s">
        <v>63</v>
      </c>
      <c r="K8" s="10" t="s">
        <v>56</v>
      </c>
      <c r="L8" s="87" t="s">
        <v>65</v>
      </c>
      <c r="M8" s="87" t="s">
        <v>64</v>
      </c>
      <c r="N8" s="9" t="s">
        <v>63</v>
      </c>
      <c r="O8" s="10" t="s">
        <v>57</v>
      </c>
      <c r="P8" s="87" t="s">
        <v>65</v>
      </c>
      <c r="Q8" s="87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1913115.8063999999</v>
      </c>
      <c r="E9" s="14">
        <v>1864317.0665699998</v>
      </c>
      <c r="F9" s="14">
        <v>1963663.7400999994</v>
      </c>
      <c r="G9" s="15">
        <f>(+D9+E9+F9)/3</f>
        <v>1913698.8710233329</v>
      </c>
      <c r="H9" s="16">
        <v>1952636.6293100002</v>
      </c>
      <c r="I9" s="16">
        <v>1896701.4998099997</v>
      </c>
      <c r="J9" s="16">
        <v>1993244.1438399993</v>
      </c>
      <c r="K9" s="15">
        <f>(+H9+I9+J9)/3</f>
        <v>1947527.4243199995</v>
      </c>
      <c r="L9" s="16">
        <f t="shared" ref="L9:S12" si="0">(+D9/D$54)*100</f>
        <v>47.841767545859291</v>
      </c>
      <c r="M9" s="16">
        <f t="shared" si="0"/>
        <v>49.975551577881717</v>
      </c>
      <c r="N9" s="16">
        <f t="shared" si="0"/>
        <v>50.701770258708422</v>
      </c>
      <c r="O9" s="17">
        <f t="shared" si="0"/>
        <v>49.482541126960818</v>
      </c>
      <c r="P9" s="16">
        <f t="shared" si="0"/>
        <v>48.827405441968885</v>
      </c>
      <c r="Q9" s="16">
        <f t="shared" si="0"/>
        <v>50.90136153649307</v>
      </c>
      <c r="R9" s="16">
        <f t="shared" si="0"/>
        <v>51.303115199542148</v>
      </c>
      <c r="S9" s="17">
        <f t="shared" si="0"/>
        <v>50.321459196122653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1774132.6832000001</v>
      </c>
      <c r="E10" s="14">
        <v>1682020.5839599997</v>
      </c>
      <c r="F10" s="14">
        <v>1811919.1776999994</v>
      </c>
      <c r="G10" s="20">
        <f>(+D10+E10+F10)/3</f>
        <v>1756024.1482866665</v>
      </c>
      <c r="H10" s="16">
        <v>1774132.6832000001</v>
      </c>
      <c r="I10" s="16">
        <v>1682020.5839599997</v>
      </c>
      <c r="J10" s="16">
        <v>1811919.1776999994</v>
      </c>
      <c r="K10" s="20">
        <f>(+H10+I10+J10)/3</f>
        <v>1756024.1482866665</v>
      </c>
      <c r="L10" s="16">
        <f t="shared" si="0"/>
        <v>44.366181671398287</v>
      </c>
      <c r="M10" s="16">
        <f t="shared" si="0"/>
        <v>45.088846718228268</v>
      </c>
      <c r="N10" s="16">
        <f t="shared" si="0"/>
        <v>46.783727783461998</v>
      </c>
      <c r="O10" s="21">
        <f t="shared" si="0"/>
        <v>45.405543397256814</v>
      </c>
      <c r="P10" s="16">
        <f t="shared" si="0"/>
        <v>44.363756435863607</v>
      </c>
      <c r="Q10" s="16">
        <f t="shared" si="0"/>
        <v>45.140016952877275</v>
      </c>
      <c r="R10" s="16">
        <f t="shared" si="0"/>
        <v>46.636082485470261</v>
      </c>
      <c r="S10" s="21">
        <f t="shared" si="0"/>
        <v>45.373275067624462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863.17025000000001</v>
      </c>
      <c r="E11" s="14">
        <v>637.29136000000017</v>
      </c>
      <c r="F11" s="14">
        <v>1054.7302099999999</v>
      </c>
      <c r="G11" s="20">
        <f>(+D11+E11+F11)/3</f>
        <v>851.73060666666663</v>
      </c>
      <c r="H11" s="16">
        <v>402.92313999999999</v>
      </c>
      <c r="I11" s="16">
        <v>452.6948999999999</v>
      </c>
      <c r="J11" s="16">
        <v>482.40296999999998</v>
      </c>
      <c r="K11" s="20">
        <f>(+H11+I11+J11)/3</f>
        <v>446.00700333333333</v>
      </c>
      <c r="L11" s="16">
        <f t="shared" si="0"/>
        <v>2.1585515270353187E-2</v>
      </c>
      <c r="M11" s="16">
        <f t="shared" si="0"/>
        <v>1.7083460642461783E-2</v>
      </c>
      <c r="N11" s="16">
        <f t="shared" si="0"/>
        <v>2.7233119245566956E-2</v>
      </c>
      <c r="O11" s="21">
        <f t="shared" si="0"/>
        <v>2.2023211390064489E-2</v>
      </c>
      <c r="P11" s="16">
        <f t="shared" si="0"/>
        <v>1.0075449381323574E-2</v>
      </c>
      <c r="Q11" s="16">
        <f t="shared" si="0"/>
        <v>1.2148873596048118E-2</v>
      </c>
      <c r="R11" s="16">
        <f t="shared" si="0"/>
        <v>1.2416329037762819E-2</v>
      </c>
      <c r="S11" s="21">
        <f t="shared" si="0"/>
        <v>1.1524214210878054E-2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138119.95294999989</v>
      </c>
      <c r="E12" s="14">
        <v>181659.19125000003</v>
      </c>
      <c r="F12" s="14">
        <v>150689.83219000002</v>
      </c>
      <c r="G12" s="20">
        <f>(+D12+E12+F12)/3</f>
        <v>156822.99213</v>
      </c>
      <c r="H12" s="16">
        <v>178101.02296999999</v>
      </c>
      <c r="I12" s="16">
        <v>214228.22094999999</v>
      </c>
      <c r="J12" s="16">
        <v>180842.56316999998</v>
      </c>
      <c r="K12" s="20">
        <f>(+H12+I12+J12)/3</f>
        <v>191057.26903</v>
      </c>
      <c r="L12" s="16">
        <f t="shared" si="0"/>
        <v>3.4540003591906538</v>
      </c>
      <c r="M12" s="16">
        <f t="shared" si="0"/>
        <v>4.8696213990109838</v>
      </c>
      <c r="N12" s="16">
        <f t="shared" si="0"/>
        <v>3.8908093560008532</v>
      </c>
      <c r="O12" s="21">
        <f t="shared" si="0"/>
        <v>4.0549745183139443</v>
      </c>
      <c r="P12" s="16">
        <f t="shared" si="0"/>
        <v>4.4535735567239509</v>
      </c>
      <c r="Q12" s="16">
        <f t="shared" si="0"/>
        <v>5.7491957100197455</v>
      </c>
      <c r="R12" s="16">
        <f t="shared" si="0"/>
        <v>4.6546163850341298</v>
      </c>
      <c r="S12" s="21">
        <f t="shared" si="0"/>
        <v>4.9366599142873193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823896.72878000012</v>
      </c>
      <c r="E14" s="24">
        <v>779605.37992999994</v>
      </c>
      <c r="F14" s="24">
        <v>829224.05041999999</v>
      </c>
      <c r="G14" s="15">
        <f>(+D14+E14+F14)/3</f>
        <v>810908.71970999998</v>
      </c>
      <c r="H14" s="25">
        <v>823896.72878000012</v>
      </c>
      <c r="I14" s="25">
        <v>779605.37992999994</v>
      </c>
      <c r="J14" s="25">
        <v>829224.05041999999</v>
      </c>
      <c r="K14" s="15">
        <f>(+H14+I14+J14)/3</f>
        <v>810908.71970999998</v>
      </c>
      <c r="L14" s="25">
        <f t="shared" ref="L14:S14" si="1">(+D14/D$54)*100</f>
        <v>20.603392459685367</v>
      </c>
      <c r="M14" s="25">
        <f t="shared" si="1"/>
        <v>20.898381275223336</v>
      </c>
      <c r="N14" s="25">
        <f t="shared" si="1"/>
        <v>21.41055336452332</v>
      </c>
      <c r="O14" s="17">
        <f t="shared" si="1"/>
        <v>20.967679231479245</v>
      </c>
      <c r="P14" s="25">
        <f t="shared" si="1"/>
        <v>20.602266194641906</v>
      </c>
      <c r="Q14" s="25">
        <f t="shared" si="1"/>
        <v>20.922098339452553</v>
      </c>
      <c r="R14" s="25">
        <f t="shared" si="1"/>
        <v>21.342983555928662</v>
      </c>
      <c r="S14" s="17">
        <f t="shared" si="1"/>
        <v>20.952778143760785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617953.05778000003</v>
      </c>
      <c r="E16" s="14">
        <v>493961.0425199999</v>
      </c>
      <c r="F16" s="14">
        <v>455001.92358000006</v>
      </c>
      <c r="G16" s="15">
        <f t="shared" ref="G16:G22" si="2">(+D16+E16+F16)/3</f>
        <v>522305.34129333339</v>
      </c>
      <c r="H16" s="16">
        <v>617048</v>
      </c>
      <c r="I16" s="16">
        <v>494266</v>
      </c>
      <c r="J16" s="16">
        <v>473560.36</v>
      </c>
      <c r="K16" s="15">
        <f t="shared" ref="K16:K22" si="3">(+H16+I16+J16)/3</f>
        <v>528291.45333333325</v>
      </c>
      <c r="L16" s="16">
        <f t="shared" ref="L16:S22" si="4">(+D16/D$54)*100</f>
        <v>15.453307345881809</v>
      </c>
      <c r="M16" s="16">
        <f t="shared" si="4"/>
        <v>13.241296773268363</v>
      </c>
      <c r="N16" s="16">
        <f t="shared" si="4"/>
        <v>11.74814329231784</v>
      </c>
      <c r="O16" s="17">
        <f t="shared" si="4"/>
        <v>13.505257239117407</v>
      </c>
      <c r="P16" s="16">
        <f t="shared" si="4"/>
        <v>15.42983083534728</v>
      </c>
      <c r="Q16" s="16">
        <f t="shared" si="4"/>
        <v>13.264508075580972</v>
      </c>
      <c r="R16" s="16">
        <f t="shared" si="4"/>
        <v>12.188733516714075</v>
      </c>
      <c r="S16" s="17">
        <f t="shared" si="4"/>
        <v>13.650332457760332</v>
      </c>
      <c r="T16" s="18"/>
    </row>
    <row r="17" spans="1:20" ht="24" customHeight="1" x14ac:dyDescent="0.35">
      <c r="A17" s="12"/>
      <c r="B17" s="12"/>
      <c r="C17" s="19" t="s">
        <v>19</v>
      </c>
      <c r="D17" s="14">
        <v>617953.05778000003</v>
      </c>
      <c r="E17" s="14">
        <v>493961.0425199999</v>
      </c>
      <c r="F17" s="14">
        <v>455001.92358000006</v>
      </c>
      <c r="G17" s="20">
        <f t="shared" si="2"/>
        <v>522305.34129333339</v>
      </c>
      <c r="H17" s="16">
        <v>617048</v>
      </c>
      <c r="I17" s="16">
        <v>494266</v>
      </c>
      <c r="J17" s="16">
        <v>473560.36</v>
      </c>
      <c r="K17" s="20">
        <f t="shared" si="3"/>
        <v>528291.45333333325</v>
      </c>
      <c r="L17" s="16">
        <f t="shared" si="4"/>
        <v>15.453307345881809</v>
      </c>
      <c r="M17" s="16">
        <f t="shared" si="4"/>
        <v>13.241296773268363</v>
      </c>
      <c r="N17" s="16">
        <f t="shared" si="4"/>
        <v>11.74814329231784</v>
      </c>
      <c r="O17" s="21">
        <f t="shared" si="4"/>
        <v>13.505257239117407</v>
      </c>
      <c r="P17" s="16">
        <f t="shared" si="4"/>
        <v>15.42983083534728</v>
      </c>
      <c r="Q17" s="16">
        <f t="shared" si="4"/>
        <v>13.264508075580972</v>
      </c>
      <c r="R17" s="16">
        <f t="shared" si="4"/>
        <v>12.188733516714075</v>
      </c>
      <c r="S17" s="21">
        <f t="shared" si="4"/>
        <v>13.650332457760332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299253.57875000004</v>
      </c>
      <c r="E19" s="25">
        <v>268277.38569999998</v>
      </c>
      <c r="F19" s="25">
        <v>263315.04792999994</v>
      </c>
      <c r="G19" s="15">
        <f t="shared" si="2"/>
        <v>276948.67079333332</v>
      </c>
      <c r="H19" s="25">
        <v>299253.57875000004</v>
      </c>
      <c r="I19" s="25">
        <v>268277.38569999998</v>
      </c>
      <c r="J19" s="25">
        <v>263315.04792999994</v>
      </c>
      <c r="K19" s="15">
        <f t="shared" si="3"/>
        <v>276948.67079333332</v>
      </c>
      <c r="L19" s="25">
        <f t="shared" si="4"/>
        <v>7.4835094163821863</v>
      </c>
      <c r="M19" s="25">
        <f t="shared" si="4"/>
        <v>7.1915397689817846</v>
      </c>
      <c r="N19" s="25">
        <f t="shared" si="4"/>
        <v>6.7987908485430291</v>
      </c>
      <c r="O19" s="17">
        <f t="shared" si="4"/>
        <v>7.1610660381798166</v>
      </c>
      <c r="P19" s="25">
        <f t="shared" si="4"/>
        <v>7.4831003373882998</v>
      </c>
      <c r="Q19" s="25">
        <f t="shared" si="4"/>
        <v>7.1997012724189027</v>
      </c>
      <c r="R19" s="25">
        <f t="shared" si="4"/>
        <v>6.7773344672674112</v>
      </c>
      <c r="S19" s="17">
        <f t="shared" si="4"/>
        <v>7.1559768877776886</v>
      </c>
      <c r="T19" s="18"/>
    </row>
    <row r="20" spans="1:20" ht="24" customHeight="1" x14ac:dyDescent="0.35">
      <c r="A20" s="26"/>
      <c r="B20" s="28"/>
      <c r="C20" s="29" t="s">
        <v>7</v>
      </c>
      <c r="D20" s="25">
        <v>224839.38900000002</v>
      </c>
      <c r="E20" s="25">
        <v>198041.90802999999</v>
      </c>
      <c r="F20" s="25">
        <v>199527.80380999995</v>
      </c>
      <c r="G20" s="20">
        <f t="shared" si="2"/>
        <v>207469.70027999999</v>
      </c>
      <c r="H20" s="25">
        <v>224839.38900000002</v>
      </c>
      <c r="I20" s="25">
        <v>198041.90802999999</v>
      </c>
      <c r="J20" s="25">
        <v>199527.80380999995</v>
      </c>
      <c r="K20" s="20">
        <f t="shared" si="3"/>
        <v>207469.70027999999</v>
      </c>
      <c r="L20" s="25">
        <f t="shared" si="4"/>
        <v>5.6226150804390915</v>
      </c>
      <c r="M20" s="25">
        <f t="shared" si="4"/>
        <v>5.3087823776373488</v>
      </c>
      <c r="N20" s="25">
        <f t="shared" si="4"/>
        <v>5.1518050990156219</v>
      </c>
      <c r="O20" s="21">
        <f t="shared" si="4"/>
        <v>5.3645472295302215</v>
      </c>
      <c r="P20" s="25">
        <f t="shared" si="4"/>
        <v>5.6223077254813925</v>
      </c>
      <c r="Q20" s="25">
        <f t="shared" si="4"/>
        <v>5.3148071855385544</v>
      </c>
      <c r="R20" s="25">
        <f t="shared" si="4"/>
        <v>5.135546458777287</v>
      </c>
      <c r="S20" s="21">
        <f t="shared" si="4"/>
        <v>5.3607348100461891</v>
      </c>
      <c r="T20" s="18"/>
    </row>
    <row r="21" spans="1:20" ht="24" customHeight="1" x14ac:dyDescent="0.35">
      <c r="A21" s="26"/>
      <c r="B21" s="28"/>
      <c r="C21" s="29" t="s">
        <v>8</v>
      </c>
      <c r="D21" s="25">
        <v>52908.085309999995</v>
      </c>
      <c r="E21" s="25">
        <v>42745.541530000017</v>
      </c>
      <c r="F21" s="25">
        <v>52290.82791</v>
      </c>
      <c r="G21" s="20">
        <f t="shared" si="2"/>
        <v>49314.818250000004</v>
      </c>
      <c r="H21" s="25">
        <v>52908.085309999995</v>
      </c>
      <c r="I21" s="25">
        <v>42745.541530000017</v>
      </c>
      <c r="J21" s="25">
        <v>52290.82791</v>
      </c>
      <c r="K21" s="20">
        <f t="shared" si="3"/>
        <v>49314.818250000004</v>
      </c>
      <c r="L21" s="25">
        <f t="shared" si="4"/>
        <v>1.3230857798726892</v>
      </c>
      <c r="M21" s="25">
        <f t="shared" si="4"/>
        <v>1.1458523090105452</v>
      </c>
      <c r="N21" s="25">
        <f t="shared" si="4"/>
        <v>1.350148444048503</v>
      </c>
      <c r="O21" s="21">
        <f t="shared" si="4"/>
        <v>1.2751340135971008</v>
      </c>
      <c r="P21" s="25">
        <f t="shared" si="4"/>
        <v>1.3230134546346839</v>
      </c>
      <c r="Q21" s="25">
        <f t="shared" si="4"/>
        <v>1.1471527089052596</v>
      </c>
      <c r="R21" s="25">
        <f t="shared" si="4"/>
        <v>1.3458874952357602</v>
      </c>
      <c r="S21" s="21">
        <f t="shared" si="4"/>
        <v>1.2742278148910049</v>
      </c>
      <c r="T21" s="18"/>
    </row>
    <row r="22" spans="1:20" ht="24" customHeight="1" x14ac:dyDescent="0.35">
      <c r="A22" s="26"/>
      <c r="B22" s="30"/>
      <c r="C22" s="29" t="s">
        <v>9</v>
      </c>
      <c r="D22" s="25">
        <v>21506.104440000003</v>
      </c>
      <c r="E22" s="25">
        <v>27489.936140000005</v>
      </c>
      <c r="F22" s="25">
        <v>11496.416209999998</v>
      </c>
      <c r="G22" s="20">
        <f t="shared" si="2"/>
        <v>20164.152263333333</v>
      </c>
      <c r="H22" s="25">
        <v>21506.104440000003</v>
      </c>
      <c r="I22" s="25">
        <v>27489.936140000005</v>
      </c>
      <c r="J22" s="25">
        <v>11496.416209999998</v>
      </c>
      <c r="K22" s="20">
        <f t="shared" si="3"/>
        <v>20164.152263333333</v>
      </c>
      <c r="L22" s="25">
        <f t="shared" si="4"/>
        <v>0.53780855607040501</v>
      </c>
      <c r="M22" s="25">
        <f t="shared" si="4"/>
        <v>0.73690508233389151</v>
      </c>
      <c r="N22" s="25">
        <f t="shared" si="4"/>
        <v>0.2968373054789043</v>
      </c>
      <c r="O22" s="21">
        <f t="shared" si="4"/>
        <v>0.52138479505249513</v>
      </c>
      <c r="P22" s="25">
        <f t="shared" si="4"/>
        <v>0.5377791572722237</v>
      </c>
      <c r="Q22" s="25">
        <f t="shared" si="4"/>
        <v>0.73774137797508887</v>
      </c>
      <c r="R22" s="25">
        <f t="shared" si="4"/>
        <v>0.29590051325436523</v>
      </c>
      <c r="S22" s="21">
        <f t="shared" si="4"/>
        <v>0.52101426284049501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hidden="1" customHeight="1" x14ac:dyDescent="0.35">
      <c r="A24" s="26"/>
      <c r="B24" s="30"/>
      <c r="C24" s="29" t="s">
        <v>11</v>
      </c>
      <c r="D24" s="25">
        <v>0</v>
      </c>
      <c r="E24" s="25">
        <v>0</v>
      </c>
      <c r="F24" s="25">
        <v>0</v>
      </c>
      <c r="G24" s="20">
        <f>(+D24+E24+F24)/3</f>
        <v>0</v>
      </c>
      <c r="H24" s="25">
        <v>0</v>
      </c>
      <c r="I24" s="25">
        <v>0</v>
      </c>
      <c r="J24" s="25">
        <v>0</v>
      </c>
      <c r="K24" s="20">
        <f>(+H24+I24+J24)/3</f>
        <v>0</v>
      </c>
      <c r="L24" s="25">
        <f t="shared" ref="L24:S25" si="5">(+D24/D$54)*100</f>
        <v>0</v>
      </c>
      <c r="M24" s="25">
        <f t="shared" si="5"/>
        <v>0</v>
      </c>
      <c r="N24" s="25">
        <f t="shared" si="5"/>
        <v>0</v>
      </c>
      <c r="O24" s="21">
        <f t="shared" si="5"/>
        <v>0</v>
      </c>
      <c r="P24" s="25">
        <f t="shared" si="5"/>
        <v>0</v>
      </c>
      <c r="Q24" s="25">
        <f t="shared" si="5"/>
        <v>0</v>
      </c>
      <c r="R24" s="25">
        <f t="shared" si="5"/>
        <v>0</v>
      </c>
      <c r="S24" s="21">
        <f t="shared" si="5"/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>
        <v>20153.661913650001</v>
      </c>
      <c r="E25" s="25">
        <v>26063.568230999997</v>
      </c>
      <c r="F25" s="25">
        <v>10318.625375</v>
      </c>
      <c r="G25" s="20">
        <f>(+D25+E25+F25)/3</f>
        <v>18845.285173216664</v>
      </c>
      <c r="H25" s="25">
        <v>20153.661913650001</v>
      </c>
      <c r="I25" s="25">
        <v>26063.568230999997</v>
      </c>
      <c r="J25" s="25">
        <v>10318.625375</v>
      </c>
      <c r="K25" s="20">
        <f>(+H25+I25+J25)/3</f>
        <v>18845.285173216664</v>
      </c>
      <c r="L25" s="25">
        <f t="shared" si="5"/>
        <v>0.50398768608003763</v>
      </c>
      <c r="M25" s="25">
        <f t="shared" si="5"/>
        <v>0.69866935286303833</v>
      </c>
      <c r="N25" s="25">
        <f t="shared" si="5"/>
        <v>0.26642676261990073</v>
      </c>
      <c r="O25" s="21">
        <f t="shared" si="5"/>
        <v>0.48728282842866799</v>
      </c>
      <c r="P25" s="25">
        <f t="shared" si="5"/>
        <v>0.50396013606785994</v>
      </c>
      <c r="Q25" s="25">
        <f t="shared" si="5"/>
        <v>0.69946225570554144</v>
      </c>
      <c r="R25" s="25">
        <f t="shared" si="5"/>
        <v>0.26558594337304509</v>
      </c>
      <c r="S25" s="21">
        <f t="shared" si="5"/>
        <v>0.48693653144033883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240016.28780999998</v>
      </c>
      <c r="E27" s="14">
        <v>237672.74645000001</v>
      </c>
      <c r="F27" s="14">
        <v>274891.79846999998</v>
      </c>
      <c r="G27" s="15">
        <f>(+D27+E27+F27)/3</f>
        <v>250860.27757666665</v>
      </c>
      <c r="H27" s="16">
        <v>240346.71333</v>
      </c>
      <c r="I27" s="16">
        <v>237863.80064</v>
      </c>
      <c r="J27" s="16">
        <v>275462.57625000004</v>
      </c>
      <c r="K27" s="15">
        <f>(+H27+I27+J27)/3</f>
        <v>251224.36340666667</v>
      </c>
      <c r="L27" s="16">
        <f t="shared" ref="L27:S27" si="6">(+D27/D$54)*100</f>
        <v>6.0021476014218988</v>
      </c>
      <c r="M27" s="16">
        <f t="shared" si="6"/>
        <v>6.3711408385708728</v>
      </c>
      <c r="N27" s="16">
        <f t="shared" si="6"/>
        <v>7.0977023852970609</v>
      </c>
      <c r="O27" s="17">
        <f t="shared" si="6"/>
        <v>6.4864980537248096</v>
      </c>
      <c r="P27" s="16">
        <f t="shared" si="6"/>
        <v>6.0100820819670542</v>
      </c>
      <c r="Q27" s="16">
        <f t="shared" si="6"/>
        <v>6.3834985705625362</v>
      </c>
      <c r="R27" s="16">
        <f t="shared" si="6"/>
        <v>7.0899936298274246</v>
      </c>
      <c r="S27" s="17">
        <f t="shared" si="6"/>
        <v>6.4912957806766443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71913.148809999984</v>
      </c>
      <c r="E29" s="25">
        <v>59533.795210000011</v>
      </c>
      <c r="F29" s="25">
        <v>62375.088269999993</v>
      </c>
      <c r="G29" s="15">
        <f>(+D29+E29+F29)/3</f>
        <v>64607.344096666668</v>
      </c>
      <c r="H29" s="25">
        <v>32955.840550000008</v>
      </c>
      <c r="I29" s="25">
        <v>31919.584690000007</v>
      </c>
      <c r="J29" s="25">
        <v>34072.895149999997</v>
      </c>
      <c r="K29" s="15">
        <f>(+H29+I29+J29)/3</f>
        <v>32982.773463333338</v>
      </c>
      <c r="L29" s="25">
        <f t="shared" ref="L29:S32" si="7">(+D29/D$54)*100</f>
        <v>1.7983501768943451</v>
      </c>
      <c r="M29" s="25">
        <f t="shared" si="7"/>
        <v>1.5958842551488768</v>
      </c>
      <c r="N29" s="25">
        <f t="shared" si="7"/>
        <v>1.610523905264527</v>
      </c>
      <c r="O29" s="17">
        <f t="shared" si="7"/>
        <v>1.6705530895033058</v>
      </c>
      <c r="P29" s="25">
        <f t="shared" si="7"/>
        <v>0.82408993258738117</v>
      </c>
      <c r="Q29" s="25">
        <f t="shared" si="7"/>
        <v>0.85661888313113965</v>
      </c>
      <c r="R29" s="25">
        <f t="shared" si="7"/>
        <v>0.87698522555031722</v>
      </c>
      <c r="S29" s="17">
        <f t="shared" si="7"/>
        <v>0.85222999598560334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36971.064029999994</v>
      </c>
      <c r="E30" s="25">
        <v>31080.368980000007</v>
      </c>
      <c r="F30" s="25">
        <v>31939.440669999996</v>
      </c>
      <c r="G30" s="20">
        <f>(+D30+E30+F30)/3</f>
        <v>33330.291226666668</v>
      </c>
      <c r="H30" s="25">
        <v>10558.200670000002</v>
      </c>
      <c r="I30" s="25">
        <v>10997.2793</v>
      </c>
      <c r="J30" s="25">
        <v>10965.057850000001</v>
      </c>
      <c r="K30" s="20">
        <f>(+H30+I30+J30)/3</f>
        <v>10840.179273333333</v>
      </c>
      <c r="L30" s="25">
        <f t="shared" si="7"/>
        <v>0.92454468533961909</v>
      </c>
      <c r="M30" s="25">
        <f t="shared" si="7"/>
        <v>0.83315151208549265</v>
      </c>
      <c r="N30" s="25">
        <f t="shared" si="7"/>
        <v>0.82467591063199086</v>
      </c>
      <c r="O30" s="21">
        <f t="shared" si="7"/>
        <v>0.86182185262782962</v>
      </c>
      <c r="P30" s="25">
        <f t="shared" si="7"/>
        <v>0.26401714334014592</v>
      </c>
      <c r="Q30" s="25">
        <f t="shared" si="7"/>
        <v>0.29513156900185217</v>
      </c>
      <c r="R30" s="25">
        <f t="shared" si="7"/>
        <v>0.28222414589135758</v>
      </c>
      <c r="S30" s="21">
        <f t="shared" si="7"/>
        <v>0.28009548526494454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21434.246510000001</v>
      </c>
      <c r="E31" s="25">
        <v>19085.391329999999</v>
      </c>
      <c r="F31" s="25">
        <v>20274.146739999996</v>
      </c>
      <c r="G31" s="20">
        <f>(+D31+E31+F31)/3</f>
        <v>20264.594859999997</v>
      </c>
      <c r="H31" s="25">
        <v>11822.907780000001</v>
      </c>
      <c r="I31" s="25">
        <v>10923.703780000003</v>
      </c>
      <c r="J31" s="25">
        <v>11196.54976</v>
      </c>
      <c r="K31" s="20">
        <f>(+H31+I31+J31)/3</f>
        <v>11314.387106666669</v>
      </c>
      <c r="L31" s="25">
        <f t="shared" si="7"/>
        <v>0.53601158676416338</v>
      </c>
      <c r="M31" s="25">
        <f t="shared" si="7"/>
        <v>0.51160984142643362</v>
      </c>
      <c r="N31" s="25">
        <f t="shared" si="7"/>
        <v>0.52347818478864128</v>
      </c>
      <c r="O31" s="21">
        <f t="shared" si="7"/>
        <v>0.52398194081858906</v>
      </c>
      <c r="P31" s="25">
        <f t="shared" si="7"/>
        <v>0.29564226288280859</v>
      </c>
      <c r="Q31" s="25">
        <f t="shared" si="7"/>
        <v>0.29315703893260803</v>
      </c>
      <c r="R31" s="25">
        <f t="shared" si="7"/>
        <v>0.28818240051018829</v>
      </c>
      <c r="S31" s="21">
        <f t="shared" si="7"/>
        <v>0.29234837055815016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13507.83827</v>
      </c>
      <c r="E32" s="25">
        <v>9368.0349000000024</v>
      </c>
      <c r="F32" s="25">
        <v>10161.50086</v>
      </c>
      <c r="G32" s="20">
        <f>(+D32+E32+F32)/3</f>
        <v>11012.458010000002</v>
      </c>
      <c r="H32" s="25">
        <v>10574.732100000001</v>
      </c>
      <c r="I32" s="25">
        <v>9998.6016100000015</v>
      </c>
      <c r="J32" s="25">
        <v>11911.287539999999</v>
      </c>
      <c r="K32" s="20">
        <f>(+H32+I32+J32)/3</f>
        <v>10828.207083333335</v>
      </c>
      <c r="L32" s="25">
        <f t="shared" si="7"/>
        <v>0.3377939047905627</v>
      </c>
      <c r="M32" s="25">
        <f t="shared" si="7"/>
        <v>0.25112290163695045</v>
      </c>
      <c r="N32" s="25">
        <f t="shared" si="7"/>
        <v>0.2623698098438948</v>
      </c>
      <c r="O32" s="21">
        <f t="shared" si="7"/>
        <v>0.28474929605688737</v>
      </c>
      <c r="P32" s="25">
        <f t="shared" si="7"/>
        <v>0.2644305263644266</v>
      </c>
      <c r="Q32" s="25">
        <f t="shared" si="7"/>
        <v>0.2683302751966794</v>
      </c>
      <c r="R32" s="25">
        <f t="shared" si="7"/>
        <v>0.30657867914877157</v>
      </c>
      <c r="S32" s="21">
        <f t="shared" si="7"/>
        <v>0.27978614016250858</v>
      </c>
      <c r="T32" s="18"/>
    </row>
    <row r="33" spans="1:20" ht="24" customHeight="1" x14ac:dyDescent="0.35">
      <c r="A33" s="12" t="s">
        <v>31</v>
      </c>
      <c r="B33" s="12"/>
      <c r="C33" s="13" t="s">
        <v>142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143</v>
      </c>
      <c r="D34" s="14">
        <v>12491.52846</v>
      </c>
      <c r="E34" s="14">
        <v>13792.33936</v>
      </c>
      <c r="F34" s="14">
        <v>16023.600509999998</v>
      </c>
      <c r="G34" s="15">
        <f>(+D34+E34+F34)/3</f>
        <v>14102.489443333332</v>
      </c>
      <c r="H34" s="16">
        <v>15149.334929999997</v>
      </c>
      <c r="I34" s="16">
        <v>12741.497370000001</v>
      </c>
      <c r="J34" s="16">
        <v>13899.755790000003</v>
      </c>
      <c r="K34" s="15">
        <f>(+H34+I34+J34)/3</f>
        <v>13930.196030000001</v>
      </c>
      <c r="L34" s="16">
        <f t="shared" ref="L34:S34" si="8">(+D34/D$54)*100</f>
        <v>0.31237879007459007</v>
      </c>
      <c r="M34" s="16">
        <f t="shared" si="8"/>
        <v>0.3697223929476095</v>
      </c>
      <c r="N34" s="16">
        <f t="shared" si="8"/>
        <v>0.41372914067964112</v>
      </c>
      <c r="O34" s="17">
        <f t="shared" si="8"/>
        <v>0.36464828633102331</v>
      </c>
      <c r="P34" s="16">
        <f t="shared" si="8"/>
        <v>0.3788225150035614</v>
      </c>
      <c r="Q34" s="16">
        <f t="shared" si="8"/>
        <v>0.34194076622579489</v>
      </c>
      <c r="R34" s="16">
        <f t="shared" si="8"/>
        <v>0.35775887000278822</v>
      </c>
      <c r="S34" s="17">
        <f t="shared" si="8"/>
        <v>0.35993731454764616</v>
      </c>
      <c r="T34" s="18"/>
    </row>
    <row r="35" spans="1:20" ht="24" hidden="1" customHeight="1" x14ac:dyDescent="0.35">
      <c r="A35" s="12"/>
      <c r="B35" s="31"/>
      <c r="C35" s="19"/>
      <c r="D35" s="14"/>
      <c r="E35" s="14"/>
      <c r="F35" s="14"/>
      <c r="G35" s="20"/>
      <c r="H35" s="16"/>
      <c r="I35" s="16"/>
      <c r="J35" s="16"/>
      <c r="K35" s="20"/>
      <c r="L35" s="16"/>
      <c r="M35" s="16"/>
      <c r="N35" s="16"/>
      <c r="O35" s="21"/>
      <c r="P35" s="16"/>
      <c r="Q35" s="16"/>
      <c r="R35" s="16"/>
      <c r="S35" s="21"/>
      <c r="T35" s="32"/>
    </row>
    <row r="36" spans="1:20" ht="24" hidden="1" customHeight="1" x14ac:dyDescent="0.35">
      <c r="A36" s="12"/>
      <c r="B36" s="31"/>
      <c r="C36" s="19"/>
      <c r="D36" s="14"/>
      <c r="E36" s="14"/>
      <c r="F36" s="14"/>
      <c r="G36" s="20"/>
      <c r="H36" s="16"/>
      <c r="I36" s="16"/>
      <c r="J36" s="16"/>
      <c r="K36" s="20"/>
      <c r="L36" s="16"/>
      <c r="M36" s="16"/>
      <c r="N36" s="16"/>
      <c r="O36" s="21"/>
      <c r="P36" s="16"/>
      <c r="Q36" s="16"/>
      <c r="R36" s="16"/>
      <c r="S36" s="21"/>
      <c r="T36" s="32"/>
    </row>
    <row r="37" spans="1:20" ht="24" customHeight="1" x14ac:dyDescent="0.35">
      <c r="A37" s="26" t="s">
        <v>33</v>
      </c>
      <c r="B37" s="26"/>
      <c r="C37" s="27" t="s">
        <v>17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27</v>
      </c>
      <c r="D38" s="25">
        <v>17723.03368</v>
      </c>
      <c r="E38" s="25">
        <v>8544.0493999999999</v>
      </c>
      <c r="F38" s="25">
        <v>6293.1429900000003</v>
      </c>
      <c r="G38" s="15">
        <f>(+D38+E38+F38)/3</f>
        <v>10853.40869</v>
      </c>
      <c r="H38" s="25">
        <v>15231.654350000001</v>
      </c>
      <c r="I38" s="25">
        <v>16.68919</v>
      </c>
      <c r="J38" s="25">
        <v>0</v>
      </c>
      <c r="K38" s="15">
        <f>(+H38+I38+J38)/3</f>
        <v>5082.7811799999999</v>
      </c>
      <c r="L38" s="25">
        <f t="shared" ref="L38:S40" si="9">(+D38/D$54)*100</f>
        <v>0.44320435526667407</v>
      </c>
      <c r="M38" s="25">
        <f t="shared" si="9"/>
        <v>0.22903485095443496</v>
      </c>
      <c r="N38" s="25">
        <f t="shared" si="9"/>
        <v>0.16248886383568534</v>
      </c>
      <c r="O38" s="17">
        <f t="shared" si="9"/>
        <v>0.28063675534461391</v>
      </c>
      <c r="P38" s="25">
        <f t="shared" si="9"/>
        <v>0.38088098488769356</v>
      </c>
      <c r="Q38" s="25">
        <f t="shared" si="9"/>
        <v>4.4788412621929333E-4</v>
      </c>
      <c r="R38" s="25">
        <f t="shared" si="9"/>
        <v>0</v>
      </c>
      <c r="S38" s="17">
        <f t="shared" si="9"/>
        <v>0.13133215099217208</v>
      </c>
      <c r="T38" s="18"/>
    </row>
    <row r="39" spans="1:20" ht="24" customHeight="1" x14ac:dyDescent="0.35">
      <c r="A39" s="26"/>
      <c r="B39" s="28"/>
      <c r="C39" s="29" t="s">
        <v>28</v>
      </c>
      <c r="D39" s="25">
        <v>0</v>
      </c>
      <c r="E39" s="25">
        <v>0</v>
      </c>
      <c r="F39" s="25">
        <v>0</v>
      </c>
      <c r="G39" s="20">
        <f>(+D39+E39+F39)/3</f>
        <v>0</v>
      </c>
      <c r="H39" s="25">
        <v>0</v>
      </c>
      <c r="I39" s="25">
        <v>0</v>
      </c>
      <c r="J39" s="25">
        <v>0</v>
      </c>
      <c r="K39" s="20">
        <f>(+H39+I39+J39)/3</f>
        <v>0</v>
      </c>
      <c r="L39" s="25">
        <f t="shared" si="9"/>
        <v>0</v>
      </c>
      <c r="M39" s="25">
        <f t="shared" si="9"/>
        <v>0</v>
      </c>
      <c r="N39" s="25">
        <f t="shared" si="9"/>
        <v>0</v>
      </c>
      <c r="O39" s="21">
        <f t="shared" si="9"/>
        <v>0</v>
      </c>
      <c r="P39" s="25">
        <f t="shared" si="9"/>
        <v>0</v>
      </c>
      <c r="Q39" s="25">
        <f t="shared" si="9"/>
        <v>0</v>
      </c>
      <c r="R39" s="25">
        <f t="shared" si="9"/>
        <v>0</v>
      </c>
      <c r="S39" s="21">
        <f t="shared" si="9"/>
        <v>0</v>
      </c>
      <c r="T39" s="32"/>
    </row>
    <row r="40" spans="1:20" ht="24" customHeight="1" x14ac:dyDescent="0.35">
      <c r="A40" s="26"/>
      <c r="B40" s="28"/>
      <c r="C40" s="29" t="s">
        <v>20</v>
      </c>
      <c r="D40" s="25">
        <v>17723.03368</v>
      </c>
      <c r="E40" s="25">
        <v>8544.0493999999999</v>
      </c>
      <c r="F40" s="25">
        <v>6293.1429900000003</v>
      </c>
      <c r="G40" s="20">
        <f>(+D40+E40+F40)/3</f>
        <v>10853.40869</v>
      </c>
      <c r="H40" s="25">
        <v>15231.654350000001</v>
      </c>
      <c r="I40" s="25">
        <v>16.68919</v>
      </c>
      <c r="J40" s="25">
        <v>0</v>
      </c>
      <c r="K40" s="20">
        <f>(+H40+I40+J40)/3</f>
        <v>5082.7811799999999</v>
      </c>
      <c r="L40" s="25">
        <f t="shared" si="9"/>
        <v>0.44320435526667407</v>
      </c>
      <c r="M40" s="25">
        <f t="shared" si="9"/>
        <v>0.22903485095443496</v>
      </c>
      <c r="N40" s="25">
        <f t="shared" si="9"/>
        <v>0.16248886383568534</v>
      </c>
      <c r="O40" s="21">
        <f t="shared" si="9"/>
        <v>0.28063675534461391</v>
      </c>
      <c r="P40" s="25">
        <f t="shared" si="9"/>
        <v>0.38088098488769356</v>
      </c>
      <c r="Q40" s="25">
        <f t="shared" si="9"/>
        <v>4.4788412621929333E-4</v>
      </c>
      <c r="R40" s="25">
        <f t="shared" si="9"/>
        <v>0</v>
      </c>
      <c r="S40" s="21">
        <f t="shared" si="9"/>
        <v>0.13133215099217208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4"/>
      <c r="M41" s="14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2332.6489999999999</v>
      </c>
      <c r="E42" s="14">
        <v>4172.07</v>
      </c>
      <c r="F42" s="14">
        <v>2033.6390000000001</v>
      </c>
      <c r="G42" s="15">
        <f>(+D42+E42+F42)/3</f>
        <v>2846.1193333333335</v>
      </c>
      <c r="H42" s="16">
        <v>2332.6489999999999</v>
      </c>
      <c r="I42" s="16">
        <v>4172.07</v>
      </c>
      <c r="J42" s="14">
        <v>2033.6390000000001</v>
      </c>
      <c r="K42" s="15">
        <f>(+H42+I42+J42)/3</f>
        <v>2846.1193333333335</v>
      </c>
      <c r="L42" s="16">
        <f t="shared" ref="L42:S42" si="10">(+D42/D$54)*100</f>
        <v>5.8333139505067619E-2</v>
      </c>
      <c r="M42" s="16">
        <f t="shared" si="10"/>
        <v>0.11183800395881015</v>
      </c>
      <c r="N42" s="14">
        <f t="shared" si="10"/>
        <v>5.2508530488982151E-2</v>
      </c>
      <c r="O42" s="17">
        <f t="shared" si="10"/>
        <v>7.3592151354824026E-2</v>
      </c>
      <c r="P42" s="16">
        <f t="shared" si="10"/>
        <v>5.8329950778937774E-2</v>
      </c>
      <c r="Q42" s="16">
        <f t="shared" si="10"/>
        <v>0.1119649261872941</v>
      </c>
      <c r="R42" s="14">
        <f t="shared" si="10"/>
        <v>5.2342818221096252E-2</v>
      </c>
      <c r="S42" s="17">
        <f t="shared" si="10"/>
        <v>7.3539851665830214E-2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125.21453999999999</v>
      </c>
      <c r="E44" s="25">
        <v>101.71852</v>
      </c>
      <c r="F44" s="25">
        <v>134.01374000000001</v>
      </c>
      <c r="G44" s="15">
        <f>(+D44+E44+F44)/3</f>
        <v>120.3156</v>
      </c>
      <c r="H44" s="25">
        <v>127.43179999999998</v>
      </c>
      <c r="I44" s="25">
        <v>101.97161000000001</v>
      </c>
      <c r="J44" s="35">
        <v>129.96358000000001</v>
      </c>
      <c r="K44" s="15">
        <f>(+H44+I44+J44)/3</f>
        <v>119.78899666666666</v>
      </c>
      <c r="L44" s="25">
        <f t="shared" ref="L44:S44" si="11">(+D44/D$54)*100</f>
        <v>3.1312714557067385E-3</v>
      </c>
      <c r="M44" s="25">
        <f t="shared" si="11"/>
        <v>2.7267031095941129E-3</v>
      </c>
      <c r="N44" s="35">
        <f t="shared" si="11"/>
        <v>3.4602328892849353E-3</v>
      </c>
      <c r="O44" s="17">
        <f t="shared" si="11"/>
        <v>3.1110023187876871E-3</v>
      </c>
      <c r="P44" s="25">
        <f t="shared" si="11"/>
        <v>3.1865448345085104E-3</v>
      </c>
      <c r="Q44" s="25">
        <f t="shared" si="11"/>
        <v>2.7365896993218099E-3</v>
      </c>
      <c r="R44" s="35">
        <f t="shared" si="11"/>
        <v>3.3450676562078617E-3</v>
      </c>
      <c r="S44" s="17">
        <f t="shared" si="11"/>
        <v>3.0951847109474549E-3</v>
      </c>
      <c r="T44" s="32"/>
    </row>
    <row r="45" spans="1:20" ht="24" customHeight="1" x14ac:dyDescent="0.35">
      <c r="A45" s="12" t="s">
        <v>42</v>
      </c>
      <c r="B45" s="12"/>
      <c r="C45" s="13" t="s">
        <v>37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38</v>
      </c>
      <c r="D46" s="14">
        <v>7.6499999999999997E-3</v>
      </c>
      <c r="E46" s="14">
        <v>1.2717900000000006</v>
      </c>
      <c r="F46" s="14">
        <v>1.1883000000000001</v>
      </c>
      <c r="G46" s="15">
        <f>(+D46+E46+F46)/3</f>
        <v>0.82258000000000031</v>
      </c>
      <c r="H46" s="16">
        <v>67.080179999999984</v>
      </c>
      <c r="I46" s="16">
        <v>60.616319999999995</v>
      </c>
      <c r="J46" s="16">
        <v>66.981310000000008</v>
      </c>
      <c r="K46" s="15">
        <f>(+H46+I46+J46)/3</f>
        <v>64.892603333333327</v>
      </c>
      <c r="L46" s="16">
        <f t="shared" ref="L46:S46" si="12">(+D46/D$54)*100</f>
        <v>1.9130547168209501E-7</v>
      </c>
      <c r="M46" s="16">
        <f t="shared" si="12"/>
        <v>3.4092058631512715E-5</v>
      </c>
      <c r="N46" s="16">
        <f t="shared" si="12"/>
        <v>3.0681889352071581E-5</v>
      </c>
      <c r="O46" s="17">
        <f t="shared" si="12"/>
        <v>2.1269463705358043E-5</v>
      </c>
      <c r="P46" s="16">
        <f t="shared" si="12"/>
        <v>1.6773992133588401E-3</v>
      </c>
      <c r="Q46" s="16">
        <f t="shared" si="12"/>
        <v>1.6267468653559023E-3</v>
      </c>
      <c r="R46" s="16">
        <f t="shared" si="12"/>
        <v>1.7239984744297765E-3</v>
      </c>
      <c r="S46" s="17">
        <f t="shared" si="12"/>
        <v>1.6767365891695659E-3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10.464</v>
      </c>
      <c r="E48" s="25">
        <v>0.26067000000000001</v>
      </c>
      <c r="F48" s="25">
        <v>6.024</v>
      </c>
      <c r="G48" s="15">
        <f t="shared" ref="G48:G53" si="13">(+D48+E48+F48)/3</f>
        <v>5.5828899999999999</v>
      </c>
      <c r="H48" s="25">
        <v>1.7729999999999999</v>
      </c>
      <c r="I48" s="25">
        <v>20.969670000000001</v>
      </c>
      <c r="J48" s="25">
        <v>3.4089999999999998</v>
      </c>
      <c r="K48" s="15">
        <f t="shared" ref="K48:K53" si="14">(+H48+I48+J48)/3</f>
        <v>8.7172233333333331</v>
      </c>
      <c r="L48" s="25">
        <f t="shared" ref="L48:S53" si="15">(+D48/D$54)*100</f>
        <v>2.6167587655966568E-4</v>
      </c>
      <c r="M48" s="25">
        <f t="shared" si="15"/>
        <v>6.9876134609301963E-6</v>
      </c>
      <c r="N48" s="25">
        <f t="shared" si="15"/>
        <v>1.5553959560454361E-4</v>
      </c>
      <c r="O48" s="17">
        <f t="shared" si="15"/>
        <v>1.4435687255465282E-4</v>
      </c>
      <c r="P48" s="25">
        <f t="shared" si="15"/>
        <v>4.4335432690926351E-5</v>
      </c>
      <c r="Q48" s="25">
        <f t="shared" si="15"/>
        <v>5.6275842776413521E-4</v>
      </c>
      <c r="R48" s="25">
        <f t="shared" si="15"/>
        <v>8.7742547873893593E-5</v>
      </c>
      <c r="S48" s="17">
        <f t="shared" si="15"/>
        <v>2.2524119187948571E-4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8.6387100009942213</v>
      </c>
      <c r="E53" s="38">
        <v>479.08336000001975</v>
      </c>
      <c r="F53" s="38">
        <v>5.5366400009653471</v>
      </c>
      <c r="G53" s="39">
        <f t="shared" si="13"/>
        <v>164.41957000065977</v>
      </c>
      <c r="H53" s="38">
        <v>11.335169999904593</v>
      </c>
      <c r="I53" s="38">
        <v>481.937500000569</v>
      </c>
      <c r="J53" s="38">
        <v>217.41392000090286</v>
      </c>
      <c r="K53" s="39">
        <f t="shared" si="14"/>
        <v>236.89553000045882</v>
      </c>
      <c r="L53" s="38">
        <f t="shared" si="15"/>
        <v>2.1603039104118053E-4</v>
      </c>
      <c r="M53" s="38">
        <f t="shared" si="15"/>
        <v>1.2842480282517377E-2</v>
      </c>
      <c r="N53" s="38">
        <f t="shared" si="15"/>
        <v>1.4295596725731906E-4</v>
      </c>
      <c r="O53" s="40">
        <f t="shared" si="15"/>
        <v>4.2513993490962678E-3</v>
      </c>
      <c r="P53" s="38">
        <f t="shared" si="15"/>
        <v>2.8344594843258763E-4</v>
      </c>
      <c r="Q53" s="38">
        <f t="shared" si="15"/>
        <v>1.2933650829073521E-2</v>
      </c>
      <c r="R53" s="38">
        <f t="shared" si="15"/>
        <v>5.5959082675652956E-3</v>
      </c>
      <c r="S53" s="40">
        <f t="shared" si="15"/>
        <v>6.1210582186406242E-3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6">D19+D29+D16+D34+D44+D38+D14+D46+D48+D49+D53+D27+D9+D42</f>
        <v>3998840.1443700008</v>
      </c>
      <c r="E54" s="43">
        <f t="shared" si="16"/>
        <v>3730458.2094799993</v>
      </c>
      <c r="F54" s="43">
        <f t="shared" si="16"/>
        <v>3872968.7939500003</v>
      </c>
      <c r="G54" s="44">
        <f t="shared" si="16"/>
        <v>3867422.3826000001</v>
      </c>
      <c r="H54" s="43">
        <f t="shared" si="16"/>
        <v>3999058.7491500005</v>
      </c>
      <c r="I54" s="43">
        <f t="shared" si="16"/>
        <v>3726229.4024300002</v>
      </c>
      <c r="J54" s="43">
        <f t="shared" si="16"/>
        <v>3885230.2361900001</v>
      </c>
      <c r="K54" s="44">
        <f t="shared" si="16"/>
        <v>3870172.7959233336</v>
      </c>
      <c r="L54" s="45">
        <f t="shared" si="16"/>
        <v>100</v>
      </c>
      <c r="M54" s="45">
        <f t="shared" si="16"/>
        <v>100</v>
      </c>
      <c r="N54" s="45">
        <f t="shared" si="16"/>
        <v>100</v>
      </c>
      <c r="O54" s="44">
        <f t="shared" si="16"/>
        <v>100.00000000000001</v>
      </c>
      <c r="P54" s="45">
        <f t="shared" si="16"/>
        <v>99.999999999999986</v>
      </c>
      <c r="Q54" s="45">
        <f t="shared" si="16"/>
        <v>100</v>
      </c>
      <c r="R54" s="45">
        <f t="shared" si="16"/>
        <v>100</v>
      </c>
      <c r="S54" s="44">
        <f t="shared" si="16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5" t="s">
        <v>53</v>
      </c>
      <c r="E8" s="85" t="s">
        <v>54</v>
      </c>
      <c r="F8" s="9" t="s">
        <v>55</v>
      </c>
      <c r="G8" s="10" t="s">
        <v>56</v>
      </c>
      <c r="H8" s="85" t="s">
        <v>53</v>
      </c>
      <c r="I8" s="85" t="s">
        <v>54</v>
      </c>
      <c r="J8" s="9" t="s">
        <v>55</v>
      </c>
      <c r="K8" s="10" t="s">
        <v>56</v>
      </c>
      <c r="L8" s="85" t="s">
        <v>53</v>
      </c>
      <c r="M8" s="85" t="s">
        <v>54</v>
      </c>
      <c r="N8" s="9" t="s">
        <v>55</v>
      </c>
      <c r="O8" s="10" t="s">
        <v>57</v>
      </c>
      <c r="P8" s="85" t="s">
        <v>53</v>
      </c>
      <c r="Q8" s="85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1835996.6969700002</v>
      </c>
      <c r="E9" s="14">
        <v>1686786.2915900003</v>
      </c>
      <c r="F9" s="14">
        <v>1761781.44429</v>
      </c>
      <c r="G9" s="15">
        <f>(+D9+E9+F9)/3</f>
        <v>1761521.4776166668</v>
      </c>
      <c r="H9" s="16">
        <v>1853913.3394599999</v>
      </c>
      <c r="I9" s="16">
        <v>1723875.9691900001</v>
      </c>
      <c r="J9" s="16">
        <v>1778281.75116</v>
      </c>
      <c r="K9" s="15">
        <f>(+H9+I9+J9)/3</f>
        <v>1785357.0199366666</v>
      </c>
      <c r="L9" s="16">
        <f t="shared" ref="L9:S12" si="0">(+D9/D$54)*100</f>
        <v>44.581681820179739</v>
      </c>
      <c r="M9" s="16">
        <f t="shared" si="0"/>
        <v>47.729910986423981</v>
      </c>
      <c r="N9" s="16">
        <f t="shared" si="0"/>
        <v>49.407820027638472</v>
      </c>
      <c r="O9" s="17">
        <f t="shared" si="0"/>
        <v>47.107506040377203</v>
      </c>
      <c r="P9" s="16">
        <f t="shared" si="0"/>
        <v>45.152636554937956</v>
      </c>
      <c r="Q9" s="16">
        <f t="shared" si="0"/>
        <v>48.826973406926946</v>
      </c>
      <c r="R9" s="16">
        <f t="shared" si="0"/>
        <v>49.726132206937649</v>
      </c>
      <c r="S9" s="17">
        <f t="shared" si="0"/>
        <v>47.768267449110233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1657801.0419700001</v>
      </c>
      <c r="E10" s="14">
        <v>1547089.5789400002</v>
      </c>
      <c r="F10" s="14">
        <v>1619945.8280500001</v>
      </c>
      <c r="G10" s="20">
        <f>(+D10+E10+F10)/3</f>
        <v>1608278.8163200002</v>
      </c>
      <c r="H10" s="16">
        <v>1657801.0419699999</v>
      </c>
      <c r="I10" s="16">
        <v>1547089.5789400002</v>
      </c>
      <c r="J10" s="16">
        <v>1619945.8280500001</v>
      </c>
      <c r="K10" s="20">
        <f>(+H10+I10+J10)/3</f>
        <v>1608278.8163200002</v>
      </c>
      <c r="L10" s="16">
        <f t="shared" si="0"/>
        <v>40.254733952539688</v>
      </c>
      <c r="M10" s="16">
        <f t="shared" si="0"/>
        <v>43.777002610819721</v>
      </c>
      <c r="N10" s="16">
        <f t="shared" si="0"/>
        <v>45.430148095965208</v>
      </c>
      <c r="O10" s="21">
        <f t="shared" si="0"/>
        <v>43.009412611256302</v>
      </c>
      <c r="P10" s="16">
        <f t="shared" si="0"/>
        <v>40.37626049460976</v>
      </c>
      <c r="Q10" s="16">
        <f t="shared" si="0"/>
        <v>43.819684872416396</v>
      </c>
      <c r="R10" s="16">
        <f t="shared" si="0"/>
        <v>45.298581263146318</v>
      </c>
      <c r="S10" s="21">
        <f t="shared" si="0"/>
        <v>43.030436922603563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1979.9245500000002</v>
      </c>
      <c r="E11" s="14">
        <v>3422.1585799999998</v>
      </c>
      <c r="F11" s="14">
        <v>2084.2882299999997</v>
      </c>
      <c r="G11" s="20">
        <f>(+D11+E11+F11)/3</f>
        <v>2495.4571199999996</v>
      </c>
      <c r="H11" s="16">
        <v>499.0853699999999</v>
      </c>
      <c r="I11" s="16">
        <v>425.46990999999997</v>
      </c>
      <c r="J11" s="16">
        <v>923.51038999999992</v>
      </c>
      <c r="K11" s="20">
        <f>(+H11+I11+J11)/3</f>
        <v>616.02188999999987</v>
      </c>
      <c r="L11" s="16">
        <f t="shared" si="0"/>
        <v>4.8076538733285559E-2</v>
      </c>
      <c r="M11" s="16">
        <f t="shared" si="0"/>
        <v>9.6834628796313008E-2</v>
      </c>
      <c r="N11" s="16">
        <f t="shared" si="0"/>
        <v>5.8452277430510818E-2</v>
      </c>
      <c r="O11" s="21">
        <f t="shared" si="0"/>
        <v>6.6734787425330469E-2</v>
      </c>
      <c r="P11" s="16">
        <f t="shared" si="0"/>
        <v>1.2155379564861773E-2</v>
      </c>
      <c r="Q11" s="16">
        <f t="shared" si="0"/>
        <v>1.2050987630379751E-2</v>
      </c>
      <c r="R11" s="16">
        <f t="shared" si="0"/>
        <v>2.5824141600544762E-2</v>
      </c>
      <c r="S11" s="21">
        <f t="shared" si="0"/>
        <v>1.648202464125087E-2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176215.73045</v>
      </c>
      <c r="E12" s="14">
        <v>136274.55407000001</v>
      </c>
      <c r="F12" s="14">
        <v>139751.32800999988</v>
      </c>
      <c r="G12" s="20">
        <f>(+D12+E12+F12)/3</f>
        <v>150747.20417666662</v>
      </c>
      <c r="H12" s="16">
        <v>195613.21211999995</v>
      </c>
      <c r="I12" s="16">
        <v>176360.92034000001</v>
      </c>
      <c r="J12" s="16">
        <v>157412.41272000002</v>
      </c>
      <c r="K12" s="20">
        <f>(+H12+I12+J12)/3</f>
        <v>176462.18172666666</v>
      </c>
      <c r="L12" s="16">
        <f t="shared" si="0"/>
        <v>4.2788713289067664</v>
      </c>
      <c r="M12" s="16">
        <f t="shared" si="0"/>
        <v>3.8560737468079394</v>
      </c>
      <c r="N12" s="16">
        <f t="shared" si="0"/>
        <v>3.9192196542427489</v>
      </c>
      <c r="O12" s="21">
        <f t="shared" si="0"/>
        <v>4.0313586416955696</v>
      </c>
      <c r="P12" s="16">
        <f t="shared" si="0"/>
        <v>4.7642206807633318</v>
      </c>
      <c r="Q12" s="16">
        <f t="shared" si="0"/>
        <v>4.9952375468801753</v>
      </c>
      <c r="R12" s="16">
        <f t="shared" si="0"/>
        <v>4.4017268021907956</v>
      </c>
      <c r="S12" s="21">
        <f t="shared" si="0"/>
        <v>4.7213485018654282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914710.17055000016</v>
      </c>
      <c r="E14" s="24">
        <v>751297.94711000007</v>
      </c>
      <c r="F14" s="24">
        <v>755703.08191999991</v>
      </c>
      <c r="G14" s="15">
        <f>(+D14+E14+F14)/3</f>
        <v>807237.06652666675</v>
      </c>
      <c r="H14" s="25">
        <v>914710.17055000016</v>
      </c>
      <c r="I14" s="25">
        <v>751297.94711000007</v>
      </c>
      <c r="J14" s="25">
        <v>755703.08191999991</v>
      </c>
      <c r="K14" s="15">
        <f>(+H14+I14+J14)/3</f>
        <v>807237.06652666675</v>
      </c>
      <c r="L14" s="25">
        <f t="shared" ref="L14:S14" si="1">(+D14/D$54)*100</f>
        <v>22.210997355519087</v>
      </c>
      <c r="M14" s="25">
        <f t="shared" si="1"/>
        <v>21.258996660472953</v>
      </c>
      <c r="N14" s="25">
        <f t="shared" si="1"/>
        <v>21.193117901682861</v>
      </c>
      <c r="O14" s="17">
        <f t="shared" si="1"/>
        <v>21.587545466020455</v>
      </c>
      <c r="P14" s="25">
        <f t="shared" si="1"/>
        <v>22.278050977280103</v>
      </c>
      <c r="Q14" s="25">
        <f t="shared" si="1"/>
        <v>21.279724028785758</v>
      </c>
      <c r="R14" s="25">
        <f t="shared" si="1"/>
        <v>21.131742107925998</v>
      </c>
      <c r="S14" s="17">
        <f t="shared" si="1"/>
        <v>21.598098115999726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653982.58791</v>
      </c>
      <c r="E16" s="14">
        <v>512143.80494</v>
      </c>
      <c r="F16" s="14">
        <v>510508.77321000001</v>
      </c>
      <c r="G16" s="15">
        <f t="shared" ref="G16:G22" si="2">(+D16+E16+F16)/3</f>
        <v>558878.38868666661</v>
      </c>
      <c r="H16" s="16">
        <v>644310.55000000005</v>
      </c>
      <c r="I16" s="16">
        <v>511211.75</v>
      </c>
      <c r="J16" s="16">
        <v>522315.5</v>
      </c>
      <c r="K16" s="15">
        <f t="shared" ref="K16:K22" si="3">(+H16+I16+J16)/3</f>
        <v>559279.26666666672</v>
      </c>
      <c r="L16" s="16">
        <f t="shared" ref="L16:S22" si="4">(+D16/D$54)*100</f>
        <v>15.880008770308669</v>
      </c>
      <c r="M16" s="16">
        <f t="shared" si="4"/>
        <v>14.491805123097551</v>
      </c>
      <c r="N16" s="16">
        <f t="shared" si="4"/>
        <v>14.316830087545357</v>
      </c>
      <c r="O16" s="17">
        <f t="shared" si="4"/>
        <v>14.945810996590444</v>
      </c>
      <c r="P16" s="16">
        <f t="shared" si="4"/>
        <v>15.692384036211784</v>
      </c>
      <c r="Q16" s="16">
        <f t="shared" si="4"/>
        <v>14.479535052795594</v>
      </c>
      <c r="R16" s="16">
        <f t="shared" si="4"/>
        <v>14.605519957560348</v>
      </c>
      <c r="S16" s="17">
        <f t="shared" si="4"/>
        <v>14.96384268835109</v>
      </c>
      <c r="T16" s="18"/>
    </row>
    <row r="17" spans="1:20" ht="24" customHeight="1" x14ac:dyDescent="0.35">
      <c r="A17" s="12"/>
      <c r="B17" s="12"/>
      <c r="C17" s="19" t="s">
        <v>19</v>
      </c>
      <c r="D17" s="14">
        <v>653982.58791</v>
      </c>
      <c r="E17" s="14">
        <v>512143.80494</v>
      </c>
      <c r="F17" s="14">
        <v>510508.77321000001</v>
      </c>
      <c r="G17" s="20">
        <f t="shared" si="2"/>
        <v>558878.38868666661</v>
      </c>
      <c r="H17" s="16">
        <v>644310.55000000005</v>
      </c>
      <c r="I17" s="16">
        <v>511211.75</v>
      </c>
      <c r="J17" s="16">
        <v>522315.5</v>
      </c>
      <c r="K17" s="20">
        <f t="shared" si="3"/>
        <v>559279.26666666672</v>
      </c>
      <c r="L17" s="16">
        <f t="shared" si="4"/>
        <v>15.880008770308669</v>
      </c>
      <c r="M17" s="16">
        <f t="shared" si="4"/>
        <v>14.491805123097551</v>
      </c>
      <c r="N17" s="16">
        <f t="shared" si="4"/>
        <v>14.316830087545357</v>
      </c>
      <c r="O17" s="21">
        <f t="shared" si="4"/>
        <v>14.945810996590444</v>
      </c>
      <c r="P17" s="16">
        <f t="shared" si="4"/>
        <v>15.692384036211784</v>
      </c>
      <c r="Q17" s="16">
        <f t="shared" si="4"/>
        <v>14.479535052795594</v>
      </c>
      <c r="R17" s="16">
        <f t="shared" si="4"/>
        <v>14.605519957560348</v>
      </c>
      <c r="S17" s="21">
        <f t="shared" si="4"/>
        <v>14.96384268835109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339989.09980000003</v>
      </c>
      <c r="E19" s="25">
        <v>270043.48459000001</v>
      </c>
      <c r="F19" s="25">
        <v>238528.67716000002</v>
      </c>
      <c r="G19" s="15">
        <f t="shared" si="2"/>
        <v>282853.75384999998</v>
      </c>
      <c r="H19" s="25">
        <v>339989.09980000003</v>
      </c>
      <c r="I19" s="25">
        <v>270043.48459000001</v>
      </c>
      <c r="J19" s="25">
        <v>238528.67716000002</v>
      </c>
      <c r="K19" s="15">
        <f t="shared" si="3"/>
        <v>282853.75384999998</v>
      </c>
      <c r="L19" s="25">
        <f t="shared" si="4"/>
        <v>8.2556171776493148</v>
      </c>
      <c r="M19" s="25">
        <f t="shared" si="4"/>
        <v>7.6412474693488708</v>
      </c>
      <c r="N19" s="25">
        <f t="shared" si="4"/>
        <v>6.6893552493404771</v>
      </c>
      <c r="O19" s="17">
        <f t="shared" si="4"/>
        <v>7.5642193906487565</v>
      </c>
      <c r="P19" s="25">
        <f t="shared" si="4"/>
        <v>8.2805403732525171</v>
      </c>
      <c r="Q19" s="25">
        <f t="shared" si="4"/>
        <v>7.6486976304828129</v>
      </c>
      <c r="R19" s="25">
        <f t="shared" si="4"/>
        <v>6.6699827110450469</v>
      </c>
      <c r="S19" s="17">
        <f t="shared" si="4"/>
        <v>7.5679170115627041</v>
      </c>
      <c r="T19" s="18"/>
    </row>
    <row r="20" spans="1:20" ht="24" customHeight="1" x14ac:dyDescent="0.35">
      <c r="A20" s="26"/>
      <c r="B20" s="28"/>
      <c r="C20" s="29" t="s">
        <v>7</v>
      </c>
      <c r="D20" s="25">
        <v>275489.63065000001</v>
      </c>
      <c r="E20" s="25">
        <v>226447.87891</v>
      </c>
      <c r="F20" s="25">
        <v>185307.74464000002</v>
      </c>
      <c r="G20" s="20">
        <f t="shared" si="2"/>
        <v>229081.75140000004</v>
      </c>
      <c r="H20" s="25">
        <v>275489.63065000001</v>
      </c>
      <c r="I20" s="25">
        <v>226447.87891</v>
      </c>
      <c r="J20" s="25">
        <v>185307.74464000002</v>
      </c>
      <c r="K20" s="20">
        <f t="shared" si="3"/>
        <v>229081.75140000004</v>
      </c>
      <c r="L20" s="25">
        <f t="shared" si="4"/>
        <v>6.6894407155885096</v>
      </c>
      <c r="M20" s="25">
        <f t="shared" si="4"/>
        <v>6.4076505466798936</v>
      </c>
      <c r="N20" s="25">
        <f t="shared" si="4"/>
        <v>5.1968146937717616</v>
      </c>
      <c r="O20" s="21">
        <f t="shared" si="4"/>
        <v>6.1262210679466236</v>
      </c>
      <c r="P20" s="25">
        <f t="shared" si="4"/>
        <v>6.7096357217089491</v>
      </c>
      <c r="Q20" s="25">
        <f t="shared" si="4"/>
        <v>6.4138979597173922</v>
      </c>
      <c r="R20" s="25">
        <f t="shared" si="4"/>
        <v>5.1817645898504194</v>
      </c>
      <c r="S20" s="21">
        <f t="shared" si="4"/>
        <v>6.1292157514657584</v>
      </c>
      <c r="T20" s="18"/>
    </row>
    <row r="21" spans="1:20" ht="24" customHeight="1" x14ac:dyDescent="0.35">
      <c r="A21" s="26"/>
      <c r="B21" s="28"/>
      <c r="C21" s="29" t="s">
        <v>8</v>
      </c>
      <c r="D21" s="25">
        <v>44770.795109999992</v>
      </c>
      <c r="E21" s="25">
        <v>31516.41159</v>
      </c>
      <c r="F21" s="25">
        <v>44126.639480000005</v>
      </c>
      <c r="G21" s="20">
        <f t="shared" si="2"/>
        <v>40137.948726666662</v>
      </c>
      <c r="H21" s="25">
        <v>44770.795109999992</v>
      </c>
      <c r="I21" s="25">
        <v>31516.41159</v>
      </c>
      <c r="J21" s="25">
        <v>44126.639480000005</v>
      </c>
      <c r="K21" s="20">
        <f t="shared" si="3"/>
        <v>40137.948726666662</v>
      </c>
      <c r="L21" s="25">
        <f t="shared" si="4"/>
        <v>1.0871246913049823</v>
      </c>
      <c r="M21" s="25">
        <f t="shared" si="4"/>
        <v>0.89179970652016571</v>
      </c>
      <c r="N21" s="25">
        <f t="shared" si="4"/>
        <v>1.2374980273055096</v>
      </c>
      <c r="O21" s="21">
        <f t="shared" si="4"/>
        <v>1.0733895022659872</v>
      </c>
      <c r="P21" s="25">
        <f t="shared" si="4"/>
        <v>1.0904066532399206</v>
      </c>
      <c r="Q21" s="25">
        <f t="shared" si="4"/>
        <v>0.89266920479769563</v>
      </c>
      <c r="R21" s="25">
        <f t="shared" si="4"/>
        <v>1.2339142024029737</v>
      </c>
      <c r="S21" s="21">
        <f t="shared" si="4"/>
        <v>1.0739142077600261</v>
      </c>
      <c r="T21" s="18"/>
    </row>
    <row r="22" spans="1:20" ht="24" customHeight="1" x14ac:dyDescent="0.35">
      <c r="A22" s="26"/>
      <c r="B22" s="30"/>
      <c r="C22" s="29" t="s">
        <v>9</v>
      </c>
      <c r="D22" s="25">
        <v>19728.674039999994</v>
      </c>
      <c r="E22" s="25">
        <v>12079.194090000001</v>
      </c>
      <c r="F22" s="25">
        <v>9094.2930400000005</v>
      </c>
      <c r="G22" s="20">
        <f t="shared" si="2"/>
        <v>13634.053723333331</v>
      </c>
      <c r="H22" s="25">
        <v>19728.674039999994</v>
      </c>
      <c r="I22" s="25">
        <v>12079.194090000001</v>
      </c>
      <c r="J22" s="25">
        <v>9094.2930400000005</v>
      </c>
      <c r="K22" s="20">
        <f t="shared" si="3"/>
        <v>13634.053723333331</v>
      </c>
      <c r="L22" s="25">
        <f t="shared" si="4"/>
        <v>0.4790517707558225</v>
      </c>
      <c r="M22" s="25">
        <f t="shared" si="4"/>
        <v>0.34179721614881098</v>
      </c>
      <c r="N22" s="25">
        <f t="shared" si="4"/>
        <v>0.25504252826320656</v>
      </c>
      <c r="O22" s="21">
        <f t="shared" si="4"/>
        <v>0.36460882043614734</v>
      </c>
      <c r="P22" s="25">
        <f t="shared" si="4"/>
        <v>0.48049799830364681</v>
      </c>
      <c r="Q22" s="25">
        <f t="shared" si="4"/>
        <v>0.34213046596772551</v>
      </c>
      <c r="R22" s="25">
        <f t="shared" si="4"/>
        <v>0.25430391879165404</v>
      </c>
      <c r="S22" s="21">
        <f t="shared" si="4"/>
        <v>0.36478705233691966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hidden="1" customHeight="1" x14ac:dyDescent="0.35">
      <c r="A24" s="26"/>
      <c r="B24" s="30"/>
      <c r="C24" s="29" t="s">
        <v>11</v>
      </c>
      <c r="D24" s="25">
        <v>0</v>
      </c>
      <c r="E24" s="25">
        <v>0</v>
      </c>
      <c r="F24" s="25">
        <v>0</v>
      </c>
      <c r="G24" s="20">
        <f>(+D24+E24+F24)/3</f>
        <v>0</v>
      </c>
      <c r="H24" s="25">
        <v>0</v>
      </c>
      <c r="I24" s="25">
        <v>0</v>
      </c>
      <c r="J24" s="25">
        <v>0</v>
      </c>
      <c r="K24" s="20">
        <f>(+H24+I24+J24)/3</f>
        <v>0</v>
      </c>
      <c r="L24" s="25">
        <f t="shared" ref="L24:S25" si="5">(+D24/D$54)*100</f>
        <v>0</v>
      </c>
      <c r="M24" s="25">
        <f t="shared" si="5"/>
        <v>0</v>
      </c>
      <c r="N24" s="25">
        <f t="shared" si="5"/>
        <v>0</v>
      </c>
      <c r="O24" s="21">
        <f t="shared" si="5"/>
        <v>0</v>
      </c>
      <c r="P24" s="25">
        <f t="shared" si="5"/>
        <v>0</v>
      </c>
      <c r="Q24" s="25">
        <f t="shared" si="5"/>
        <v>0</v>
      </c>
      <c r="R24" s="25">
        <f t="shared" si="5"/>
        <v>0</v>
      </c>
      <c r="S24" s="21">
        <f t="shared" si="5"/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>
        <v>18676.496579000006</v>
      </c>
      <c r="E25" s="25">
        <v>9798.4075274999996</v>
      </c>
      <c r="F25" s="25">
        <v>8078.3886615000019</v>
      </c>
      <c r="G25" s="20">
        <f>(+D25+E25+F25)/3</f>
        <v>12184.430922666668</v>
      </c>
      <c r="H25" s="25">
        <v>18676.496579000006</v>
      </c>
      <c r="I25" s="25">
        <v>9798.4075274999996</v>
      </c>
      <c r="J25" s="25">
        <v>8078.3886615000019</v>
      </c>
      <c r="K25" s="20">
        <f>(+H25+I25+J25)/3</f>
        <v>12184.430922666668</v>
      </c>
      <c r="L25" s="25">
        <f t="shared" si="5"/>
        <v>0.45350279190303938</v>
      </c>
      <c r="M25" s="25">
        <f t="shared" si="5"/>
        <v>0.27725926006633556</v>
      </c>
      <c r="N25" s="25">
        <f t="shared" si="5"/>
        <v>0.22655226299171258</v>
      </c>
      <c r="O25" s="21">
        <f t="shared" si="5"/>
        <v>0.32584226793798143</v>
      </c>
      <c r="P25" s="25">
        <f t="shared" si="5"/>
        <v>0.45487188867024397</v>
      </c>
      <c r="Q25" s="25">
        <f t="shared" si="5"/>
        <v>0.27752958584385523</v>
      </c>
      <c r="R25" s="25">
        <f t="shared" si="5"/>
        <v>0.22589616203322993</v>
      </c>
      <c r="S25" s="21">
        <f t="shared" si="5"/>
        <v>0.32600154956670635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267243.72367000004</v>
      </c>
      <c r="E27" s="14">
        <v>222524.62227999998</v>
      </c>
      <c r="F27" s="14">
        <v>196393.57066</v>
      </c>
      <c r="G27" s="15">
        <f>(+D27+E27+F27)/3</f>
        <v>228720.63887</v>
      </c>
      <c r="H27" s="16">
        <v>269441.68452000007</v>
      </c>
      <c r="I27" s="16">
        <v>225505.82876000003</v>
      </c>
      <c r="J27" s="16">
        <v>205809.62459000002</v>
      </c>
      <c r="K27" s="15">
        <f>(+H27+I27+J27)/3</f>
        <v>233585.71262333335</v>
      </c>
      <c r="L27" s="16">
        <f t="shared" ref="L27:S27" si="6">(+D27/D$54)*100</f>
        <v>6.4892135572783411</v>
      </c>
      <c r="M27" s="16">
        <f t="shared" si="6"/>
        <v>6.2966366674111178</v>
      </c>
      <c r="N27" s="16">
        <f t="shared" si="6"/>
        <v>5.5077082490586973</v>
      </c>
      <c r="O27" s="17">
        <f t="shared" si="6"/>
        <v>6.1165640124384222</v>
      </c>
      <c r="P27" s="16">
        <f t="shared" si="6"/>
        <v>6.5623361108267764</v>
      </c>
      <c r="Q27" s="16">
        <f t="shared" si="6"/>
        <v>6.3872153802023153</v>
      </c>
      <c r="R27" s="16">
        <f t="shared" si="6"/>
        <v>5.7550591154335802</v>
      </c>
      <c r="S27" s="17">
        <f t="shared" si="6"/>
        <v>6.2497218585883783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71760.048970000003</v>
      </c>
      <c r="E29" s="25">
        <v>65528.06237</v>
      </c>
      <c r="F29" s="25">
        <v>67212.490770000004</v>
      </c>
      <c r="G29" s="15">
        <f>(+D29+E29+F29)/3</f>
        <v>68166.867370000007</v>
      </c>
      <c r="H29" s="25">
        <v>36922.505969999998</v>
      </c>
      <c r="I29" s="25">
        <v>32661.710170000002</v>
      </c>
      <c r="J29" s="25">
        <v>39690.443350000001</v>
      </c>
      <c r="K29" s="15">
        <f>(+H29+I29+J29)/3</f>
        <v>36424.886496666666</v>
      </c>
      <c r="L29" s="25">
        <f t="shared" ref="L29:S32" si="7">(+D29/D$54)*100</f>
        <v>1.7424779008920686</v>
      </c>
      <c r="M29" s="25">
        <f t="shared" si="7"/>
        <v>1.8542055977255727</v>
      </c>
      <c r="N29" s="25">
        <f t="shared" si="7"/>
        <v>1.8849231602117182</v>
      </c>
      <c r="O29" s="17">
        <f t="shared" si="7"/>
        <v>1.8229531443071429</v>
      </c>
      <c r="P29" s="25">
        <f t="shared" si="7"/>
        <v>0.89925912785466922</v>
      </c>
      <c r="Q29" s="25">
        <f t="shared" si="7"/>
        <v>0.92510858228662651</v>
      </c>
      <c r="R29" s="25">
        <f t="shared" si="7"/>
        <v>1.1098647512333895</v>
      </c>
      <c r="S29" s="17">
        <f t="shared" si="7"/>
        <v>0.97456906408443722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36539.915990000001</v>
      </c>
      <c r="E30" s="25">
        <v>32140.75894</v>
      </c>
      <c r="F30" s="25">
        <v>34366.095399999998</v>
      </c>
      <c r="G30" s="20">
        <f>(+D30+E30+F30)/3</f>
        <v>34348.923443333333</v>
      </c>
      <c r="H30" s="25">
        <v>13526.969319999998</v>
      </c>
      <c r="I30" s="25">
        <v>11110.02448</v>
      </c>
      <c r="J30" s="25">
        <v>14656.588589999999</v>
      </c>
      <c r="K30" s="20">
        <f>(+H30+I30+J30)/3</f>
        <v>13097.860796666666</v>
      </c>
      <c r="L30" s="25">
        <f t="shared" si="7"/>
        <v>0.88726243957338435</v>
      </c>
      <c r="M30" s="25">
        <f t="shared" si="7"/>
        <v>0.90946646347016413</v>
      </c>
      <c r="N30" s="25">
        <f t="shared" si="7"/>
        <v>0.96377099559027979</v>
      </c>
      <c r="O30" s="21">
        <f t="shared" si="7"/>
        <v>0.91857643471742001</v>
      </c>
      <c r="P30" s="25">
        <f t="shared" si="7"/>
        <v>0.32945354909289404</v>
      </c>
      <c r="Q30" s="25">
        <f t="shared" si="7"/>
        <v>0.31467975627629285</v>
      </c>
      <c r="R30" s="25">
        <f t="shared" si="7"/>
        <v>0.40984251311897935</v>
      </c>
      <c r="S30" s="21">
        <f t="shared" si="7"/>
        <v>0.35044089812836648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21119.322779999995</v>
      </c>
      <c r="E31" s="25">
        <v>20741.308100000002</v>
      </c>
      <c r="F31" s="25">
        <v>21022.029899999998</v>
      </c>
      <c r="G31" s="20">
        <f>(+D31+E31+F31)/3</f>
        <v>20960.886926666662</v>
      </c>
      <c r="H31" s="25">
        <v>12439.472400000001</v>
      </c>
      <c r="I31" s="25">
        <v>11600.343430000001</v>
      </c>
      <c r="J31" s="25">
        <v>13038.454720000002</v>
      </c>
      <c r="K31" s="20">
        <f>(+H31+I31+J31)/3</f>
        <v>12359.423516666668</v>
      </c>
      <c r="L31" s="25">
        <f t="shared" si="7"/>
        <v>0.51281951105330237</v>
      </c>
      <c r="M31" s="25">
        <f t="shared" si="7"/>
        <v>0.58690350656206602</v>
      </c>
      <c r="N31" s="25">
        <f t="shared" si="7"/>
        <v>0.58954683242983796</v>
      </c>
      <c r="O31" s="21">
        <f t="shared" si="7"/>
        <v>0.56054673193402271</v>
      </c>
      <c r="P31" s="25">
        <f t="shared" si="7"/>
        <v>0.30296722303966167</v>
      </c>
      <c r="Q31" s="25">
        <f t="shared" si="7"/>
        <v>0.32856752474713674</v>
      </c>
      <c r="R31" s="25">
        <f t="shared" si="7"/>
        <v>0.36459459967913443</v>
      </c>
      <c r="S31" s="21">
        <f t="shared" si="7"/>
        <v>0.33068357839257229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14100.8102</v>
      </c>
      <c r="E32" s="25">
        <v>12645.99533</v>
      </c>
      <c r="F32" s="25">
        <v>11824.365470000001</v>
      </c>
      <c r="G32" s="20">
        <f>(+D32+E32+F32)/3</f>
        <v>12857.057000000001</v>
      </c>
      <c r="H32" s="25">
        <v>10956.064249999999</v>
      </c>
      <c r="I32" s="25">
        <v>9951.3422600000013</v>
      </c>
      <c r="J32" s="25">
        <v>11995.40004</v>
      </c>
      <c r="K32" s="20">
        <f>(+H32+I32+J32)/3</f>
        <v>10967.602183333334</v>
      </c>
      <c r="L32" s="25">
        <f t="shared" si="7"/>
        <v>0.34239595026538161</v>
      </c>
      <c r="M32" s="25">
        <f t="shared" si="7"/>
        <v>0.35783562769334254</v>
      </c>
      <c r="N32" s="25">
        <f t="shared" si="7"/>
        <v>0.33160533219160027</v>
      </c>
      <c r="O32" s="21">
        <f t="shared" si="7"/>
        <v>0.34382997765569995</v>
      </c>
      <c r="P32" s="25">
        <f t="shared" si="7"/>
        <v>0.26683835572211356</v>
      </c>
      <c r="Q32" s="25">
        <f t="shared" si="7"/>
        <v>0.28186130126319697</v>
      </c>
      <c r="R32" s="25">
        <f t="shared" si="7"/>
        <v>0.33542763843527562</v>
      </c>
      <c r="S32" s="21">
        <f t="shared" si="7"/>
        <v>0.29344458756349856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15799.88112</v>
      </c>
      <c r="E34" s="14">
        <v>13454.410980000001</v>
      </c>
      <c r="F34" s="14">
        <v>18835.295169999994</v>
      </c>
      <c r="G34" s="15">
        <f>(+D34+E34+F34)/3</f>
        <v>16029.86242333333</v>
      </c>
      <c r="H34" s="16">
        <v>28505.074539999998</v>
      </c>
      <c r="I34" s="16">
        <v>13966.135749999999</v>
      </c>
      <c r="J34" s="16">
        <v>16140.866150000002</v>
      </c>
      <c r="K34" s="15">
        <f>(+H34+I34+J34)/3</f>
        <v>19537.358813333332</v>
      </c>
      <c r="L34" s="16">
        <f t="shared" ref="L34:S36" si="8">(+D34/D$54)*100</f>
        <v>0.38365279962157506</v>
      </c>
      <c r="M34" s="16">
        <f t="shared" si="8"/>
        <v>0.38071084739776673</v>
      </c>
      <c r="N34" s="16">
        <f t="shared" si="8"/>
        <v>0.52822152086057705</v>
      </c>
      <c r="O34" s="17">
        <f t="shared" si="8"/>
        <v>0.42867875897560714</v>
      </c>
      <c r="P34" s="16">
        <f t="shared" si="8"/>
        <v>0.69424996480737888</v>
      </c>
      <c r="Q34" s="16">
        <f t="shared" si="8"/>
        <v>0.39557610353092759</v>
      </c>
      <c r="R34" s="16">
        <f t="shared" si="8"/>
        <v>0.45134739958154652</v>
      </c>
      <c r="S34" s="17">
        <f t="shared" si="8"/>
        <v>0.52273342005155032</v>
      </c>
      <c r="T34" s="18"/>
    </row>
    <row r="35" spans="1:20" ht="24" customHeight="1" x14ac:dyDescent="0.35">
      <c r="A35" s="12"/>
      <c r="B35" s="31"/>
      <c r="C35" s="19" t="s">
        <v>24</v>
      </c>
      <c r="D35" s="14">
        <v>0</v>
      </c>
      <c r="E35" s="14">
        <v>13454.410980000001</v>
      </c>
      <c r="F35" s="14">
        <v>18835.295169999994</v>
      </c>
      <c r="G35" s="20">
        <f>(+D35+E35+F35)/3</f>
        <v>10763.235383333331</v>
      </c>
      <c r="H35" s="16">
        <v>0</v>
      </c>
      <c r="I35" s="16">
        <v>13966.135749999999</v>
      </c>
      <c r="J35" s="16">
        <v>16140.866150000002</v>
      </c>
      <c r="K35" s="20">
        <f>(+H35+I35+J35)/3</f>
        <v>10035.667300000001</v>
      </c>
      <c r="L35" s="16">
        <f t="shared" si="8"/>
        <v>0</v>
      </c>
      <c r="M35" s="16">
        <f t="shared" si="8"/>
        <v>0.38071084739776673</v>
      </c>
      <c r="N35" s="16">
        <f t="shared" si="8"/>
        <v>0.52822152086057705</v>
      </c>
      <c r="O35" s="21">
        <f t="shared" si="8"/>
        <v>0.28783593176529731</v>
      </c>
      <c r="P35" s="16">
        <f t="shared" si="8"/>
        <v>0</v>
      </c>
      <c r="Q35" s="16">
        <f t="shared" si="8"/>
        <v>0.39557610353092759</v>
      </c>
      <c r="R35" s="16">
        <f t="shared" si="8"/>
        <v>0.45134739958154652</v>
      </c>
      <c r="S35" s="21">
        <f t="shared" si="8"/>
        <v>0.268510126693705</v>
      </c>
      <c r="T35" s="32"/>
    </row>
    <row r="36" spans="1:20" ht="24" customHeight="1" x14ac:dyDescent="0.35">
      <c r="A36" s="12"/>
      <c r="B36" s="31"/>
      <c r="C36" s="19" t="s">
        <v>25</v>
      </c>
      <c r="D36" s="14">
        <v>15799.88112</v>
      </c>
      <c r="E36" s="14">
        <v>0</v>
      </c>
      <c r="F36" s="14">
        <v>0</v>
      </c>
      <c r="G36" s="20">
        <f>(+D36+E36+F36)/3</f>
        <v>5266.6270400000003</v>
      </c>
      <c r="H36" s="16">
        <v>28505.074539999998</v>
      </c>
      <c r="I36" s="16">
        <v>0</v>
      </c>
      <c r="J36" s="16">
        <v>0</v>
      </c>
      <c r="K36" s="20">
        <f>(+H36+I36+J36)/3</f>
        <v>9501.6915133333332</v>
      </c>
      <c r="L36" s="16">
        <f t="shared" si="8"/>
        <v>0.38365279962157506</v>
      </c>
      <c r="M36" s="16">
        <f t="shared" si="8"/>
        <v>0</v>
      </c>
      <c r="N36" s="16">
        <f t="shared" si="8"/>
        <v>0</v>
      </c>
      <c r="O36" s="21">
        <f t="shared" si="8"/>
        <v>0.14084282721030988</v>
      </c>
      <c r="P36" s="16">
        <f t="shared" si="8"/>
        <v>0.69424996480737888</v>
      </c>
      <c r="Q36" s="16">
        <f t="shared" si="8"/>
        <v>0</v>
      </c>
      <c r="R36" s="16">
        <f t="shared" si="8"/>
        <v>0</v>
      </c>
      <c r="S36" s="21">
        <f t="shared" si="8"/>
        <v>0.25422329335784527</v>
      </c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2134.895</v>
      </c>
      <c r="E38" s="25">
        <v>4203.2840000000006</v>
      </c>
      <c r="F38" s="25">
        <v>16685.665000000001</v>
      </c>
      <c r="G38" s="15">
        <f>(+D38+E38+F38)/3</f>
        <v>7674.6146666666673</v>
      </c>
      <c r="H38" s="25">
        <v>2134.895</v>
      </c>
      <c r="I38" s="25">
        <v>1587.6000000000001</v>
      </c>
      <c r="J38" s="25">
        <v>19301.348999999998</v>
      </c>
      <c r="K38" s="15">
        <f>(+H38+I38+J38)/3</f>
        <v>7674.6146666666655</v>
      </c>
      <c r="L38" s="25">
        <f t="shared" ref="L38:S41" si="9">(+D38/D$54)*100</f>
        <v>5.1839532046308368E-2</v>
      </c>
      <c r="M38" s="25">
        <f t="shared" si="9"/>
        <v>0.11893763434699797</v>
      </c>
      <c r="N38" s="25">
        <f t="shared" si="9"/>
        <v>0.46793677844285692</v>
      </c>
      <c r="O38" s="17">
        <f t="shared" si="9"/>
        <v>0.20523846082008557</v>
      </c>
      <c r="P38" s="25">
        <f t="shared" si="9"/>
        <v>5.199603237443242E-2</v>
      </c>
      <c r="Q38" s="25">
        <f t="shared" si="9"/>
        <v>4.4967099934260679E-2</v>
      </c>
      <c r="R38" s="25">
        <f t="shared" si="9"/>
        <v>0.5397240518945684</v>
      </c>
      <c r="S38" s="17">
        <f t="shared" si="9"/>
        <v>0.20533878763318836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16542.969190000003</v>
      </c>
      <c r="E40" s="14">
        <v>7578.4330499999996</v>
      </c>
      <c r="F40" s="14">
        <v>0</v>
      </c>
      <c r="G40" s="15">
        <f>(+D40+E40+F40)/3</f>
        <v>8040.4674133333347</v>
      </c>
      <c r="H40" s="14">
        <v>15776.829810000003</v>
      </c>
      <c r="I40" s="14">
        <v>8.6441700000000008</v>
      </c>
      <c r="J40" s="14">
        <v>0</v>
      </c>
      <c r="K40" s="15">
        <f>(+H40+I40+J40)/3</f>
        <v>5261.8246600000011</v>
      </c>
      <c r="L40" s="14">
        <f t="shared" si="9"/>
        <v>0.4016964681945</v>
      </c>
      <c r="M40" s="14">
        <f t="shared" si="9"/>
        <v>0.21444206459142529</v>
      </c>
      <c r="N40" s="14">
        <f t="shared" si="9"/>
        <v>0</v>
      </c>
      <c r="O40" s="17">
        <f t="shared" si="9"/>
        <v>0.21502228162073042</v>
      </c>
      <c r="P40" s="14">
        <f t="shared" si="9"/>
        <v>0.38424960176808254</v>
      </c>
      <c r="Q40" s="14">
        <f t="shared" si="9"/>
        <v>2.4483702207025586E-4</v>
      </c>
      <c r="R40" s="14">
        <f t="shared" si="9"/>
        <v>0</v>
      </c>
      <c r="S40" s="17">
        <f t="shared" si="9"/>
        <v>0.14078318500023029</v>
      </c>
      <c r="T40" s="32"/>
    </row>
    <row r="41" spans="1:20" ht="24" customHeight="1" x14ac:dyDescent="0.35">
      <c r="A41" s="12"/>
      <c r="B41" s="12"/>
      <c r="C41" s="51" t="s">
        <v>28</v>
      </c>
      <c r="D41" s="14">
        <v>16542.969190000003</v>
      </c>
      <c r="E41" s="14">
        <v>0</v>
      </c>
      <c r="F41" s="14">
        <v>0</v>
      </c>
      <c r="G41" s="20">
        <f>(+D41+E41+F41)/3</f>
        <v>5514.3230633333342</v>
      </c>
      <c r="H41" s="14">
        <v>15776.829810000003</v>
      </c>
      <c r="I41" s="14">
        <v>0</v>
      </c>
      <c r="J41" s="14">
        <v>0</v>
      </c>
      <c r="K41" s="20">
        <f>(+H41+I41+J41)/3</f>
        <v>5258.9432700000007</v>
      </c>
      <c r="L41" s="14">
        <f t="shared" si="9"/>
        <v>0.4016964681945</v>
      </c>
      <c r="M41" s="14">
        <f t="shared" si="9"/>
        <v>0</v>
      </c>
      <c r="N41" s="14">
        <f t="shared" si="9"/>
        <v>0</v>
      </c>
      <c r="O41" s="21">
        <f t="shared" si="9"/>
        <v>0.14746684063485221</v>
      </c>
      <c r="P41" s="14">
        <f t="shared" si="9"/>
        <v>0.38424960176808254</v>
      </c>
      <c r="Q41" s="14">
        <f t="shared" si="9"/>
        <v>0</v>
      </c>
      <c r="R41" s="14">
        <f t="shared" si="9"/>
        <v>0</v>
      </c>
      <c r="S41" s="21">
        <f t="shared" si="9"/>
        <v>0.1407060917317085</v>
      </c>
      <c r="T41" s="18"/>
    </row>
    <row r="42" spans="1:20" ht="24" customHeight="1" x14ac:dyDescent="0.35">
      <c r="A42" s="12"/>
      <c r="B42" s="12"/>
      <c r="C42" s="51" t="s">
        <v>20</v>
      </c>
      <c r="D42" s="14">
        <v>0</v>
      </c>
      <c r="E42" s="14">
        <v>7578.4330499999996</v>
      </c>
      <c r="F42" s="14">
        <v>0</v>
      </c>
      <c r="G42" s="20">
        <f>(+D42+E42+F42)/3</f>
        <v>2526.14435</v>
      </c>
      <c r="H42" s="16">
        <v>0</v>
      </c>
      <c r="I42" s="16">
        <v>8.6441700000000008</v>
      </c>
      <c r="J42" s="14">
        <v>0</v>
      </c>
      <c r="K42" s="20">
        <f>(+H42+I42+J42)/3</f>
        <v>2.8813900000000001</v>
      </c>
      <c r="L42" s="16">
        <f t="shared" ref="L42:S42" si="10">(+D42/D$54)*100</f>
        <v>0</v>
      </c>
      <c r="M42" s="16">
        <f t="shared" si="10"/>
        <v>0.21444206459142529</v>
      </c>
      <c r="N42" s="14">
        <f t="shared" si="10"/>
        <v>0</v>
      </c>
      <c r="O42" s="21">
        <f t="shared" si="10"/>
        <v>6.7555440985878235E-2</v>
      </c>
      <c r="P42" s="16">
        <f t="shared" si="10"/>
        <v>0</v>
      </c>
      <c r="Q42" s="16">
        <f t="shared" si="10"/>
        <v>2.4483702207025586E-4</v>
      </c>
      <c r="R42" s="14">
        <f t="shared" si="10"/>
        <v>0</v>
      </c>
      <c r="S42" s="21">
        <f t="shared" si="10"/>
        <v>7.7093268521762851E-5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93.751050000000006</v>
      </c>
      <c r="E44" s="25">
        <v>79.092920000000007</v>
      </c>
      <c r="F44" s="25">
        <v>116.30614000000001</v>
      </c>
      <c r="G44" s="15">
        <f>(+D44+E44+F44)/3</f>
        <v>96.383370000000014</v>
      </c>
      <c r="H44" s="25">
        <v>96.26151999999999</v>
      </c>
      <c r="I44" s="25">
        <v>78.009619999999998</v>
      </c>
      <c r="J44" s="35">
        <v>114.74406</v>
      </c>
      <c r="K44" s="15">
        <f>(+H44+I44+J44)/3</f>
        <v>96.338399999999993</v>
      </c>
      <c r="L44" s="25">
        <f t="shared" ref="L44:S44" si="11">(+D44/D$54)*100</f>
        <v>2.2764635079711455E-3</v>
      </c>
      <c r="M44" s="25">
        <f t="shared" si="11"/>
        <v>2.2380416832163521E-3</v>
      </c>
      <c r="N44" s="35">
        <f t="shared" si="11"/>
        <v>3.2617171964511998E-3</v>
      </c>
      <c r="O44" s="17">
        <f t="shared" si="11"/>
        <v>2.5775332530205831E-3</v>
      </c>
      <c r="P44" s="25">
        <f t="shared" si="11"/>
        <v>2.3444792883640987E-3</v>
      </c>
      <c r="Q44" s="25">
        <f t="shared" si="11"/>
        <v>2.2095404247755735E-3</v>
      </c>
      <c r="R44" s="35">
        <f t="shared" si="11"/>
        <v>3.2085907049312187E-3</v>
      </c>
      <c r="S44" s="17">
        <f t="shared" si="11"/>
        <v>2.5775900312547057E-3</v>
      </c>
      <c r="T44" s="32"/>
    </row>
    <row r="45" spans="1:20" ht="24" customHeight="1" x14ac:dyDescent="0.35">
      <c r="A45" s="12" t="s">
        <v>42</v>
      </c>
      <c r="B45" s="12"/>
      <c r="C45" s="13" t="s">
        <v>37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38</v>
      </c>
      <c r="D46" s="14">
        <v>1.5270100000000006</v>
      </c>
      <c r="E46" s="14">
        <v>1.4533200000000004</v>
      </c>
      <c r="F46" s="14">
        <v>2.7881799999999997</v>
      </c>
      <c r="G46" s="15">
        <f>(+D46+E46+F46)/3</f>
        <v>1.922836666666667</v>
      </c>
      <c r="H46" s="16">
        <v>64.88194</v>
      </c>
      <c r="I46" s="16">
        <v>4.3490000000000001E-2</v>
      </c>
      <c r="J46" s="16">
        <v>131.44616000000002</v>
      </c>
      <c r="K46" s="15">
        <f>(+H46+I46+J46)/3</f>
        <v>65.457196666666675</v>
      </c>
      <c r="L46" s="16">
        <f t="shared" ref="L46:S46" si="12">(+D46/D$54)*100</f>
        <v>3.7078865157318446E-5</v>
      </c>
      <c r="M46" s="16">
        <f t="shared" si="12"/>
        <v>4.1123664912763241E-5</v>
      </c>
      <c r="N46" s="16">
        <f t="shared" si="12"/>
        <v>7.8192386513741273E-5</v>
      </c>
      <c r="O46" s="17">
        <f t="shared" si="12"/>
        <v>5.1421479125087533E-5</v>
      </c>
      <c r="P46" s="16">
        <f t="shared" si="12"/>
        <v>1.5802198481686368E-3</v>
      </c>
      <c r="Q46" s="16">
        <f t="shared" si="12"/>
        <v>1.2318085009706455E-6</v>
      </c>
      <c r="R46" s="16">
        <f t="shared" si="12"/>
        <v>3.6756318991580197E-3</v>
      </c>
      <c r="S46" s="17">
        <f t="shared" si="12"/>
        <v>1.7513454406745265E-3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20.486000000000001</v>
      </c>
      <c r="E48" s="25">
        <v>72.552999999999997</v>
      </c>
      <c r="F48" s="25">
        <v>25.326000000000001</v>
      </c>
      <c r="G48" s="15">
        <f t="shared" ref="G48:G53" si="13">(+D48+E48+F48)/3</f>
        <v>39.455000000000005</v>
      </c>
      <c r="H48" s="25">
        <v>2.202</v>
      </c>
      <c r="I48" s="25">
        <v>0</v>
      </c>
      <c r="J48" s="25">
        <v>78.349999999999994</v>
      </c>
      <c r="K48" s="15">
        <f t="shared" ref="K48:K53" si="14">(+H48+I48+J48)/3</f>
        <v>26.850666666666665</v>
      </c>
      <c r="L48" s="25">
        <f t="shared" ref="L48:S53" si="15">(+D48/D$54)*100</f>
        <v>4.9744116385146489E-4</v>
      </c>
      <c r="M48" s="25">
        <f t="shared" si="15"/>
        <v>2.0529857570361037E-3</v>
      </c>
      <c r="N48" s="25">
        <f t="shared" si="15"/>
        <v>7.1024839890072074E-4</v>
      </c>
      <c r="O48" s="17">
        <f t="shared" si="15"/>
        <v>1.055125738993429E-3</v>
      </c>
      <c r="P48" s="25">
        <f t="shared" si="15"/>
        <v>5.3630395540998589E-5</v>
      </c>
      <c r="Q48" s="25">
        <f t="shared" si="15"/>
        <v>0</v>
      </c>
      <c r="R48" s="25">
        <f t="shared" si="15"/>
        <v>2.1909027947186193E-3</v>
      </c>
      <c r="S48" s="17">
        <f t="shared" si="15"/>
        <v>7.1840523334976527E-4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0.14969000051596382</v>
      </c>
      <c r="E53" s="38">
        <v>310.1034299995905</v>
      </c>
      <c r="F53" s="38">
        <v>1.314609999488451</v>
      </c>
      <c r="G53" s="39">
        <f t="shared" si="13"/>
        <v>103.85590999986498</v>
      </c>
      <c r="H53" s="38">
        <v>13.093289999476625</v>
      </c>
      <c r="I53" s="38">
        <v>344.12949000003488</v>
      </c>
      <c r="J53" s="38">
        <v>55.522360000214064</v>
      </c>
      <c r="K53" s="39">
        <f t="shared" si="14"/>
        <v>137.58171333324185</v>
      </c>
      <c r="L53" s="38">
        <f t="shared" si="15"/>
        <v>3.6347734098207274E-6</v>
      </c>
      <c r="M53" s="38">
        <f t="shared" si="15"/>
        <v>8.7747980786073865E-3</v>
      </c>
      <c r="N53" s="38">
        <f t="shared" si="15"/>
        <v>3.6867237120569759E-5</v>
      </c>
      <c r="O53" s="40">
        <f t="shared" si="15"/>
        <v>2.7773677300074158E-3</v>
      </c>
      <c r="P53" s="38">
        <f t="shared" si="15"/>
        <v>3.1889115422567327E-4</v>
      </c>
      <c r="Q53" s="38">
        <f t="shared" si="15"/>
        <v>9.7471057994190785E-3</v>
      </c>
      <c r="R53" s="38">
        <f t="shared" si="15"/>
        <v>1.552572989072652E-3</v>
      </c>
      <c r="S53" s="40">
        <f t="shared" si="15"/>
        <v>3.6810789131925259E-3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4118275.9869300011</v>
      </c>
      <c r="E54" s="43">
        <v>3534023.5435799998</v>
      </c>
      <c r="F54" s="43">
        <v>3565794.7331099994</v>
      </c>
      <c r="G54" s="44">
        <f>G19+G29+G16+G34+G44+G38+G14+G46+G48+G49+G53+G27+G9+G40</f>
        <v>3739364.7545400001</v>
      </c>
      <c r="H54" s="43">
        <v>4105880.5883999998</v>
      </c>
      <c r="I54" s="43">
        <v>3530581.2523400001</v>
      </c>
      <c r="J54" s="43">
        <v>3576151.3559099999</v>
      </c>
      <c r="K54" s="44">
        <f>K19+K29+K16+K34+K44+K38+K14+K46+K48+K49+K53+K27+K9+K40</f>
        <v>3737537.7322166665</v>
      </c>
      <c r="L54" s="45">
        <f t="shared" ref="L54:R54" si="16">L19+L29+L16+L34+L44+L38+L14+L46+L48+L49+L53+L27+L9+L42</f>
        <v>99.598303531805499</v>
      </c>
      <c r="M54" s="45">
        <f t="shared" si="16"/>
        <v>100</v>
      </c>
      <c r="N54" s="45">
        <f t="shared" si="16"/>
        <v>100</v>
      </c>
      <c r="O54" s="44">
        <f>O19+O29+O16+O34+O44+O38+O14+O46+O48+O49+O53+O27+O9+O40</f>
        <v>100</v>
      </c>
      <c r="P54" s="45">
        <f t="shared" si="16"/>
        <v>99.61575039823191</v>
      </c>
      <c r="Q54" s="45">
        <f t="shared" si="16"/>
        <v>100.00000000000001</v>
      </c>
      <c r="R54" s="45">
        <f t="shared" si="16"/>
        <v>100</v>
      </c>
      <c r="S54" s="44">
        <f>S19+S29+S16+S34+S44+S38+S14+S46+S48+S49+S53+S27+S9+S40</f>
        <v>100.00000000000001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88"/>
      <c r="E56" s="88"/>
      <c r="F56" s="88"/>
      <c r="G56" s="88"/>
      <c r="H56" s="88"/>
      <c r="I56" s="88"/>
      <c r="J56" s="88"/>
      <c r="K56" s="8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4" t="s">
        <v>69</v>
      </c>
      <c r="E8" s="84" t="s">
        <v>70</v>
      </c>
      <c r="F8" s="9" t="s">
        <v>71</v>
      </c>
      <c r="G8" s="10" t="s">
        <v>56</v>
      </c>
      <c r="H8" s="85" t="s">
        <v>69</v>
      </c>
      <c r="I8" s="85" t="s">
        <v>70</v>
      </c>
      <c r="J8" s="9" t="s">
        <v>71</v>
      </c>
      <c r="K8" s="10" t="s">
        <v>56</v>
      </c>
      <c r="L8" s="85" t="s">
        <v>69</v>
      </c>
      <c r="M8" s="85" t="s">
        <v>70</v>
      </c>
      <c r="N8" s="9" t="s">
        <v>71</v>
      </c>
      <c r="O8" s="10" t="s">
        <v>57</v>
      </c>
      <c r="P8" s="85" t="s">
        <v>69</v>
      </c>
      <c r="Q8" s="85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1993893.32788</v>
      </c>
      <c r="E9" s="14">
        <v>1739746.5684300002</v>
      </c>
      <c r="F9" s="14">
        <v>1944855.8922799998</v>
      </c>
      <c r="G9" s="15">
        <f>(+D9+E9+F9)/3</f>
        <v>1892831.9295300001</v>
      </c>
      <c r="H9" s="16">
        <v>2018083.58901</v>
      </c>
      <c r="I9" s="16">
        <v>1773068.8685299999</v>
      </c>
      <c r="J9" s="16">
        <v>1976264.9564100001</v>
      </c>
      <c r="K9" s="15">
        <f>(+H9+I9+J9)/3</f>
        <v>1922472.4713166666</v>
      </c>
      <c r="L9" s="16">
        <f t="shared" ref="L9:S12" si="0">(+D9/D$54)*100</f>
        <v>48.300288118908554</v>
      </c>
      <c r="M9" s="16">
        <f t="shared" si="0"/>
        <v>45.48284030356308</v>
      </c>
      <c r="N9" s="16">
        <f t="shared" si="0"/>
        <v>49.762321263212648</v>
      </c>
      <c r="O9" s="17">
        <f t="shared" si="0"/>
        <v>47.873455611314562</v>
      </c>
      <c r="P9" s="16">
        <f t="shared" si="0"/>
        <v>48.702461423939369</v>
      </c>
      <c r="Q9" s="16">
        <f t="shared" si="0"/>
        <v>46.413278068528399</v>
      </c>
      <c r="R9" s="16">
        <f t="shared" si="0"/>
        <v>50.373084452137618</v>
      </c>
      <c r="S9" s="17">
        <f t="shared" si="0"/>
        <v>48.518161140346436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1819254.1743000001</v>
      </c>
      <c r="E10" s="14">
        <v>1599611.0026200002</v>
      </c>
      <c r="F10" s="14">
        <v>1782807.9281299999</v>
      </c>
      <c r="G10" s="20">
        <f>(+D10+E10+F10)/3</f>
        <v>1733891.0350166669</v>
      </c>
      <c r="H10" s="16">
        <v>1819254.1743000001</v>
      </c>
      <c r="I10" s="16">
        <v>1599611.0026199999</v>
      </c>
      <c r="J10" s="16">
        <v>1782807.9281299999</v>
      </c>
      <c r="K10" s="20">
        <f>(+H10+I10+J10)/3</f>
        <v>1733891.0350166664</v>
      </c>
      <c r="L10" s="16">
        <f t="shared" si="0"/>
        <v>44.069810331150009</v>
      </c>
      <c r="M10" s="16">
        <f t="shared" si="0"/>
        <v>41.819224190592344</v>
      </c>
      <c r="N10" s="16">
        <f t="shared" si="0"/>
        <v>45.616058867067515</v>
      </c>
      <c r="O10" s="21">
        <f t="shared" si="0"/>
        <v>43.853526668021608</v>
      </c>
      <c r="P10" s="16">
        <f t="shared" si="0"/>
        <v>43.904106215764578</v>
      </c>
      <c r="Q10" s="16">
        <f t="shared" si="0"/>
        <v>41.872705332440049</v>
      </c>
      <c r="R10" s="16">
        <f t="shared" si="0"/>
        <v>45.442051701797084</v>
      </c>
      <c r="S10" s="21">
        <f t="shared" si="0"/>
        <v>43.758860473630016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2420.7587999999992</v>
      </c>
      <c r="E11" s="14">
        <v>3180.2750700000006</v>
      </c>
      <c r="F11" s="14">
        <v>5374.2607500000004</v>
      </c>
      <c r="G11" s="20">
        <f>(+D11+E11+F11)/3</f>
        <v>3658.43154</v>
      </c>
      <c r="H11" s="16">
        <v>622.52754999999991</v>
      </c>
      <c r="I11" s="16">
        <v>420.46823000000006</v>
      </c>
      <c r="J11" s="16">
        <v>428.0691799999999</v>
      </c>
      <c r="K11" s="20">
        <f>(+H11+I11+J11)/3</f>
        <v>490.35498666666666</v>
      </c>
      <c r="L11" s="16">
        <f t="shared" si="0"/>
        <v>5.8640723589110773E-2</v>
      </c>
      <c r="M11" s="16">
        <f t="shared" si="0"/>
        <v>8.3143111620416987E-2</v>
      </c>
      <c r="N11" s="16">
        <f t="shared" si="0"/>
        <v>0.13750925765520502</v>
      </c>
      <c r="O11" s="21">
        <f t="shared" si="0"/>
        <v>9.252895473963807E-2</v>
      </c>
      <c r="P11" s="16">
        <f t="shared" si="0"/>
        <v>1.5023472840432602E-2</v>
      </c>
      <c r="Q11" s="16">
        <f t="shared" si="0"/>
        <v>1.100651487618275E-2</v>
      </c>
      <c r="R11" s="16">
        <f t="shared" si="0"/>
        <v>1.0911069836844162E-2</v>
      </c>
      <c r="S11" s="21">
        <f t="shared" si="0"/>
        <v>1.2375273307696133E-2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172218.39478</v>
      </c>
      <c r="E12" s="14">
        <v>136955.29074000003</v>
      </c>
      <c r="F12" s="14">
        <v>156673.70340000009</v>
      </c>
      <c r="G12" s="20">
        <f>(+D12+E12+F12)/3</f>
        <v>155282.4629733334</v>
      </c>
      <c r="H12" s="16">
        <v>198206.88715999987</v>
      </c>
      <c r="I12" s="16">
        <v>173037.39767999999</v>
      </c>
      <c r="J12" s="16">
        <v>193028.95910000001</v>
      </c>
      <c r="K12" s="20">
        <f>(+H12+I12+J12)/3</f>
        <v>188091.08131333327</v>
      </c>
      <c r="L12" s="16">
        <f t="shared" si="0"/>
        <v>4.1718370641694413</v>
      </c>
      <c r="M12" s="16">
        <f t="shared" si="0"/>
        <v>3.5804730013503141</v>
      </c>
      <c r="N12" s="16">
        <f t="shared" si="0"/>
        <v>4.0087531384899373</v>
      </c>
      <c r="O12" s="21">
        <f t="shared" si="0"/>
        <v>3.927399988553316</v>
      </c>
      <c r="P12" s="16">
        <f t="shared" si="0"/>
        <v>4.7833317353343601</v>
      </c>
      <c r="Q12" s="16">
        <f t="shared" si="0"/>
        <v>4.5295662212121712</v>
      </c>
      <c r="R12" s="16">
        <f t="shared" si="0"/>
        <v>4.920121680503688</v>
      </c>
      <c r="S12" s="21">
        <f t="shared" si="0"/>
        <v>4.7469253934087234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939865.1772700001</v>
      </c>
      <c r="E14" s="24">
        <v>847200.39110000001</v>
      </c>
      <c r="F14" s="24">
        <v>834562.30265000009</v>
      </c>
      <c r="G14" s="15">
        <f>(+D14+E14+F14)/3</f>
        <v>873875.95700666669</v>
      </c>
      <c r="H14" s="25">
        <v>939865.1772700001</v>
      </c>
      <c r="I14" s="25">
        <v>847200.39110000001</v>
      </c>
      <c r="J14" s="25">
        <v>834562.30265000009</v>
      </c>
      <c r="K14" s="15">
        <f>(+H14+I14+J14)/3</f>
        <v>873875.95700666669</v>
      </c>
      <c r="L14" s="25">
        <f t="shared" ref="L14:S14" si="1">(+D14/D$54)*100</f>
        <v>22.767395938546496</v>
      </c>
      <c r="M14" s="25">
        <f t="shared" si="1"/>
        <v>22.148674291273871</v>
      </c>
      <c r="N14" s="25">
        <f t="shared" si="1"/>
        <v>21.353642490163889</v>
      </c>
      <c r="O14" s="17">
        <f t="shared" si="1"/>
        <v>22.102047828378321</v>
      </c>
      <c r="P14" s="25">
        <f t="shared" si="1"/>
        <v>22.681789688479199</v>
      </c>
      <c r="Q14" s="25">
        <f t="shared" si="1"/>
        <v>22.176999455464188</v>
      </c>
      <c r="R14" s="25">
        <f t="shared" si="1"/>
        <v>21.272186816653392</v>
      </c>
      <c r="S14" s="17">
        <f t="shared" si="1"/>
        <v>22.054336346197822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516847.21037000004</v>
      </c>
      <c r="E16" s="14">
        <v>631706.51731999998</v>
      </c>
      <c r="F16" s="14">
        <v>516308.87508000003</v>
      </c>
      <c r="G16" s="15">
        <f t="shared" ref="G16:G22" si="2">(+D16+E16+F16)/3</f>
        <v>554954.20092333341</v>
      </c>
      <c r="H16" s="16">
        <v>527506.74</v>
      </c>
      <c r="I16" s="16">
        <v>628246.92000000004</v>
      </c>
      <c r="J16" s="16">
        <v>528218.98</v>
      </c>
      <c r="K16" s="15">
        <f t="shared" ref="K16:K22" si="3">(+H16+I16+J16)/3</f>
        <v>561324.21333333338</v>
      </c>
      <c r="L16" s="16">
        <f t="shared" ref="L16:S22" si="4">(+D16/D$54)*100</f>
        <v>12.520162851875275</v>
      </c>
      <c r="M16" s="16">
        <f t="shared" si="4"/>
        <v>16.514937961288243</v>
      </c>
      <c r="N16" s="16">
        <f t="shared" si="4"/>
        <v>13.210607641812839</v>
      </c>
      <c r="O16" s="17">
        <f t="shared" si="4"/>
        <v>14.035887122219357</v>
      </c>
      <c r="P16" s="16">
        <f t="shared" si="4"/>
        <v>12.730333270447455</v>
      </c>
      <c r="Q16" s="16">
        <f t="shared" si="4"/>
        <v>16.44549713279406</v>
      </c>
      <c r="R16" s="16">
        <f t="shared" si="4"/>
        <v>13.463791483251821</v>
      </c>
      <c r="S16" s="17">
        <f t="shared" si="4"/>
        <v>14.166350385154026</v>
      </c>
      <c r="T16" s="18"/>
    </row>
    <row r="17" spans="1:20" ht="24" customHeight="1" x14ac:dyDescent="0.35">
      <c r="A17" s="12"/>
      <c r="B17" s="12"/>
      <c r="C17" s="19" t="s">
        <v>19</v>
      </c>
      <c r="D17" s="14">
        <v>516847.21037000004</v>
      </c>
      <c r="E17" s="14">
        <v>631706.51731999998</v>
      </c>
      <c r="F17" s="14">
        <v>516308.87508000003</v>
      </c>
      <c r="G17" s="20">
        <f t="shared" si="2"/>
        <v>554954.20092333341</v>
      </c>
      <c r="H17" s="16">
        <v>527506.74</v>
      </c>
      <c r="I17" s="16">
        <v>628246.92000000004</v>
      </c>
      <c r="J17" s="16">
        <v>528218.98</v>
      </c>
      <c r="K17" s="20">
        <f t="shared" si="3"/>
        <v>561324.21333333338</v>
      </c>
      <c r="L17" s="16">
        <f t="shared" si="4"/>
        <v>12.520162851875275</v>
      </c>
      <c r="M17" s="16">
        <f t="shared" si="4"/>
        <v>16.514937961288243</v>
      </c>
      <c r="N17" s="16">
        <f t="shared" si="4"/>
        <v>13.210607641812839</v>
      </c>
      <c r="O17" s="21">
        <f t="shared" si="4"/>
        <v>14.035887122219357</v>
      </c>
      <c r="P17" s="16">
        <f t="shared" si="4"/>
        <v>12.730333270447455</v>
      </c>
      <c r="Q17" s="16">
        <f t="shared" si="4"/>
        <v>16.44549713279406</v>
      </c>
      <c r="R17" s="16">
        <f t="shared" si="4"/>
        <v>13.463791483251821</v>
      </c>
      <c r="S17" s="21">
        <f t="shared" si="4"/>
        <v>14.166350385154026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337013.94039999996</v>
      </c>
      <c r="E19" s="25">
        <v>286491.19344999996</v>
      </c>
      <c r="F19" s="25">
        <v>293607.19345999998</v>
      </c>
      <c r="G19" s="15">
        <f t="shared" si="2"/>
        <v>305704.10910333326</v>
      </c>
      <c r="H19" s="25">
        <v>337013.94039999996</v>
      </c>
      <c r="I19" s="25">
        <v>286491.19344999996</v>
      </c>
      <c r="J19" s="25">
        <v>293607.19345999998</v>
      </c>
      <c r="K19" s="15">
        <f t="shared" si="3"/>
        <v>305704.10910333326</v>
      </c>
      <c r="L19" s="25">
        <f t="shared" si="4"/>
        <v>8.1638622256267155</v>
      </c>
      <c r="M19" s="25">
        <f t="shared" si="4"/>
        <v>7.4898456111470306</v>
      </c>
      <c r="N19" s="25">
        <f t="shared" si="4"/>
        <v>7.5124206087158623</v>
      </c>
      <c r="O19" s="17">
        <f t="shared" si="4"/>
        <v>7.7318603247509996</v>
      </c>
      <c r="P19" s="25">
        <f t="shared" si="4"/>
        <v>8.133165801973858</v>
      </c>
      <c r="Q19" s="25">
        <f t="shared" si="4"/>
        <v>7.4994241125013756</v>
      </c>
      <c r="R19" s="25">
        <f t="shared" si="4"/>
        <v>7.4837637048335859</v>
      </c>
      <c r="S19" s="17">
        <f t="shared" si="4"/>
        <v>7.7151696307949029</v>
      </c>
      <c r="T19" s="18"/>
    </row>
    <row r="20" spans="1:20" ht="24" customHeight="1" x14ac:dyDescent="0.35">
      <c r="A20" s="26"/>
      <c r="B20" s="28"/>
      <c r="C20" s="29" t="s">
        <v>7</v>
      </c>
      <c r="D20" s="25">
        <v>269034.85060999996</v>
      </c>
      <c r="E20" s="25">
        <v>222200.61686000001</v>
      </c>
      <c r="F20" s="25">
        <v>233162.71290999997</v>
      </c>
      <c r="G20" s="20">
        <f t="shared" si="2"/>
        <v>241466.06012666665</v>
      </c>
      <c r="H20" s="25">
        <v>269034.85060999996</v>
      </c>
      <c r="I20" s="25">
        <v>222200.61686000001</v>
      </c>
      <c r="J20" s="25">
        <v>233162.71290999997</v>
      </c>
      <c r="K20" s="20">
        <f t="shared" si="3"/>
        <v>241466.06012666665</v>
      </c>
      <c r="L20" s="25">
        <f t="shared" si="4"/>
        <v>6.5171293854054042</v>
      </c>
      <c r="M20" s="25">
        <f t="shared" si="4"/>
        <v>5.8090732037579649</v>
      </c>
      <c r="N20" s="25">
        <f t="shared" si="4"/>
        <v>5.9658496408325155</v>
      </c>
      <c r="O20" s="21">
        <f t="shared" si="4"/>
        <v>6.1071532716501409</v>
      </c>
      <c r="P20" s="25">
        <f t="shared" si="4"/>
        <v>6.492624738084567</v>
      </c>
      <c r="Q20" s="25">
        <f t="shared" si="4"/>
        <v>5.8165022241194606</v>
      </c>
      <c r="R20" s="25">
        <f t="shared" si="4"/>
        <v>5.9430922915521647</v>
      </c>
      <c r="S20" s="21">
        <f t="shared" si="4"/>
        <v>6.0939698174853287</v>
      </c>
      <c r="T20" s="18"/>
    </row>
    <row r="21" spans="1:20" ht="24" customHeight="1" x14ac:dyDescent="0.35">
      <c r="A21" s="26"/>
      <c r="B21" s="28"/>
      <c r="C21" s="29" t="s">
        <v>8</v>
      </c>
      <c r="D21" s="25">
        <v>58191.178090000001</v>
      </c>
      <c r="E21" s="25">
        <v>52301.126640000002</v>
      </c>
      <c r="F21" s="25">
        <v>49670.660840000011</v>
      </c>
      <c r="G21" s="20">
        <f t="shared" si="2"/>
        <v>53387.655189999998</v>
      </c>
      <c r="H21" s="25">
        <v>58191.178090000001</v>
      </c>
      <c r="I21" s="25">
        <v>52301.126640000002</v>
      </c>
      <c r="J21" s="25">
        <v>49670.660840000011</v>
      </c>
      <c r="K21" s="20">
        <f t="shared" si="3"/>
        <v>53387.655189999998</v>
      </c>
      <c r="L21" s="25">
        <f t="shared" si="4"/>
        <v>1.4096294061599239</v>
      </c>
      <c r="M21" s="25">
        <f t="shared" si="4"/>
        <v>1.3673277670610686</v>
      </c>
      <c r="N21" s="25">
        <f t="shared" si="4"/>
        <v>1.2709051564630287</v>
      </c>
      <c r="O21" s="21">
        <f t="shared" si="4"/>
        <v>1.3502791774889717</v>
      </c>
      <c r="P21" s="25">
        <f t="shared" si="4"/>
        <v>1.4043291475018123</v>
      </c>
      <c r="Q21" s="25">
        <f t="shared" si="4"/>
        <v>1.3690763946761872</v>
      </c>
      <c r="R21" s="25">
        <f t="shared" si="4"/>
        <v>1.2660571575543951</v>
      </c>
      <c r="S21" s="21">
        <f t="shared" si="4"/>
        <v>1.3473643425643662</v>
      </c>
      <c r="T21" s="18"/>
    </row>
    <row r="22" spans="1:20" ht="24" customHeight="1" x14ac:dyDescent="0.35">
      <c r="A22" s="26"/>
      <c r="B22" s="30"/>
      <c r="C22" s="29" t="s">
        <v>9</v>
      </c>
      <c r="D22" s="25">
        <v>9787.9117000000006</v>
      </c>
      <c r="E22" s="25">
        <v>11989.449949999998</v>
      </c>
      <c r="F22" s="25">
        <v>10773.81971</v>
      </c>
      <c r="G22" s="20">
        <f t="shared" si="2"/>
        <v>10850.393786666666</v>
      </c>
      <c r="H22" s="25">
        <v>9787.9117000000006</v>
      </c>
      <c r="I22" s="25">
        <v>11989.449949999998</v>
      </c>
      <c r="J22" s="25">
        <v>10773.81971</v>
      </c>
      <c r="K22" s="20">
        <f t="shared" si="3"/>
        <v>10850.393786666666</v>
      </c>
      <c r="L22" s="25">
        <f t="shared" si="4"/>
        <v>0.23710343406138751</v>
      </c>
      <c r="M22" s="25">
        <f t="shared" si="4"/>
        <v>0.31344464032799918</v>
      </c>
      <c r="N22" s="25">
        <f t="shared" si="4"/>
        <v>0.27566581142031787</v>
      </c>
      <c r="O22" s="21">
        <f t="shared" si="4"/>
        <v>0.27442787561188853</v>
      </c>
      <c r="P22" s="25">
        <f t="shared" si="4"/>
        <v>0.2362119163874796</v>
      </c>
      <c r="Q22" s="25">
        <f t="shared" si="4"/>
        <v>0.31384549370572773</v>
      </c>
      <c r="R22" s="25">
        <f t="shared" si="4"/>
        <v>0.27461425572702558</v>
      </c>
      <c r="S22" s="21">
        <f t="shared" si="4"/>
        <v>0.2738354707452102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4342.3680601699998</v>
      </c>
      <c r="E24" s="25">
        <v>4214.9556525600001</v>
      </c>
      <c r="F24" s="25">
        <v>0</v>
      </c>
      <c r="G24" s="20">
        <f>(+D24+E24+F24)/3</f>
        <v>2852.4412375766665</v>
      </c>
      <c r="H24" s="25">
        <v>4342.3680601699998</v>
      </c>
      <c r="I24" s="25">
        <v>4214.9556525600001</v>
      </c>
      <c r="J24" s="25">
        <v>0</v>
      </c>
      <c r="K24" s="20">
        <f>(+H24+I24+J24)/3</f>
        <v>2852.4412375766665</v>
      </c>
      <c r="L24" s="25">
        <f t="shared" ref="L24:S25" si="5">(+D24/D$54)*100</f>
        <v>0.10518999461599071</v>
      </c>
      <c r="M24" s="25">
        <f t="shared" si="5"/>
        <v>0.11019315014657004</v>
      </c>
      <c r="N24" s="25">
        <f t="shared" si="5"/>
        <v>0</v>
      </c>
      <c r="O24" s="21">
        <f t="shared" si="5"/>
        <v>7.2143869109877773E-2</v>
      </c>
      <c r="P24" s="25">
        <f t="shared" si="5"/>
        <v>0.10479447634908046</v>
      </c>
      <c r="Q24" s="25">
        <f t="shared" si="5"/>
        <v>0.11033407230875017</v>
      </c>
      <c r="R24" s="25">
        <f t="shared" si="5"/>
        <v>0</v>
      </c>
      <c r="S24" s="21">
        <f t="shared" si="5"/>
        <v>7.1988132820091602E-2</v>
      </c>
      <c r="T24" s="18"/>
    </row>
    <row r="25" spans="1:20" ht="24" customHeight="1" x14ac:dyDescent="0.35">
      <c r="A25" s="26"/>
      <c r="B25" s="30"/>
      <c r="C25" s="29" t="s">
        <v>12</v>
      </c>
      <c r="D25" s="25">
        <v>4338.8323500000006</v>
      </c>
      <c r="E25" s="25">
        <v>6398.9857100000008</v>
      </c>
      <c r="F25" s="25">
        <v>8788.2553580000003</v>
      </c>
      <c r="G25" s="20">
        <f>(+D25+E25+F25)/3</f>
        <v>6508.691139333333</v>
      </c>
      <c r="H25" s="25">
        <v>4338.8323500000006</v>
      </c>
      <c r="I25" s="25">
        <v>6398.9857100000008</v>
      </c>
      <c r="J25" s="25">
        <v>8788.2553580000003</v>
      </c>
      <c r="K25" s="20">
        <f>(+H25+I25+J25)/3</f>
        <v>6508.691139333333</v>
      </c>
      <c r="L25" s="25">
        <f t="shared" si="5"/>
        <v>0.10510434518955049</v>
      </c>
      <c r="M25" s="25">
        <f t="shared" si="5"/>
        <v>0.16729105861399066</v>
      </c>
      <c r="N25" s="25">
        <f t="shared" si="5"/>
        <v>0.22486189758525546</v>
      </c>
      <c r="O25" s="21">
        <f t="shared" si="5"/>
        <v>0.16461764591217615</v>
      </c>
      <c r="P25" s="25">
        <f t="shared" si="5"/>
        <v>0.10470914896764871</v>
      </c>
      <c r="Q25" s="25">
        <f t="shared" si="5"/>
        <v>0.16750500129247775</v>
      </c>
      <c r="R25" s="25">
        <f t="shared" si="5"/>
        <v>0.22400413866552582</v>
      </c>
      <c r="S25" s="21">
        <f t="shared" si="5"/>
        <v>0.16426228735261997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245098.48199000003</v>
      </c>
      <c r="E27" s="14">
        <v>229510.78988</v>
      </c>
      <c r="F27" s="14">
        <v>230269.71714999998</v>
      </c>
      <c r="G27" s="15">
        <f>(+D27+E27+F27)/3</f>
        <v>234959.66300666667</v>
      </c>
      <c r="H27" s="16">
        <v>246882.96844000003</v>
      </c>
      <c r="I27" s="16">
        <v>232375.55101000005</v>
      </c>
      <c r="J27" s="16">
        <v>235286.02495000002</v>
      </c>
      <c r="K27" s="15">
        <f>(+H27+I27+J27)/3</f>
        <v>238181.51480000003</v>
      </c>
      <c r="L27" s="16">
        <f t="shared" ref="L27:S27" si="6">(+D27/D$54)*100</f>
        <v>5.9372921971764558</v>
      </c>
      <c r="M27" s="16">
        <f t="shared" si="6"/>
        <v>6.0001857704349151</v>
      </c>
      <c r="N27" s="16">
        <f t="shared" si="6"/>
        <v>5.8918276091777892</v>
      </c>
      <c r="O27" s="17">
        <f t="shared" si="6"/>
        <v>5.9425936460148909</v>
      </c>
      <c r="P27" s="16">
        <f t="shared" si="6"/>
        <v>5.9580328149713537</v>
      </c>
      <c r="Q27" s="16">
        <f t="shared" si="6"/>
        <v>6.0828494915126603</v>
      </c>
      <c r="R27" s="16">
        <f t="shared" si="6"/>
        <v>5.9972134641015469</v>
      </c>
      <c r="S27" s="17">
        <f t="shared" si="6"/>
        <v>6.0110765111781435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68605.167320000008</v>
      </c>
      <c r="E29" s="25">
        <v>66118.512929999997</v>
      </c>
      <c r="F29" s="25">
        <v>65023.567380000008</v>
      </c>
      <c r="G29" s="15">
        <f>(+D29+E29+F29)/3</f>
        <v>66582.415876666666</v>
      </c>
      <c r="H29" s="25">
        <v>33961.254840000009</v>
      </c>
      <c r="I29" s="25">
        <v>33125.435160000001</v>
      </c>
      <c r="J29" s="25">
        <v>33177.930829999998</v>
      </c>
      <c r="K29" s="15">
        <f>(+H29+I29+J29)/3</f>
        <v>33421.540276666667</v>
      </c>
      <c r="L29" s="25">
        <f t="shared" ref="L29:S32" si="7">(+D29/D$54)*100</f>
        <v>1.6618990101768161</v>
      </c>
      <c r="M29" s="25">
        <f t="shared" si="7"/>
        <v>1.7285608256253673</v>
      </c>
      <c r="N29" s="25">
        <f t="shared" si="7"/>
        <v>1.6637343992877542</v>
      </c>
      <c r="O29" s="17">
        <f t="shared" si="7"/>
        <v>1.6840007193650666</v>
      </c>
      <c r="P29" s="25">
        <f t="shared" si="7"/>
        <v>0.81958780734402903</v>
      </c>
      <c r="Q29" s="25">
        <f t="shared" si="7"/>
        <v>0.86711805757254734</v>
      </c>
      <c r="R29" s="25">
        <f t="shared" si="7"/>
        <v>0.8456734033693224</v>
      </c>
      <c r="S29" s="17">
        <f t="shared" si="7"/>
        <v>0.84347198771138743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34518.97251</v>
      </c>
      <c r="E30" s="25">
        <v>34212.796110000003</v>
      </c>
      <c r="F30" s="25">
        <v>32198.127560000004</v>
      </c>
      <c r="G30" s="20">
        <f>(+D30+E30+F30)/3</f>
        <v>33643.298726666668</v>
      </c>
      <c r="H30" s="25">
        <v>11871.074670000002</v>
      </c>
      <c r="I30" s="25">
        <v>12947.92136</v>
      </c>
      <c r="J30" s="25">
        <v>12040.870080000001</v>
      </c>
      <c r="K30" s="20">
        <f>(+H30+I30+J30)/3</f>
        <v>12286.622036666668</v>
      </c>
      <c r="L30" s="25">
        <f t="shared" si="7"/>
        <v>0.83619133204804375</v>
      </c>
      <c r="M30" s="25">
        <f t="shared" si="7"/>
        <v>0.89443782792672011</v>
      </c>
      <c r="N30" s="25">
        <f t="shared" si="7"/>
        <v>0.82384179417851999</v>
      </c>
      <c r="O30" s="21">
        <f t="shared" si="7"/>
        <v>0.85090543068406377</v>
      </c>
      <c r="P30" s="25">
        <f t="shared" si="7"/>
        <v>0.28648494013074993</v>
      </c>
      <c r="Q30" s="25">
        <f t="shared" si="7"/>
        <v>0.33893521292794071</v>
      </c>
      <c r="R30" s="25">
        <f t="shared" si="7"/>
        <v>0.30691014554994916</v>
      </c>
      <c r="S30" s="21">
        <f t="shared" si="7"/>
        <v>0.31008210350978405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20822.81652</v>
      </c>
      <c r="E31" s="25">
        <v>18560.922419999999</v>
      </c>
      <c r="F31" s="25">
        <v>20164.56883</v>
      </c>
      <c r="G31" s="20">
        <f>(+D31+E31+F31)/3</f>
        <v>19849.435923333334</v>
      </c>
      <c r="H31" s="25">
        <v>11060.609470000001</v>
      </c>
      <c r="I31" s="25">
        <v>9934.4785699999993</v>
      </c>
      <c r="J31" s="25">
        <v>11127.543730000001</v>
      </c>
      <c r="K31" s="20">
        <f>(+H31+I31+J31)/3</f>
        <v>10707.543923333335</v>
      </c>
      <c r="L31" s="25">
        <f t="shared" si="7"/>
        <v>0.50441416463965338</v>
      </c>
      <c r="M31" s="25">
        <f t="shared" si="7"/>
        <v>0.48524508433289693</v>
      </c>
      <c r="N31" s="25">
        <f t="shared" si="7"/>
        <v>0.51594349804307249</v>
      </c>
      <c r="O31" s="21">
        <f t="shared" si="7"/>
        <v>0.50203141375646898</v>
      </c>
      <c r="P31" s="25">
        <f t="shared" si="7"/>
        <v>0.2669259633106626</v>
      </c>
      <c r="Q31" s="25">
        <f t="shared" si="7"/>
        <v>0.26005290855821306</v>
      </c>
      <c r="R31" s="25">
        <f t="shared" si="7"/>
        <v>0.28363033926097514</v>
      </c>
      <c r="S31" s="21">
        <f t="shared" si="7"/>
        <v>0.27023031499318212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13263.378290000001</v>
      </c>
      <c r="E32" s="25">
        <v>13344.794400000002</v>
      </c>
      <c r="F32" s="25">
        <v>12660.870990000001</v>
      </c>
      <c r="G32" s="20">
        <f>(+D32+E32+F32)/3</f>
        <v>13089.681226666667</v>
      </c>
      <c r="H32" s="25">
        <v>11029.5707</v>
      </c>
      <c r="I32" s="25">
        <v>10243.035230000001</v>
      </c>
      <c r="J32" s="25">
        <v>10009.517019999998</v>
      </c>
      <c r="K32" s="20">
        <f>(+H32+I32+J32)/3</f>
        <v>10427.374316666666</v>
      </c>
      <c r="L32" s="25">
        <f t="shared" si="7"/>
        <v>0.32129351348911878</v>
      </c>
      <c r="M32" s="25">
        <f t="shared" si="7"/>
        <v>0.3488779133657503</v>
      </c>
      <c r="N32" s="25">
        <f t="shared" si="7"/>
        <v>0.32394910706616176</v>
      </c>
      <c r="O32" s="21">
        <f t="shared" si="7"/>
        <v>0.33106387492453399</v>
      </c>
      <c r="P32" s="25">
        <f t="shared" si="7"/>
        <v>0.26617690390261639</v>
      </c>
      <c r="Q32" s="25">
        <f t="shared" si="7"/>
        <v>0.26812993608639346</v>
      </c>
      <c r="R32" s="25">
        <f t="shared" si="7"/>
        <v>0.25513291855839809</v>
      </c>
      <c r="S32" s="21">
        <f t="shared" si="7"/>
        <v>0.26315956920842137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17122.375799999998</v>
      </c>
      <c r="E34" s="14">
        <v>16669.127830000001</v>
      </c>
      <c r="F34" s="14">
        <v>14534.60923</v>
      </c>
      <c r="G34" s="15">
        <f>(+D34+E34+F34)/3</f>
        <v>16108.704286666667</v>
      </c>
      <c r="H34" s="16">
        <v>16900.160210000002</v>
      </c>
      <c r="I34" s="16">
        <v>15072.71472</v>
      </c>
      <c r="J34" s="16">
        <v>15296.558790000001</v>
      </c>
      <c r="K34" s="15">
        <f>(+H34+I34+J34)/3</f>
        <v>15756.477906666667</v>
      </c>
      <c r="L34" s="16">
        <f t="shared" ref="L34:S36" si="8">(+D34/D$54)*100</f>
        <v>0.41477428749889478</v>
      </c>
      <c r="M34" s="16">
        <f t="shared" si="8"/>
        <v>0.43578719616372336</v>
      </c>
      <c r="N34" s="16">
        <f t="shared" si="8"/>
        <v>0.37189176679337549</v>
      </c>
      <c r="O34" s="17">
        <f t="shared" si="8"/>
        <v>0.40742092712638095</v>
      </c>
      <c r="P34" s="16">
        <f t="shared" si="8"/>
        <v>0.40785198649263765</v>
      </c>
      <c r="Q34" s="16">
        <f t="shared" si="8"/>
        <v>0.39455551443241899</v>
      </c>
      <c r="R34" s="16">
        <f t="shared" si="8"/>
        <v>0.38989450541868603</v>
      </c>
      <c r="S34" s="17">
        <f t="shared" si="8"/>
        <v>0.39765216172712559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17122.375799999998</v>
      </c>
      <c r="E35" s="14">
        <v>16669.127830000001</v>
      </c>
      <c r="F35" s="14">
        <v>14534.60923</v>
      </c>
      <c r="G35" s="20">
        <f>(+D35+E35+F35)/3</f>
        <v>16108.704286666667</v>
      </c>
      <c r="H35" s="16">
        <v>16900.160210000002</v>
      </c>
      <c r="I35" s="16">
        <v>15072.71472</v>
      </c>
      <c r="J35" s="16">
        <v>15296.558790000001</v>
      </c>
      <c r="K35" s="20">
        <f>(+H35+I35+J35)/3</f>
        <v>15756.477906666667</v>
      </c>
      <c r="L35" s="16">
        <f t="shared" si="8"/>
        <v>0.41477428749889478</v>
      </c>
      <c r="M35" s="16">
        <f t="shared" si="8"/>
        <v>0.43578719616372336</v>
      </c>
      <c r="N35" s="16">
        <f t="shared" si="8"/>
        <v>0.37189176679337549</v>
      </c>
      <c r="O35" s="21">
        <f t="shared" si="8"/>
        <v>0.40742092712638095</v>
      </c>
      <c r="P35" s="16">
        <f t="shared" si="8"/>
        <v>0.40785198649263765</v>
      </c>
      <c r="Q35" s="16">
        <f t="shared" si="8"/>
        <v>0.39455551443241899</v>
      </c>
      <c r="R35" s="16">
        <f t="shared" si="8"/>
        <v>0.38989450541868603</v>
      </c>
      <c r="S35" s="21">
        <f t="shared" si="8"/>
        <v>0.39765216172712559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</v>
      </c>
      <c r="F36" s="14">
        <v>0</v>
      </c>
      <c r="G36" s="20">
        <f>(+D36+E36+F36)/3</f>
        <v>0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0</v>
      </c>
      <c r="N36" s="16">
        <f t="shared" si="8"/>
        <v>0</v>
      </c>
      <c r="O36" s="21">
        <f t="shared" si="8"/>
        <v>0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6" t="s">
        <v>33</v>
      </c>
      <c r="B37" s="26"/>
      <c r="C37" s="27" t="s">
        <v>76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77</v>
      </c>
      <c r="D38" s="25">
        <v>9358.3909999999996</v>
      </c>
      <c r="E38" s="25">
        <v>2145.404</v>
      </c>
      <c r="F38" s="25">
        <v>3725.6669999999999</v>
      </c>
      <c r="G38" s="15">
        <f>(+D38+E38+F38)/3</f>
        <v>5076.4873333333335</v>
      </c>
      <c r="H38" s="25">
        <v>13640.471</v>
      </c>
      <c r="I38" s="25">
        <v>731</v>
      </c>
      <c r="J38" s="25">
        <v>5140.0709999999999</v>
      </c>
      <c r="K38" s="15">
        <f>(+H38+I38+J38)/3</f>
        <v>6503.8473333333341</v>
      </c>
      <c r="L38" s="25">
        <f t="shared" ref="L38:S41" si="9">(+D38/D$54)*100</f>
        <v>0.22669867806318503</v>
      </c>
      <c r="M38" s="25">
        <f t="shared" si="9"/>
        <v>5.6088093110414197E-2</v>
      </c>
      <c r="N38" s="25">
        <f t="shared" si="9"/>
        <v>9.532728821177773E-2</v>
      </c>
      <c r="O38" s="17">
        <f t="shared" si="9"/>
        <v>0.12839438474290704</v>
      </c>
      <c r="P38" s="25">
        <f t="shared" si="9"/>
        <v>0.32918582575053673</v>
      </c>
      <c r="Q38" s="25">
        <f t="shared" si="9"/>
        <v>1.9135244473737264E-2</v>
      </c>
      <c r="R38" s="25">
        <f t="shared" si="9"/>
        <v>0.13101544392272629</v>
      </c>
      <c r="S38" s="17">
        <f t="shared" si="9"/>
        <v>0.16414004239798632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0</v>
      </c>
      <c r="E40" s="14">
        <v>5300.0517499999996</v>
      </c>
      <c r="F40" s="14">
        <v>5280.9479499999998</v>
      </c>
      <c r="G40" s="15">
        <f>(+D40+E40+F40)/3</f>
        <v>3526.9999000000003</v>
      </c>
      <c r="H40" s="14">
        <v>9482.8704500000003</v>
      </c>
      <c r="I40" s="14">
        <v>3665.6193800000001</v>
      </c>
      <c r="J40" s="14">
        <v>1451.7288900000001</v>
      </c>
      <c r="K40" s="15">
        <f>(+H40+I40+J40)/3</f>
        <v>4866.7395733333333</v>
      </c>
      <c r="L40" s="14">
        <f t="shared" si="9"/>
        <v>0</v>
      </c>
      <c r="M40" s="14">
        <f t="shared" si="9"/>
        <v>0.13856122019163464</v>
      </c>
      <c r="N40" s="14">
        <f t="shared" si="9"/>
        <v>0.13512169693669529</v>
      </c>
      <c r="O40" s="17">
        <f t="shared" si="9"/>
        <v>8.9204789141361929E-2</v>
      </c>
      <c r="P40" s="14">
        <f t="shared" si="9"/>
        <v>0.2288503483177827</v>
      </c>
      <c r="Q40" s="14">
        <f t="shared" si="9"/>
        <v>9.5954203808439414E-2</v>
      </c>
      <c r="R40" s="14">
        <f t="shared" si="9"/>
        <v>3.7003166878200065E-2</v>
      </c>
      <c r="S40" s="17">
        <f t="shared" si="9"/>
        <v>0.12282373785324979</v>
      </c>
      <c r="T40" s="32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4">
        <v>0</v>
      </c>
      <c r="I41" s="14">
        <v>0</v>
      </c>
      <c r="J41" s="14">
        <v>0</v>
      </c>
      <c r="K41" s="20">
        <f>(+H41+I41+J41)/3</f>
        <v>0</v>
      </c>
      <c r="L41" s="14">
        <f t="shared" si="9"/>
        <v>0</v>
      </c>
      <c r="M41" s="14">
        <f t="shared" si="9"/>
        <v>0</v>
      </c>
      <c r="N41" s="14">
        <f t="shared" si="9"/>
        <v>0</v>
      </c>
      <c r="O41" s="21">
        <f t="shared" si="9"/>
        <v>0</v>
      </c>
      <c r="P41" s="14">
        <f t="shared" si="9"/>
        <v>0</v>
      </c>
      <c r="Q41" s="14">
        <f t="shared" si="9"/>
        <v>0</v>
      </c>
      <c r="R41" s="14">
        <f t="shared" si="9"/>
        <v>0</v>
      </c>
      <c r="S41" s="21">
        <f t="shared" si="9"/>
        <v>0</v>
      </c>
      <c r="T41" s="18"/>
    </row>
    <row r="42" spans="1:20" ht="24" customHeight="1" x14ac:dyDescent="0.35">
      <c r="A42" s="12"/>
      <c r="B42" s="12"/>
      <c r="C42" s="51" t="s">
        <v>20</v>
      </c>
      <c r="D42" s="14">
        <v>0</v>
      </c>
      <c r="E42" s="14">
        <v>5300.0517499999996</v>
      </c>
      <c r="F42" s="14">
        <v>5280.9479499999998</v>
      </c>
      <c r="G42" s="20">
        <f>(+D42+E42+F42)/3</f>
        <v>3526.9999000000003</v>
      </c>
      <c r="H42" s="16">
        <v>9482.8704500000003</v>
      </c>
      <c r="I42" s="16">
        <v>687.11937999999998</v>
      </c>
      <c r="J42" s="14">
        <v>1451.7288900000001</v>
      </c>
      <c r="K42" s="20">
        <f>(+H42+I42+J42)/3</f>
        <v>3873.9062400000003</v>
      </c>
      <c r="L42" s="16">
        <f t="shared" ref="L42:S42" si="10">(+D42/D$54)*100</f>
        <v>0</v>
      </c>
      <c r="M42" s="16">
        <f t="shared" si="10"/>
        <v>0.13856122019163464</v>
      </c>
      <c r="N42" s="14">
        <f t="shared" si="10"/>
        <v>0.13512169693669529</v>
      </c>
      <c r="O42" s="21">
        <f t="shared" si="10"/>
        <v>8.9204789141361929E-2</v>
      </c>
      <c r="P42" s="16">
        <f t="shared" si="10"/>
        <v>0.2288503483177827</v>
      </c>
      <c r="Q42" s="16">
        <f t="shared" si="10"/>
        <v>1.7986590039593398E-2</v>
      </c>
      <c r="R42" s="14">
        <f t="shared" si="10"/>
        <v>3.7003166878200065E-2</v>
      </c>
      <c r="S42" s="21">
        <f t="shared" si="10"/>
        <v>9.776722943979882E-2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89.648109999999988</v>
      </c>
      <c r="E44" s="25">
        <v>76.966489999999993</v>
      </c>
      <c r="F44" s="25">
        <v>109.57508</v>
      </c>
      <c r="G44" s="15">
        <f>(+D44+E44+F44)/3</f>
        <v>92.063226666666665</v>
      </c>
      <c r="H44" s="25">
        <v>85.292230000000004</v>
      </c>
      <c r="I44" s="25">
        <v>80.110749999999982</v>
      </c>
      <c r="J44" s="35">
        <v>104.83642000000002</v>
      </c>
      <c r="K44" s="15">
        <f>(+H44+I44+J44)/3</f>
        <v>90.079799999999992</v>
      </c>
      <c r="L44" s="25">
        <f t="shared" ref="L44:S44" si="11">(+D44/D$54)*100</f>
        <v>2.1716455347786808E-3</v>
      </c>
      <c r="M44" s="25">
        <f t="shared" si="11"/>
        <v>2.0121635167557081E-3</v>
      </c>
      <c r="N44" s="35">
        <f t="shared" si="11"/>
        <v>2.8036577697332053E-3</v>
      </c>
      <c r="O44" s="17">
        <f t="shared" si="11"/>
        <v>2.3284607188317208E-3</v>
      </c>
      <c r="P44" s="25">
        <f t="shared" si="11"/>
        <v>2.0583595069887765E-3</v>
      </c>
      <c r="Q44" s="25">
        <f t="shared" si="11"/>
        <v>2.0970434832071777E-3</v>
      </c>
      <c r="R44" s="35">
        <f t="shared" si="11"/>
        <v>2.6721790624233367E-3</v>
      </c>
      <c r="S44" s="17">
        <f t="shared" si="11"/>
        <v>2.2733778075359895E-3</v>
      </c>
      <c r="T44" s="32"/>
    </row>
    <row r="45" spans="1:20" ht="24" customHeight="1" x14ac:dyDescent="0.35">
      <c r="A45" s="12" t="s">
        <v>42</v>
      </c>
      <c r="B45" s="12"/>
      <c r="C45" s="13" t="s">
        <v>37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38</v>
      </c>
      <c r="D46" s="14">
        <v>1.1607400000000001</v>
      </c>
      <c r="E46" s="14">
        <v>1.3808100000000001</v>
      </c>
      <c r="F46" s="14">
        <v>1.2712700000000001</v>
      </c>
      <c r="G46" s="15">
        <f>(+D46+E46+F46)/3</f>
        <v>1.2709400000000002</v>
      </c>
      <c r="H46" s="16">
        <v>71.764459999999985</v>
      </c>
      <c r="I46" s="16">
        <v>62.314210000000003</v>
      </c>
      <c r="J46" s="16">
        <v>128.04968000000002</v>
      </c>
      <c r="K46" s="15">
        <f>(+H46+I46+J46)/3</f>
        <v>87.376116666666675</v>
      </c>
      <c r="L46" s="16">
        <f t="shared" ref="L46:S46" si="12">(+D46/D$54)*100</f>
        <v>2.8117891587887424E-5</v>
      </c>
      <c r="M46" s="16">
        <f t="shared" si="12"/>
        <v>3.6099028363791169E-5</v>
      </c>
      <c r="N46" s="16">
        <f t="shared" si="12"/>
        <v>3.2527523711857954E-5</v>
      </c>
      <c r="O46" s="17">
        <f t="shared" si="12"/>
        <v>3.2144581209464321E-5</v>
      </c>
      <c r="P46" s="16">
        <f t="shared" si="12"/>
        <v>1.7318934972730309E-3</v>
      </c>
      <c r="Q46" s="16">
        <f t="shared" si="12"/>
        <v>1.6311869254963111E-3</v>
      </c>
      <c r="R46" s="16">
        <f t="shared" si="12"/>
        <v>3.2638626332910669E-3</v>
      </c>
      <c r="S46" s="17">
        <f t="shared" si="12"/>
        <v>2.2051439339194306E-3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71.944999999999993</v>
      </c>
      <c r="E48" s="25">
        <v>4.1440000000000001</v>
      </c>
      <c r="F48" s="25">
        <v>5.5369999999999999</v>
      </c>
      <c r="G48" s="15">
        <f t="shared" ref="G48:G53" si="13">(+D48+E48+F48)/3</f>
        <v>27.208666666666669</v>
      </c>
      <c r="H48" s="25">
        <v>48.188000000000002</v>
      </c>
      <c r="I48" s="25">
        <v>1.1299999999999999</v>
      </c>
      <c r="J48" s="25">
        <v>10.295000000000002</v>
      </c>
      <c r="K48" s="15">
        <f t="shared" ref="K48:K53" si="14">(+H48+I48+J48)/3</f>
        <v>19.871000000000002</v>
      </c>
      <c r="L48" s="25">
        <f t="shared" ref="L48:S53" si="15">(+D48/D$54)*100</f>
        <v>1.742803479065562E-3</v>
      </c>
      <c r="M48" s="25">
        <f t="shared" si="15"/>
        <v>1.0833813018413149E-4</v>
      </c>
      <c r="N48" s="25">
        <f t="shared" si="15"/>
        <v>1.4167320773129035E-4</v>
      </c>
      <c r="O48" s="17">
        <f t="shared" si="15"/>
        <v>6.8816088506767545E-4</v>
      </c>
      <c r="P48" s="25">
        <f t="shared" si="15"/>
        <v>1.1629222019728545E-3</v>
      </c>
      <c r="Q48" s="25">
        <f t="shared" si="15"/>
        <v>2.9579789678964576E-5</v>
      </c>
      <c r="R48" s="25">
        <f t="shared" si="15"/>
        <v>2.6240960391100965E-4</v>
      </c>
      <c r="S48" s="17">
        <f t="shared" si="15"/>
        <v>5.0149190399565336E-4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152.08506999965667</v>
      </c>
      <c r="E53" s="38">
        <v>90.352789999455013</v>
      </c>
      <c r="F53" s="38">
        <v>4.9782700004518867</v>
      </c>
      <c r="G53" s="39">
        <f t="shared" si="13"/>
        <v>82.472043333187855</v>
      </c>
      <c r="H53" s="38">
        <v>156.95740999958377</v>
      </c>
      <c r="I53" s="38">
        <v>54.663229999922194</v>
      </c>
      <c r="J53" s="38">
        <v>6.8699399998873787</v>
      </c>
      <c r="K53" s="39">
        <f t="shared" si="14"/>
        <v>72.830193333131106</v>
      </c>
      <c r="L53" s="38">
        <f t="shared" si="15"/>
        <v>3.6841252221743166E-3</v>
      </c>
      <c r="M53" s="38">
        <f t="shared" si="15"/>
        <v>2.3621265264142013E-3</v>
      </c>
      <c r="N53" s="38">
        <f t="shared" si="15"/>
        <v>1.2737718618682878E-4</v>
      </c>
      <c r="O53" s="40">
        <f t="shared" si="15"/>
        <v>2.0858807610383786E-3</v>
      </c>
      <c r="P53" s="38">
        <f t="shared" si="15"/>
        <v>3.7878570775436225E-3</v>
      </c>
      <c r="Q53" s="38">
        <f t="shared" si="15"/>
        <v>1.4309087137792614E-3</v>
      </c>
      <c r="R53" s="38">
        <f t="shared" si="15"/>
        <v>1.751081334883777E-4</v>
      </c>
      <c r="S53" s="40">
        <f t="shared" si="15"/>
        <v>1.8380429934579765E-3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4128118.9109499999</v>
      </c>
      <c r="E54" s="43">
        <v>3825061.4007799998</v>
      </c>
      <c r="F54" s="43">
        <v>3908290.1338000004</v>
      </c>
      <c r="G54" s="44">
        <f>G19+G29+G16+G34+G44+G38+G14+G46+G48+G49+G53+G27+G9+G40</f>
        <v>3953823.4818433337</v>
      </c>
      <c r="H54" s="43">
        <v>4143699.3737199996</v>
      </c>
      <c r="I54" s="43">
        <v>3820175.9115400002</v>
      </c>
      <c r="J54" s="43">
        <v>3923255.7980199996</v>
      </c>
      <c r="K54" s="44">
        <f>K19+K29+K16+K34+K44+K38+K14+K46+K48+K49+K53+K27+K9+K40</f>
        <v>3962377.02776</v>
      </c>
      <c r="L54" s="45">
        <f t="shared" ref="L54:S54" si="16">L19+L29+L16+L34+L44+L38+L14+L46+L48+L49+L53+L27+L9+L42</f>
        <v>100</v>
      </c>
      <c r="M54" s="45">
        <f t="shared" si="16"/>
        <v>100</v>
      </c>
      <c r="N54" s="45">
        <f t="shared" si="16"/>
        <v>100</v>
      </c>
      <c r="O54" s="44">
        <f t="shared" si="16"/>
        <v>100</v>
      </c>
      <c r="P54" s="45">
        <f t="shared" si="16"/>
        <v>99.999999999999986</v>
      </c>
      <c r="Q54" s="45">
        <f t="shared" si="16"/>
        <v>99.922032386231137</v>
      </c>
      <c r="R54" s="45">
        <f t="shared" si="16"/>
        <v>100.00000000000001</v>
      </c>
      <c r="S54" s="44">
        <f t="shared" si="16"/>
        <v>99.974943491586544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88"/>
      <c r="E56" s="88"/>
      <c r="F56" s="88"/>
      <c r="G56" s="88"/>
      <c r="H56" s="88"/>
      <c r="I56" s="88"/>
      <c r="J56" s="88"/>
      <c r="K56" s="8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1928058.8872500006</v>
      </c>
      <c r="E9" s="14">
        <v>1833841.2019800001</v>
      </c>
      <c r="F9" s="14">
        <v>2084729.4535699999</v>
      </c>
      <c r="G9" s="15">
        <f>(+D9+E9+F9)/3</f>
        <v>1948876.514266667</v>
      </c>
      <c r="H9" s="16">
        <v>1956490.6320600004</v>
      </c>
      <c r="I9" s="16">
        <v>1874196.5536200001</v>
      </c>
      <c r="J9" s="16">
        <v>2115928.5722500002</v>
      </c>
      <c r="K9" s="15">
        <f>(+H9+I9+J9)/3</f>
        <v>1982205.2526433337</v>
      </c>
      <c r="L9" s="16">
        <f t="shared" ref="L9:S12" si="0">(+D9/D$54)*100</f>
        <v>48.304857756345989</v>
      </c>
      <c r="M9" s="16">
        <f t="shared" si="0"/>
        <v>46.836791191988048</v>
      </c>
      <c r="N9" s="16">
        <f t="shared" si="0"/>
        <v>51.020679231248458</v>
      </c>
      <c r="O9" s="17">
        <f t="shared" si="0"/>
        <v>48.750866779263916</v>
      </c>
      <c r="P9" s="16">
        <f t="shared" si="0"/>
        <v>48.99908249873647</v>
      </c>
      <c r="Q9" s="16">
        <f t="shared" si="0"/>
        <v>47.883020067903274</v>
      </c>
      <c r="R9" s="16">
        <f t="shared" si="0"/>
        <v>51.95273580123191</v>
      </c>
      <c r="S9" s="17">
        <f t="shared" si="0"/>
        <v>49.638593465044558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1763005.6501300004</v>
      </c>
      <c r="E10" s="14">
        <v>1693202.6855400002</v>
      </c>
      <c r="F10" s="14">
        <v>1919974.7441700001</v>
      </c>
      <c r="G10" s="20">
        <f>(+D10+E10+F10)/3</f>
        <v>1792061.0266133335</v>
      </c>
      <c r="H10" s="16">
        <v>1763005.6501300004</v>
      </c>
      <c r="I10" s="16">
        <v>1693202.6855400002</v>
      </c>
      <c r="J10" s="16">
        <v>1919974.7441700001</v>
      </c>
      <c r="K10" s="20">
        <f>(+H10+I10+J10)/3</f>
        <v>1792061.0266133335</v>
      </c>
      <c r="L10" s="16">
        <f t="shared" si="0"/>
        <v>44.169676412026263</v>
      </c>
      <c r="M10" s="16">
        <f t="shared" si="0"/>
        <v>43.244846141926352</v>
      </c>
      <c r="N10" s="16">
        <f t="shared" si="0"/>
        <v>46.988550666201206</v>
      </c>
      <c r="O10" s="21">
        <f t="shared" si="0"/>
        <v>44.828149823341434</v>
      </c>
      <c r="P10" s="16">
        <f t="shared" si="0"/>
        <v>44.153372309021712</v>
      </c>
      <c r="Q10" s="16">
        <f t="shared" si="0"/>
        <v>43.258887662631956</v>
      </c>
      <c r="R10" s="16">
        <f t="shared" si="0"/>
        <v>47.141449828258409</v>
      </c>
      <c r="S10" s="21">
        <f t="shared" si="0"/>
        <v>44.876981657668807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1700.6715200000001</v>
      </c>
      <c r="E11" s="14">
        <v>1539.248</v>
      </c>
      <c r="F11" s="14">
        <v>1573.8757599999999</v>
      </c>
      <c r="G11" s="20">
        <f>(+D11+E11+F11)/3</f>
        <v>1604.5984266666667</v>
      </c>
      <c r="H11" s="16">
        <v>708.54987000000017</v>
      </c>
      <c r="I11" s="16">
        <v>639.56970999999999</v>
      </c>
      <c r="J11" s="16">
        <v>513.64298000000008</v>
      </c>
      <c r="K11" s="20">
        <f>(+H11+I11+J11)/3</f>
        <v>620.58752000000004</v>
      </c>
      <c r="L11" s="16">
        <f t="shared" si="0"/>
        <v>4.2607980703867739E-2</v>
      </c>
      <c r="M11" s="16">
        <f t="shared" si="0"/>
        <v>3.9312802597545451E-2</v>
      </c>
      <c r="N11" s="16">
        <f t="shared" si="0"/>
        <v>3.8518288386671512E-2</v>
      </c>
      <c r="O11" s="21">
        <f t="shared" si="0"/>
        <v>4.0138799744363622E-2</v>
      </c>
      <c r="P11" s="16">
        <f t="shared" si="0"/>
        <v>1.7745187718094982E-2</v>
      </c>
      <c r="Q11" s="16">
        <f t="shared" si="0"/>
        <v>1.6340084074747643E-2</v>
      </c>
      <c r="R11" s="16">
        <f t="shared" si="0"/>
        <v>1.2611559003488211E-2</v>
      </c>
      <c r="S11" s="21">
        <f t="shared" si="0"/>
        <v>1.554081827483841E-2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163352.5656</v>
      </c>
      <c r="E12" s="14">
        <v>139099.26844000001</v>
      </c>
      <c r="F12" s="14">
        <v>163180.83363999997</v>
      </c>
      <c r="G12" s="20">
        <f>(+D12+E12+F12)/3</f>
        <v>155210.88922666665</v>
      </c>
      <c r="H12" s="16">
        <v>192776.43206000002</v>
      </c>
      <c r="I12" s="16">
        <v>180354.29836999997</v>
      </c>
      <c r="J12" s="16">
        <v>195440.1851</v>
      </c>
      <c r="K12" s="20">
        <f>(+H12+I12+J12)/3</f>
        <v>189523.63850999999</v>
      </c>
      <c r="L12" s="16">
        <f t="shared" si="0"/>
        <v>4.0925733636158546</v>
      </c>
      <c r="M12" s="16">
        <f t="shared" si="0"/>
        <v>3.5526322474641541</v>
      </c>
      <c r="N12" s="16">
        <f t="shared" si="0"/>
        <v>3.9936102766605841</v>
      </c>
      <c r="O12" s="21">
        <f t="shared" si="0"/>
        <v>3.882578156178119</v>
      </c>
      <c r="P12" s="16">
        <f t="shared" si="0"/>
        <v>4.8279650019966596</v>
      </c>
      <c r="Q12" s="16">
        <f t="shared" si="0"/>
        <v>4.6077923211965768</v>
      </c>
      <c r="R12" s="16">
        <f t="shared" si="0"/>
        <v>4.798674413970005</v>
      </c>
      <c r="S12" s="21">
        <f t="shared" si="0"/>
        <v>4.746070989100903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853356.95848000015</v>
      </c>
      <c r="E14" s="24">
        <v>799749.57895</v>
      </c>
      <c r="F14" s="24">
        <v>832108.75985000015</v>
      </c>
      <c r="G14" s="15">
        <f>(+D14+E14+F14)/3</f>
        <v>828405.09909333335</v>
      </c>
      <c r="H14" s="25">
        <v>853356.95848000015</v>
      </c>
      <c r="I14" s="25">
        <v>799749.57895</v>
      </c>
      <c r="J14" s="25">
        <v>832108.75985000003</v>
      </c>
      <c r="K14" s="15">
        <f>(+H14+I14+J14)/3</f>
        <v>828405.09909333335</v>
      </c>
      <c r="L14" s="25">
        <f t="shared" ref="L14:S14" si="1">(+D14/D$54)*100</f>
        <v>21.379682315387456</v>
      </c>
      <c r="M14" s="25">
        <f t="shared" si="1"/>
        <v>20.425816583637879</v>
      </c>
      <c r="N14" s="25">
        <f t="shared" si="1"/>
        <v>20.364634868623874</v>
      </c>
      <c r="O14" s="17">
        <f t="shared" si="1"/>
        <v>20.722434864149651</v>
      </c>
      <c r="P14" s="25">
        <f t="shared" si="1"/>
        <v>21.371790554093508</v>
      </c>
      <c r="Q14" s="25">
        <f t="shared" si="1"/>
        <v>20.432448808101039</v>
      </c>
      <c r="R14" s="25">
        <f t="shared" si="1"/>
        <v>20.430900704936487</v>
      </c>
      <c r="S14" s="17">
        <f t="shared" si="1"/>
        <v>20.74500805778208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538254.03521</v>
      </c>
      <c r="E16" s="14">
        <v>643561.80206999998</v>
      </c>
      <c r="F16" s="14">
        <v>507401.47930999997</v>
      </c>
      <c r="G16" s="15">
        <f t="shared" ref="G16:G22" si="2">(+D16+E16+F16)/3</f>
        <v>563072.43886333331</v>
      </c>
      <c r="H16" s="16">
        <v>537133.54999999993</v>
      </c>
      <c r="I16" s="16">
        <v>641461.27</v>
      </c>
      <c r="J16" s="16">
        <v>502024.91</v>
      </c>
      <c r="K16" s="15">
        <f t="shared" ref="K16:K22" si="3">(+H16+I16+J16)/3</f>
        <v>560206.57666666654</v>
      </c>
      <c r="L16" s="16">
        <f t="shared" ref="L16:S22" si="4">(+D16/D$54)*100</f>
        <v>13.485212915194007</v>
      </c>
      <c r="M16" s="16">
        <f t="shared" si="4"/>
        <v>16.436739293537187</v>
      </c>
      <c r="N16" s="16">
        <f t="shared" si="4"/>
        <v>12.41790299120327</v>
      </c>
      <c r="O16" s="17">
        <f t="shared" si="4"/>
        <v>14.085176384010515</v>
      </c>
      <c r="P16" s="16">
        <f t="shared" si="4"/>
        <v>13.452173344463041</v>
      </c>
      <c r="Q16" s="16">
        <f t="shared" si="4"/>
        <v>16.388410705839082</v>
      </c>
      <c r="R16" s="16">
        <f t="shared" si="4"/>
        <v>12.326298655314744</v>
      </c>
      <c r="S16" s="17">
        <f t="shared" si="4"/>
        <v>14.028752309337442</v>
      </c>
      <c r="T16" s="18"/>
    </row>
    <row r="17" spans="1:20" ht="24" customHeight="1" x14ac:dyDescent="0.35">
      <c r="A17" s="12"/>
      <c r="B17" s="12"/>
      <c r="C17" s="19" t="s">
        <v>19</v>
      </c>
      <c r="D17" s="14">
        <v>538254.03521</v>
      </c>
      <c r="E17" s="14">
        <v>643561.80206999998</v>
      </c>
      <c r="F17" s="14">
        <v>507401.47930999997</v>
      </c>
      <c r="G17" s="20">
        <f t="shared" si="2"/>
        <v>563072.43886333331</v>
      </c>
      <c r="H17" s="16">
        <v>537133.54999999993</v>
      </c>
      <c r="I17" s="16">
        <v>641461.27</v>
      </c>
      <c r="J17" s="16">
        <v>502024.91</v>
      </c>
      <c r="K17" s="20">
        <f t="shared" si="3"/>
        <v>560206.57666666654</v>
      </c>
      <c r="L17" s="16">
        <f t="shared" si="4"/>
        <v>13.485212915194007</v>
      </c>
      <c r="M17" s="16">
        <f t="shared" si="4"/>
        <v>16.436739293537187</v>
      </c>
      <c r="N17" s="16">
        <f t="shared" si="4"/>
        <v>12.41790299120327</v>
      </c>
      <c r="O17" s="21">
        <f t="shared" si="4"/>
        <v>14.085176384010515</v>
      </c>
      <c r="P17" s="16">
        <f t="shared" si="4"/>
        <v>13.452173344463041</v>
      </c>
      <c r="Q17" s="16">
        <f t="shared" si="4"/>
        <v>16.388410705839082</v>
      </c>
      <c r="R17" s="16">
        <f t="shared" si="4"/>
        <v>12.326298655314744</v>
      </c>
      <c r="S17" s="21">
        <f t="shared" si="4"/>
        <v>14.028752309337442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355268.64888999995</v>
      </c>
      <c r="E19" s="25">
        <v>317021.23132999998</v>
      </c>
      <c r="F19" s="25">
        <v>311526.26860999997</v>
      </c>
      <c r="G19" s="15">
        <f t="shared" si="2"/>
        <v>327938.71627666662</v>
      </c>
      <c r="H19" s="25">
        <v>355268.64888999995</v>
      </c>
      <c r="I19" s="25">
        <v>317021.23132999998</v>
      </c>
      <c r="J19" s="25">
        <v>311526.26860999997</v>
      </c>
      <c r="K19" s="15">
        <f t="shared" si="3"/>
        <v>327938.71627666662</v>
      </c>
      <c r="L19" s="25">
        <f t="shared" si="4"/>
        <v>8.9007662905969518</v>
      </c>
      <c r="M19" s="25">
        <f t="shared" si="4"/>
        <v>8.0968064187883169</v>
      </c>
      <c r="N19" s="25">
        <f t="shared" si="4"/>
        <v>7.6241460471719025</v>
      </c>
      <c r="O19" s="17">
        <f t="shared" si="4"/>
        <v>8.2033400022691456</v>
      </c>
      <c r="P19" s="25">
        <f t="shared" si="4"/>
        <v>8.8974808010437201</v>
      </c>
      <c r="Q19" s="25">
        <f t="shared" si="4"/>
        <v>8.0994354366973074</v>
      </c>
      <c r="R19" s="25">
        <f t="shared" si="4"/>
        <v>7.648954761752087</v>
      </c>
      <c r="S19" s="17">
        <f t="shared" si="4"/>
        <v>8.2122759976537534</v>
      </c>
      <c r="T19" s="18"/>
    </row>
    <row r="20" spans="1:20" ht="24" customHeight="1" x14ac:dyDescent="0.35">
      <c r="A20" s="26"/>
      <c r="B20" s="28"/>
      <c r="C20" s="29" t="s">
        <v>7</v>
      </c>
      <c r="D20" s="25">
        <v>273364.17965000001</v>
      </c>
      <c r="E20" s="25">
        <v>241787.23329999999</v>
      </c>
      <c r="F20" s="25">
        <v>251639.16193999999</v>
      </c>
      <c r="G20" s="20">
        <f t="shared" si="2"/>
        <v>255596.85829666667</v>
      </c>
      <c r="H20" s="25">
        <v>273364.17965000001</v>
      </c>
      <c r="I20" s="25">
        <v>241787.23329999999</v>
      </c>
      <c r="J20" s="25">
        <v>251639.16193999999</v>
      </c>
      <c r="K20" s="20">
        <f t="shared" si="3"/>
        <v>255596.85829666667</v>
      </c>
      <c r="L20" s="25">
        <f t="shared" si="4"/>
        <v>6.8487627120702488</v>
      </c>
      <c r="M20" s="25">
        <f t="shared" si="4"/>
        <v>6.175310134123654</v>
      </c>
      <c r="N20" s="25">
        <f t="shared" si="4"/>
        <v>6.158497421032302</v>
      </c>
      <c r="O20" s="21">
        <f t="shared" si="4"/>
        <v>6.3937187896729935</v>
      </c>
      <c r="P20" s="25">
        <f t="shared" si="4"/>
        <v>6.8462346669999228</v>
      </c>
      <c r="Q20" s="25">
        <f t="shared" si="4"/>
        <v>6.1773152457808278</v>
      </c>
      <c r="R20" s="25">
        <f t="shared" si="4"/>
        <v>6.1785369643222507</v>
      </c>
      <c r="S20" s="21">
        <f t="shared" si="4"/>
        <v>6.4006835432464397</v>
      </c>
      <c r="T20" s="18"/>
    </row>
    <row r="21" spans="1:20" ht="24" customHeight="1" x14ac:dyDescent="0.35">
      <c r="A21" s="26"/>
      <c r="B21" s="28"/>
      <c r="C21" s="29" t="s">
        <v>8</v>
      </c>
      <c r="D21" s="25">
        <v>49726.94096</v>
      </c>
      <c r="E21" s="25">
        <v>35057.956569999995</v>
      </c>
      <c r="F21" s="25">
        <v>45545.521430000001</v>
      </c>
      <c r="G21" s="20">
        <f t="shared" si="2"/>
        <v>43443.47298666666</v>
      </c>
      <c r="H21" s="25">
        <v>49726.94096</v>
      </c>
      <c r="I21" s="25">
        <v>35057.956569999995</v>
      </c>
      <c r="J21" s="25">
        <v>45545.521430000001</v>
      </c>
      <c r="K21" s="20">
        <f t="shared" si="3"/>
        <v>43443.47298666666</v>
      </c>
      <c r="L21" s="25">
        <f t="shared" si="4"/>
        <v>1.2458399614324405</v>
      </c>
      <c r="M21" s="25">
        <f t="shared" si="4"/>
        <v>0.89538951884928963</v>
      </c>
      <c r="N21" s="25">
        <f t="shared" si="4"/>
        <v>1.1146594755116297</v>
      </c>
      <c r="O21" s="21">
        <f t="shared" si="4"/>
        <v>1.0867322524015708</v>
      </c>
      <c r="P21" s="25">
        <f t="shared" si="4"/>
        <v>1.2453800915690325</v>
      </c>
      <c r="Q21" s="25">
        <f t="shared" si="4"/>
        <v>0.89568025015232722</v>
      </c>
      <c r="R21" s="25">
        <f t="shared" si="4"/>
        <v>1.1182865399213318</v>
      </c>
      <c r="S21" s="21">
        <f t="shared" si="4"/>
        <v>1.0879160427100403</v>
      </c>
      <c r="T21" s="18"/>
    </row>
    <row r="22" spans="1:20" ht="24" customHeight="1" x14ac:dyDescent="0.35">
      <c r="A22" s="26"/>
      <c r="B22" s="30"/>
      <c r="C22" s="29" t="s">
        <v>9</v>
      </c>
      <c r="D22" s="25">
        <v>32177.528279999999</v>
      </c>
      <c r="E22" s="25">
        <v>40176.04146</v>
      </c>
      <c r="F22" s="25">
        <v>14341.585239999999</v>
      </c>
      <c r="G22" s="20">
        <f t="shared" si="2"/>
        <v>28898.384993333337</v>
      </c>
      <c r="H22" s="25">
        <v>32177.528279999999</v>
      </c>
      <c r="I22" s="25">
        <v>40176.04146</v>
      </c>
      <c r="J22" s="25">
        <v>14341.585239999999</v>
      </c>
      <c r="K22" s="20">
        <f t="shared" si="3"/>
        <v>28898.384993333337</v>
      </c>
      <c r="L22" s="25">
        <f t="shared" si="4"/>
        <v>0.80616361709426299</v>
      </c>
      <c r="M22" s="25">
        <f t="shared" si="4"/>
        <v>1.0261067658153733</v>
      </c>
      <c r="N22" s="25">
        <f t="shared" si="4"/>
        <v>0.35098915062797048</v>
      </c>
      <c r="O22" s="21">
        <f t="shared" si="4"/>
        <v>0.72288896019458249</v>
      </c>
      <c r="P22" s="25">
        <f t="shared" si="4"/>
        <v>0.80586604247476579</v>
      </c>
      <c r="Q22" s="25">
        <f t="shared" si="4"/>
        <v>1.0264399407641538</v>
      </c>
      <c r="R22" s="25">
        <f t="shared" si="4"/>
        <v>0.35213125750850449</v>
      </c>
      <c r="S22" s="21">
        <f t="shared" si="4"/>
        <v>0.72367641169727481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>
        <v>21794.009588299996</v>
      </c>
      <c r="E24" s="25">
        <v>17988.275791229997</v>
      </c>
      <c r="F24" s="25">
        <v>7845.6528361400005</v>
      </c>
      <c r="G24" s="20">
        <f>(+D24+E24+F24)/3</f>
        <v>15875.979405223328</v>
      </c>
      <c r="H24" s="25">
        <v>21794.009588299996</v>
      </c>
      <c r="I24" s="25">
        <v>17988.275791229997</v>
      </c>
      <c r="J24" s="25">
        <v>7845.6528361400005</v>
      </c>
      <c r="K24" s="20">
        <f>(+H24+I24+J24)/3</f>
        <v>15875.979405223328</v>
      </c>
      <c r="L24" s="25">
        <f t="shared" ref="L24:S25" si="5">(+D24/D$54)*100</f>
        <v>0.54601886906308317</v>
      </c>
      <c r="M24" s="25">
        <f t="shared" si="5"/>
        <v>0.45942533967939575</v>
      </c>
      <c r="N24" s="25">
        <f t="shared" si="5"/>
        <v>0.19201078395422255</v>
      </c>
      <c r="O24" s="21">
        <f t="shared" si="5"/>
        <v>0.39713535019206314</v>
      </c>
      <c r="P24" s="25">
        <f t="shared" si="5"/>
        <v>0.54581732020407436</v>
      </c>
      <c r="Q24" s="25">
        <f t="shared" si="5"/>
        <v>0.45957451422839557</v>
      </c>
      <c r="R24" s="25">
        <f t="shared" si="5"/>
        <v>0.19263558058140742</v>
      </c>
      <c r="S24" s="21">
        <f t="shared" si="5"/>
        <v>0.39756795443075127</v>
      </c>
      <c r="T24" s="18"/>
    </row>
    <row r="25" spans="1:20" ht="24" customHeight="1" x14ac:dyDescent="0.35">
      <c r="A25" s="26"/>
      <c r="B25" s="30"/>
      <c r="C25" s="29" t="s">
        <v>12</v>
      </c>
      <c r="D25" s="25">
        <v>9498.0097239999996</v>
      </c>
      <c r="E25" s="25">
        <v>20255.760324999999</v>
      </c>
      <c r="F25" s="25">
        <v>3938.9787899999997</v>
      </c>
      <c r="G25" s="20">
        <f>(+D25+E25+F25)/3</f>
        <v>11230.916279666666</v>
      </c>
      <c r="H25" s="25">
        <v>9498.0097239999996</v>
      </c>
      <c r="I25" s="25">
        <v>20255.760324999999</v>
      </c>
      <c r="J25" s="25">
        <v>3938.9787899999997</v>
      </c>
      <c r="K25" s="20">
        <f>(+H25+I25+J25)/3</f>
        <v>11230.916279666666</v>
      </c>
      <c r="L25" s="25">
        <f t="shared" si="5"/>
        <v>0.23795954144357054</v>
      </c>
      <c r="M25" s="25">
        <f t="shared" si="5"/>
        <v>0.5173374966996338</v>
      </c>
      <c r="N25" s="25">
        <f t="shared" si="5"/>
        <v>9.6400697461788476E-2</v>
      </c>
      <c r="O25" s="21">
        <f t="shared" si="5"/>
        <v>0.28093976162728729</v>
      </c>
      <c r="P25" s="25">
        <f t="shared" si="5"/>
        <v>0.23787170478299779</v>
      </c>
      <c r="Q25" s="25">
        <f t="shared" si="5"/>
        <v>0.51750547521776413</v>
      </c>
      <c r="R25" s="25">
        <f t="shared" si="5"/>
        <v>9.6714382086120584E-2</v>
      </c>
      <c r="S25" s="21">
        <f t="shared" si="5"/>
        <v>0.28124579263570099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4"/>
      <c r="Q26" s="14"/>
      <c r="R26" s="14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198703.35941</v>
      </c>
      <c r="E27" s="14">
        <v>225331.39118999999</v>
      </c>
      <c r="F27" s="14">
        <v>254418.53401999999</v>
      </c>
      <c r="G27" s="15">
        <f>(+D27+E27+F27)/3</f>
        <v>226151.09487333335</v>
      </c>
      <c r="H27" s="16">
        <v>199726.28627000001</v>
      </c>
      <c r="I27" s="16">
        <v>226541.15081999998</v>
      </c>
      <c r="J27" s="16">
        <v>256480.38930000001</v>
      </c>
      <c r="K27" s="15">
        <f>(+H27+I27+J27)/3</f>
        <v>227582.6087966667</v>
      </c>
      <c r="L27" s="16">
        <f t="shared" ref="L27:S27" si="6">(+D27/D$54)*100</f>
        <v>4.9782387744900767</v>
      </c>
      <c r="M27" s="16">
        <f t="shared" si="6"/>
        <v>5.7550235575311852</v>
      </c>
      <c r="N27" s="16">
        <f t="shared" si="6"/>
        <v>6.2265184542244665</v>
      </c>
      <c r="O27" s="17">
        <f t="shared" si="6"/>
        <v>5.657137236477559</v>
      </c>
      <c r="P27" s="16">
        <f t="shared" si="6"/>
        <v>5.0020197478818611</v>
      </c>
      <c r="Q27" s="16">
        <f t="shared" si="6"/>
        <v>5.7877998174567802</v>
      </c>
      <c r="R27" s="16">
        <f t="shared" si="6"/>
        <v>6.2974044011943402</v>
      </c>
      <c r="S27" s="17">
        <f t="shared" si="6"/>
        <v>5.6991477460304685</v>
      </c>
      <c r="T27" s="18"/>
    </row>
    <row r="28" spans="1:20" ht="24" customHeight="1" x14ac:dyDescent="0.35">
      <c r="A28" s="26" t="s">
        <v>29</v>
      </c>
      <c r="B28" s="26"/>
      <c r="C28" s="27" t="s">
        <v>14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8"/>
      <c r="C29" s="27" t="s">
        <v>15</v>
      </c>
      <c r="D29" s="25">
        <v>65837.515570000003</v>
      </c>
      <c r="E29" s="25">
        <v>63474.440870000006</v>
      </c>
      <c r="F29" s="25">
        <v>59855.911469999992</v>
      </c>
      <c r="G29" s="15">
        <f>(+D29+E29+F29)/3</f>
        <v>63055.955970000003</v>
      </c>
      <c r="H29" s="25">
        <v>33732.024659999995</v>
      </c>
      <c r="I29" s="25">
        <v>32898.428859999993</v>
      </c>
      <c r="J29" s="25">
        <v>31143.979760000002</v>
      </c>
      <c r="K29" s="15">
        <f>(+H29+I29+J29)/3</f>
        <v>32591.477759999994</v>
      </c>
      <c r="L29" s="25">
        <f t="shared" ref="L29:S32" si="7">(+D29/D$54)*100</f>
        <v>1.6494682012415611</v>
      </c>
      <c r="M29" s="25">
        <f t="shared" si="7"/>
        <v>1.6211540725808196</v>
      </c>
      <c r="N29" s="25">
        <f t="shared" si="7"/>
        <v>1.4648851696200842</v>
      </c>
      <c r="O29" s="17">
        <f t="shared" si="7"/>
        <v>1.577335704252824</v>
      </c>
      <c r="P29" s="25">
        <f t="shared" si="7"/>
        <v>0.8447974307060544</v>
      </c>
      <c r="Q29" s="25">
        <f t="shared" si="7"/>
        <v>0.8405074303776896</v>
      </c>
      <c r="R29" s="25">
        <f t="shared" si="7"/>
        <v>0.76468316250848511</v>
      </c>
      <c r="S29" s="17">
        <f t="shared" si="7"/>
        <v>0.81615923113728983</v>
      </c>
      <c r="T29" s="18"/>
    </row>
    <row r="30" spans="1:20" ht="24" customHeight="1" x14ac:dyDescent="0.35">
      <c r="A30" s="26"/>
      <c r="B30" s="28"/>
      <c r="C30" s="29" t="s">
        <v>59</v>
      </c>
      <c r="D30" s="25">
        <v>33794.231070000002</v>
      </c>
      <c r="E30" s="25">
        <v>31241.851409999999</v>
      </c>
      <c r="F30" s="25">
        <v>30102.18044</v>
      </c>
      <c r="G30" s="20">
        <f>(+D30+E30+F30)/3</f>
        <v>31712.754306666666</v>
      </c>
      <c r="H30" s="25">
        <v>12406.190909999999</v>
      </c>
      <c r="I30" s="25">
        <v>11048.743899999999</v>
      </c>
      <c r="J30" s="25">
        <v>10920.764240000004</v>
      </c>
      <c r="K30" s="20">
        <f>(+H30+I30+J30)/3</f>
        <v>11458.566350000001</v>
      </c>
      <c r="L30" s="25">
        <f t="shared" si="7"/>
        <v>0.84666787701166857</v>
      </c>
      <c r="M30" s="25">
        <f t="shared" si="7"/>
        <v>0.79792517986911593</v>
      </c>
      <c r="N30" s="25">
        <f t="shared" si="7"/>
        <v>0.73670647755293117</v>
      </c>
      <c r="O30" s="21">
        <f t="shared" si="7"/>
        <v>0.79329000533909177</v>
      </c>
      <c r="P30" s="25">
        <f t="shared" si="7"/>
        <v>0.31070528114622836</v>
      </c>
      <c r="Q30" s="25">
        <f t="shared" si="7"/>
        <v>0.28227947856748115</v>
      </c>
      <c r="R30" s="25">
        <f t="shared" si="7"/>
        <v>0.26813928728461184</v>
      </c>
      <c r="S30" s="21">
        <f t="shared" si="7"/>
        <v>0.28694662976066365</v>
      </c>
      <c r="T30" s="18"/>
    </row>
    <row r="31" spans="1:20" ht="24" customHeight="1" x14ac:dyDescent="0.35">
      <c r="A31" s="26"/>
      <c r="B31" s="28"/>
      <c r="C31" s="29" t="s">
        <v>60</v>
      </c>
      <c r="D31" s="25">
        <v>20518.218949999999</v>
      </c>
      <c r="E31" s="25">
        <v>20423.59057</v>
      </c>
      <c r="F31" s="25">
        <v>18273.764229999993</v>
      </c>
      <c r="G31" s="20">
        <f>(+D31+E31+F31)/3</f>
        <v>19738.524583333328</v>
      </c>
      <c r="H31" s="25">
        <v>10784.269490000001</v>
      </c>
      <c r="I31" s="25">
        <v>11505.785339999999</v>
      </c>
      <c r="J31" s="25">
        <v>10126.848579999998</v>
      </c>
      <c r="K31" s="20">
        <f>(+H31+I31+J31)/3</f>
        <v>10805.634469999999</v>
      </c>
      <c r="L31" s="25">
        <f t="shared" si="7"/>
        <v>0.5140556931883784</v>
      </c>
      <c r="M31" s="25">
        <f t="shared" si="7"/>
        <v>0.52162392571664917</v>
      </c>
      <c r="N31" s="25">
        <f t="shared" si="7"/>
        <v>0.44722343301175316</v>
      </c>
      <c r="O31" s="21">
        <f t="shared" si="7"/>
        <v>0.49375636441665305</v>
      </c>
      <c r="P31" s="25">
        <f t="shared" si="7"/>
        <v>0.27008527501751489</v>
      </c>
      <c r="Q31" s="25">
        <f t="shared" si="7"/>
        <v>0.2939562284799242</v>
      </c>
      <c r="R31" s="25">
        <f t="shared" si="7"/>
        <v>0.24864614792566769</v>
      </c>
      <c r="S31" s="21">
        <f t="shared" si="7"/>
        <v>0.27059584060375536</v>
      </c>
      <c r="T31" s="18"/>
    </row>
    <row r="32" spans="1:20" ht="24" customHeight="1" x14ac:dyDescent="0.35">
      <c r="A32" s="26"/>
      <c r="B32" s="28"/>
      <c r="C32" s="29" t="s">
        <v>61</v>
      </c>
      <c r="D32" s="25">
        <v>11525.065549999999</v>
      </c>
      <c r="E32" s="25">
        <v>11808.998889999999</v>
      </c>
      <c r="F32" s="25">
        <v>11479.966799999998</v>
      </c>
      <c r="G32" s="20">
        <f>(+D32+E32+F32)/3</f>
        <v>11604.677079999999</v>
      </c>
      <c r="H32" s="25">
        <v>10541.564259999999</v>
      </c>
      <c r="I32" s="25">
        <v>10343.899619999998</v>
      </c>
      <c r="J32" s="25">
        <v>10096.36694</v>
      </c>
      <c r="K32" s="20">
        <f>(+H32+I32+J32)/3</f>
        <v>10327.276939999998</v>
      </c>
      <c r="L32" s="25">
        <f t="shared" si="7"/>
        <v>0.28874463104151393</v>
      </c>
      <c r="M32" s="25">
        <f t="shared" si="7"/>
        <v>0.30160496699505429</v>
      </c>
      <c r="N32" s="25">
        <f t="shared" si="7"/>
        <v>0.28095525905539998</v>
      </c>
      <c r="O32" s="21">
        <f t="shared" si="7"/>
        <v>0.29028933449707878</v>
      </c>
      <c r="P32" s="25">
        <f t="shared" si="7"/>
        <v>0.26400687454231125</v>
      </c>
      <c r="Q32" s="25">
        <f t="shared" si="7"/>
        <v>0.26427172333028431</v>
      </c>
      <c r="R32" s="25">
        <f t="shared" si="7"/>
        <v>0.24789772729820569</v>
      </c>
      <c r="S32" s="21">
        <f t="shared" si="7"/>
        <v>0.25861676077287094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16837.275549999998</v>
      </c>
      <c r="E34" s="14">
        <v>16376.7929</v>
      </c>
      <c r="F34" s="14">
        <v>16765.124699999997</v>
      </c>
      <c r="G34" s="15">
        <f>(+D34+E34+F34)/3</f>
        <v>16659.731049999999</v>
      </c>
      <c r="H34" s="16">
        <v>14647.244100000002</v>
      </c>
      <c r="I34" s="16">
        <v>14904.252689999999</v>
      </c>
      <c r="J34" s="16">
        <v>13991.586670000001</v>
      </c>
      <c r="K34" s="15">
        <f>(+H34+I34+J34)/3</f>
        <v>14514.361153333333</v>
      </c>
      <c r="L34" s="16">
        <f t="shared" ref="L34:S36" si="8">(+D34/D$54)*100</f>
        <v>0.42183473016594281</v>
      </c>
      <c r="M34" s="16">
        <f t="shared" si="8"/>
        <v>0.4182676387811346</v>
      </c>
      <c r="N34" s="16">
        <f t="shared" si="8"/>
        <v>0.41030170515689857</v>
      </c>
      <c r="O34" s="17">
        <f t="shared" si="8"/>
        <v>0.41674078529420133</v>
      </c>
      <c r="P34" s="16">
        <f t="shared" si="8"/>
        <v>0.36683105468251537</v>
      </c>
      <c r="Q34" s="16">
        <f t="shared" si="8"/>
        <v>0.38078216997781789</v>
      </c>
      <c r="R34" s="16">
        <f t="shared" si="8"/>
        <v>0.34353768612027785</v>
      </c>
      <c r="S34" s="17">
        <f t="shared" si="8"/>
        <v>0.36347016623751532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16837.275549999998</v>
      </c>
      <c r="E35" s="14">
        <v>16376.7929</v>
      </c>
      <c r="F35" s="14">
        <v>16765.124699999997</v>
      </c>
      <c r="G35" s="20">
        <f>(+D35+E35+F35)/3</f>
        <v>16659.731049999999</v>
      </c>
      <c r="H35" s="16">
        <v>14647.244100000002</v>
      </c>
      <c r="I35" s="16">
        <v>14904.252689999999</v>
      </c>
      <c r="J35" s="16">
        <v>13991.586670000001</v>
      </c>
      <c r="K35" s="20">
        <f>(+H35+I35+J35)/3</f>
        <v>14514.361153333333</v>
      </c>
      <c r="L35" s="16">
        <f t="shared" si="8"/>
        <v>0.42183473016594281</v>
      </c>
      <c r="M35" s="16">
        <f t="shared" si="8"/>
        <v>0.4182676387811346</v>
      </c>
      <c r="N35" s="16">
        <f t="shared" si="8"/>
        <v>0.41030170515689857</v>
      </c>
      <c r="O35" s="21">
        <f t="shared" si="8"/>
        <v>0.41674078529420133</v>
      </c>
      <c r="P35" s="16">
        <f t="shared" si="8"/>
        <v>0.36683105468251537</v>
      </c>
      <c r="Q35" s="16">
        <f t="shared" si="8"/>
        <v>0.38078216997781789</v>
      </c>
      <c r="R35" s="16">
        <f t="shared" si="8"/>
        <v>0.34353768612027785</v>
      </c>
      <c r="S35" s="21">
        <f t="shared" si="8"/>
        <v>0.36347016623751532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</v>
      </c>
      <c r="F36" s="14">
        <v>0</v>
      </c>
      <c r="G36" s="20">
        <f>(+D36+E36+F36)/3</f>
        <v>0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0</v>
      </c>
      <c r="N36" s="16">
        <f t="shared" si="8"/>
        <v>0</v>
      </c>
      <c r="O36" s="21">
        <f t="shared" si="8"/>
        <v>0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6" t="s">
        <v>33</v>
      </c>
      <c r="B37" s="26"/>
      <c r="C37" s="27" t="s">
        <v>17</v>
      </c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customHeight="1" x14ac:dyDescent="0.35">
      <c r="A38" s="26"/>
      <c r="B38" s="26"/>
      <c r="C38" s="27" t="s">
        <v>27</v>
      </c>
      <c r="D38" s="25">
        <v>17151.137170000002</v>
      </c>
      <c r="E38" s="25">
        <v>12358.443019999999</v>
      </c>
      <c r="F38" s="25">
        <v>4540.7133800000001</v>
      </c>
      <c r="G38" s="15">
        <f>(+D38+E38+F38)/3</f>
        <v>11350.097856666667</v>
      </c>
      <c r="H38" s="25">
        <v>23046.684650000003</v>
      </c>
      <c r="I38" s="25">
        <v>3519.6840300000003</v>
      </c>
      <c r="J38" s="25">
        <v>1676.84</v>
      </c>
      <c r="K38" s="15">
        <f>(+H38+I38+J38)/3</f>
        <v>9414.4028933333339</v>
      </c>
      <c r="L38" s="25">
        <f t="shared" ref="L38:S40" si="9">(+D38/D$54)*100</f>
        <v>0.42969810042373657</v>
      </c>
      <c r="M38" s="25">
        <f t="shared" si="9"/>
        <v>0.31563791595524138</v>
      </c>
      <c r="N38" s="25">
        <f t="shared" si="9"/>
        <v>0.11112726423339665</v>
      </c>
      <c r="O38" s="17">
        <f t="shared" si="9"/>
        <v>0.28392107170021202</v>
      </c>
      <c r="P38" s="25">
        <f t="shared" si="9"/>
        <v>0.57718978255403264</v>
      </c>
      <c r="Q38" s="25">
        <f t="shared" si="9"/>
        <v>8.9922852923642368E-2</v>
      </c>
      <c r="R38" s="25">
        <f t="shared" si="9"/>
        <v>4.1171723206280694E-2</v>
      </c>
      <c r="S38" s="17">
        <f t="shared" si="9"/>
        <v>0.23575647240119535</v>
      </c>
      <c r="T38" s="18"/>
    </row>
    <row r="39" spans="1:20" ht="24" customHeight="1" x14ac:dyDescent="0.35">
      <c r="A39" s="26"/>
      <c r="B39" s="28"/>
      <c r="C39" s="29" t="s">
        <v>28</v>
      </c>
      <c r="D39" s="25">
        <v>0</v>
      </c>
      <c r="E39" s="25">
        <v>0</v>
      </c>
      <c r="F39" s="25">
        <v>0</v>
      </c>
      <c r="G39" s="20">
        <f>(+D39+E39+F39)/3</f>
        <v>0</v>
      </c>
      <c r="H39" s="25">
        <v>0</v>
      </c>
      <c r="I39" s="25">
        <v>3513.03</v>
      </c>
      <c r="J39" s="25">
        <v>1676.84</v>
      </c>
      <c r="K39" s="20">
        <f>(+H39+I39+J39)/3</f>
        <v>1729.9566666666667</v>
      </c>
      <c r="L39" s="25">
        <f t="shared" si="9"/>
        <v>0</v>
      </c>
      <c r="M39" s="25">
        <f t="shared" si="9"/>
        <v>0</v>
      </c>
      <c r="N39" s="25">
        <f t="shared" si="9"/>
        <v>0</v>
      </c>
      <c r="O39" s="21">
        <f t="shared" si="9"/>
        <v>0</v>
      </c>
      <c r="P39" s="25">
        <f t="shared" si="9"/>
        <v>0</v>
      </c>
      <c r="Q39" s="25">
        <f t="shared" si="9"/>
        <v>8.9752852049717474E-2</v>
      </c>
      <c r="R39" s="25">
        <f t="shared" si="9"/>
        <v>4.1171723206280694E-2</v>
      </c>
      <c r="S39" s="21">
        <f t="shared" si="9"/>
        <v>4.3321757711163561E-2</v>
      </c>
      <c r="T39" s="32"/>
    </row>
    <row r="40" spans="1:20" ht="24" customHeight="1" x14ac:dyDescent="0.35">
      <c r="A40" s="26"/>
      <c r="B40" s="28"/>
      <c r="C40" s="29" t="s">
        <v>20</v>
      </c>
      <c r="D40" s="25">
        <v>17151.137170000002</v>
      </c>
      <c r="E40" s="25">
        <v>12358.443019999999</v>
      </c>
      <c r="F40" s="25">
        <v>4540.7133800000001</v>
      </c>
      <c r="G40" s="20">
        <f>(+D40+E40+F40)/3</f>
        <v>11350.097856666667</v>
      </c>
      <c r="H40" s="25">
        <v>23046.684650000003</v>
      </c>
      <c r="I40" s="25">
        <v>6.6540299999999997</v>
      </c>
      <c r="J40" s="25">
        <v>0</v>
      </c>
      <c r="K40" s="20">
        <f>(+H40+I40+J40)/3</f>
        <v>7684.4462266666678</v>
      </c>
      <c r="L40" s="25">
        <f t="shared" si="9"/>
        <v>0.42969810042373657</v>
      </c>
      <c r="M40" s="25">
        <f t="shared" si="9"/>
        <v>0.31563791595524138</v>
      </c>
      <c r="N40" s="25">
        <f t="shared" si="9"/>
        <v>0.11112726423339665</v>
      </c>
      <c r="O40" s="21">
        <f t="shared" si="9"/>
        <v>0.28392107170021202</v>
      </c>
      <c r="P40" s="25">
        <f t="shared" si="9"/>
        <v>0.57718978255403264</v>
      </c>
      <c r="Q40" s="25">
        <f t="shared" si="9"/>
        <v>1.7000087392489717E-4</v>
      </c>
      <c r="R40" s="25">
        <f t="shared" si="9"/>
        <v>0</v>
      </c>
      <c r="S40" s="21">
        <f t="shared" si="9"/>
        <v>0.19243471469003179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4"/>
      <c r="M41" s="14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15503.5903</v>
      </c>
      <c r="E42" s="14">
        <v>2089.7449999999999</v>
      </c>
      <c r="F42" s="14">
        <v>9908.33</v>
      </c>
      <c r="G42" s="15">
        <f>(+D42+E42+F42)/3</f>
        <v>9167.2217666666675</v>
      </c>
      <c r="H42" s="16">
        <v>17096.093680000002</v>
      </c>
      <c r="I42" s="16">
        <v>2089.7449999999999</v>
      </c>
      <c r="J42" s="14">
        <v>5626.25</v>
      </c>
      <c r="K42" s="15">
        <f>(+H42+I42+J42)/3</f>
        <v>8270.6962266666669</v>
      </c>
      <c r="L42" s="16">
        <f t="shared" ref="L42:S42" si="10">(+D42/D$54)*100</f>
        <v>0.38842108459784813</v>
      </c>
      <c r="M42" s="16">
        <f t="shared" si="10"/>
        <v>5.3372642137074475E-2</v>
      </c>
      <c r="N42" s="14">
        <f t="shared" si="10"/>
        <v>0.24249176591315505</v>
      </c>
      <c r="O42" s="17">
        <f t="shared" si="10"/>
        <v>0.2293167390602481</v>
      </c>
      <c r="P42" s="16">
        <f t="shared" si="10"/>
        <v>0.42816095866016773</v>
      </c>
      <c r="Q42" s="16">
        <f t="shared" si="10"/>
        <v>5.3389972134208027E-2</v>
      </c>
      <c r="R42" s="14">
        <f t="shared" si="10"/>
        <v>0.1381422244754042</v>
      </c>
      <c r="S42" s="17">
        <f t="shared" si="10"/>
        <v>0.20711564915939401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82</v>
      </c>
      <c r="D44" s="25">
        <v>56.147449999999999</v>
      </c>
      <c r="E44" s="25">
        <v>62.459479999999999</v>
      </c>
      <c r="F44" s="25">
        <v>88.751470000000012</v>
      </c>
      <c r="G44" s="15">
        <f>(+D44+E44+F44)/3</f>
        <v>69.119466666666668</v>
      </c>
      <c r="H44" s="25">
        <v>52.328379999999996</v>
      </c>
      <c r="I44" s="25">
        <v>63.021380000000008</v>
      </c>
      <c r="J44" s="35">
        <v>87.769310000000019</v>
      </c>
      <c r="K44" s="15">
        <f>(+H44+I44+J44)/3</f>
        <v>67.706356666666679</v>
      </c>
      <c r="L44" s="25">
        <f t="shared" ref="L44:S44" si="11">(+D44/D$54)*100</f>
        <v>1.4066969653089613E-3</v>
      </c>
      <c r="M44" s="25">
        <f t="shared" si="11"/>
        <v>1.5952317024841599E-3</v>
      </c>
      <c r="N44" s="35">
        <f t="shared" si="11"/>
        <v>2.1720613552120697E-3</v>
      </c>
      <c r="O44" s="17">
        <f t="shared" si="11"/>
        <v>1.7290135555809614E-3</v>
      </c>
      <c r="P44" s="25">
        <f t="shared" si="11"/>
        <v>1.3105315030031786E-3</v>
      </c>
      <c r="Q44" s="25">
        <f t="shared" si="11"/>
        <v>1.6101054061903896E-3</v>
      </c>
      <c r="R44" s="35">
        <f t="shared" si="11"/>
        <v>2.1550140367156347E-3</v>
      </c>
      <c r="S44" s="17">
        <f t="shared" si="11"/>
        <v>1.69550974052469E-3</v>
      </c>
      <c r="T44" s="32"/>
    </row>
    <row r="45" spans="1:20" ht="24" customHeight="1" x14ac:dyDescent="0.35">
      <c r="A45" s="12" t="s">
        <v>42</v>
      </c>
      <c r="B45" s="12"/>
      <c r="C45" s="13" t="s">
        <v>37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38</v>
      </c>
      <c r="D46" s="14">
        <v>1.5553000000000003</v>
      </c>
      <c r="E46" s="14">
        <v>1.2658299999999998</v>
      </c>
      <c r="F46" s="14">
        <v>1.63161</v>
      </c>
      <c r="G46" s="15">
        <f>(+D46+E46+F46)/3</f>
        <v>1.4842466666666667</v>
      </c>
      <c r="H46" s="16">
        <v>163.32709</v>
      </c>
      <c r="I46" s="16">
        <v>77.032219999999995</v>
      </c>
      <c r="J46" s="16">
        <v>0.20161000000000001</v>
      </c>
      <c r="K46" s="15">
        <f>(+H46+I46+J46)/3</f>
        <v>80.186973333333327</v>
      </c>
      <c r="L46" s="16">
        <f t="shared" ref="L46:S46" si="12">(+D46/D$54)*100</f>
        <v>3.8965897652431726E-5</v>
      </c>
      <c r="M46" s="16">
        <f t="shared" si="12"/>
        <v>3.2329634283787245E-5</v>
      </c>
      <c r="N46" s="16">
        <f t="shared" si="12"/>
        <v>3.9931248775682977E-5</v>
      </c>
      <c r="O46" s="17">
        <f t="shared" si="12"/>
        <v>3.7128217711351789E-5</v>
      </c>
      <c r="P46" s="16">
        <f t="shared" si="12"/>
        <v>4.0904246746953643E-3</v>
      </c>
      <c r="Q46" s="16">
        <f t="shared" si="12"/>
        <v>1.9680621698992856E-3</v>
      </c>
      <c r="R46" s="16">
        <f t="shared" si="12"/>
        <v>4.9501628751808464E-6</v>
      </c>
      <c r="S46" s="17">
        <f t="shared" si="12"/>
        <v>2.0080506623508104E-3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22.044999999999998</v>
      </c>
      <c r="E48" s="25">
        <v>14.962999999999999</v>
      </c>
      <c r="F48" s="25">
        <v>102.989</v>
      </c>
      <c r="G48" s="15">
        <f t="shared" ref="G48:G53" si="13">(+D48+E48+F48)/3</f>
        <v>46.665666666666674</v>
      </c>
      <c r="H48" s="25">
        <v>9.8170000000000002</v>
      </c>
      <c r="I48" s="25">
        <v>7.6760000000000002</v>
      </c>
      <c r="J48" s="25">
        <v>0</v>
      </c>
      <c r="K48" s="15">
        <f t="shared" ref="K48:K53" si="14">(+H48+I48+J48)/3</f>
        <v>5.8310000000000004</v>
      </c>
      <c r="L48" s="25">
        <f t="shared" ref="L48:S53" si="15">(+D48/D$54)*100</f>
        <v>5.5230708785948513E-4</v>
      </c>
      <c r="M48" s="25">
        <f t="shared" si="15"/>
        <v>3.8215899274650513E-4</v>
      </c>
      <c r="N48" s="25">
        <f t="shared" si="15"/>
        <v>2.520503907281038E-3</v>
      </c>
      <c r="O48" s="17">
        <f t="shared" si="15"/>
        <v>1.1673349656472459E-3</v>
      </c>
      <c r="P48" s="25">
        <f t="shared" si="15"/>
        <v>2.4586061645673357E-4</v>
      </c>
      <c r="Q48" s="25">
        <f t="shared" si="15"/>
        <v>1.9611073413367702E-4</v>
      </c>
      <c r="R48" s="25">
        <f t="shared" si="15"/>
        <v>0</v>
      </c>
      <c r="S48" s="17">
        <f t="shared" si="15"/>
        <v>1.4602051836392515E-4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2387.7530599994138</v>
      </c>
      <c r="E53" s="38">
        <v>1502.7629500003575</v>
      </c>
      <c r="F53" s="38">
        <v>4600.0731100007115</v>
      </c>
      <c r="G53" s="39">
        <f t="shared" si="13"/>
        <v>2830.1963733334942</v>
      </c>
      <c r="H53" s="38">
        <v>2189.1947099999979</v>
      </c>
      <c r="I53" s="38">
        <v>1585.5477900007775</v>
      </c>
      <c r="J53" s="38">
        <v>2199.7539999990181</v>
      </c>
      <c r="K53" s="39">
        <f t="shared" si="14"/>
        <v>1991.4988333332647</v>
      </c>
      <c r="L53" s="38">
        <f t="shared" si="15"/>
        <v>5.9821861605618087E-2</v>
      </c>
      <c r="M53" s="38">
        <f t="shared" si="15"/>
        <v>3.8380964733603105E-2</v>
      </c>
      <c r="N53" s="38">
        <f t="shared" si="15"/>
        <v>0.11258000609322577</v>
      </c>
      <c r="O53" s="40">
        <f t="shared" si="15"/>
        <v>7.0796956782792783E-2</v>
      </c>
      <c r="P53" s="38">
        <f t="shared" si="15"/>
        <v>5.4827010384477889E-2</v>
      </c>
      <c r="Q53" s="38">
        <f t="shared" si="15"/>
        <v>4.0508460278931943E-2</v>
      </c>
      <c r="R53" s="38">
        <f t="shared" si="15"/>
        <v>5.4010915060392371E-2</v>
      </c>
      <c r="S53" s="40">
        <f t="shared" si="15"/>
        <v>4.9871324295056682E-2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3991438.90864</v>
      </c>
      <c r="E54" s="43">
        <v>3915386.0785700004</v>
      </c>
      <c r="F54" s="43">
        <v>4086048.0201000008</v>
      </c>
      <c r="G54" s="44">
        <f>G19+G29+G16+G34+G44+G38+G14+G46+G48+G49+G53+G27+G9+G42</f>
        <v>3997624.3357700002</v>
      </c>
      <c r="H54" s="43">
        <v>3992912.7899700003</v>
      </c>
      <c r="I54" s="43">
        <v>3914115.1726900009</v>
      </c>
      <c r="J54" s="43">
        <v>4072795.2813599994</v>
      </c>
      <c r="K54" s="44">
        <f t="shared" ref="K54:S54" si="16">K19+K29+K16+K34+K44+K38+K14+K46+K48+K49+K53+K27+K9+K42</f>
        <v>3993274.414673334</v>
      </c>
      <c r="L54" s="45">
        <f t="shared" si="16"/>
        <v>100.00000000000001</v>
      </c>
      <c r="M54" s="45">
        <f t="shared" si="16"/>
        <v>100.00000000000003</v>
      </c>
      <c r="N54" s="45">
        <f t="shared" si="16"/>
        <v>100.00000000000001</v>
      </c>
      <c r="O54" s="44">
        <f t="shared" si="16"/>
        <v>100.00000000000001</v>
      </c>
      <c r="P54" s="45">
        <f t="shared" si="16"/>
        <v>100</v>
      </c>
      <c r="Q54" s="45">
        <f t="shared" si="16"/>
        <v>99.999999999999986</v>
      </c>
      <c r="R54" s="45">
        <f t="shared" si="16"/>
        <v>100</v>
      </c>
      <c r="S54" s="44">
        <f t="shared" si="16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1994359.38937</v>
      </c>
      <c r="E9" s="14">
        <v>1701935.8981000003</v>
      </c>
      <c r="F9" s="14">
        <v>1866903.1560799999</v>
      </c>
      <c r="G9" s="15">
        <f>(+D9+E9+F9)/3</f>
        <v>1854399.4811833333</v>
      </c>
      <c r="H9" s="16">
        <v>2032327.2796399998</v>
      </c>
      <c r="I9" s="16">
        <v>1735055.1535400003</v>
      </c>
      <c r="J9" s="16">
        <v>1904015.3658899998</v>
      </c>
      <c r="K9" s="15">
        <f>(+H9+I9+J9)/3</f>
        <v>1890465.9330233333</v>
      </c>
      <c r="L9" s="16">
        <f t="shared" ref="L9:S12" si="0">(+D9/D$54)*100</f>
        <v>49.184961363352471</v>
      </c>
      <c r="M9" s="16">
        <f t="shared" si="0"/>
        <v>47.165429267707019</v>
      </c>
      <c r="N9" s="16">
        <f t="shared" si="0"/>
        <v>47.597042379820515</v>
      </c>
      <c r="O9" s="17">
        <f t="shared" si="0"/>
        <v>48.018365732730736</v>
      </c>
      <c r="P9" s="16">
        <f t="shared" si="0"/>
        <v>50.408152094583002</v>
      </c>
      <c r="Q9" s="16">
        <f t="shared" si="0"/>
        <v>48.00963238444907</v>
      </c>
      <c r="R9" s="16">
        <f t="shared" si="0"/>
        <v>48.547713605930149</v>
      </c>
      <c r="S9" s="17">
        <f t="shared" si="0"/>
        <v>49.028035296256547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1883130.36463</v>
      </c>
      <c r="E10" s="14">
        <v>1569674.7292200003</v>
      </c>
      <c r="F10" s="14">
        <v>1746247.2733799999</v>
      </c>
      <c r="G10" s="20">
        <f>(+D10+E10+F10)/3</f>
        <v>1733017.4557433333</v>
      </c>
      <c r="H10" s="16">
        <v>1883130.36463</v>
      </c>
      <c r="I10" s="16">
        <v>1569674.7292200003</v>
      </c>
      <c r="J10" s="16">
        <v>1746247.2733799999</v>
      </c>
      <c r="K10" s="20">
        <f>(+H10+I10+J10)/3</f>
        <v>1733017.4557433333</v>
      </c>
      <c r="L10" s="16">
        <f t="shared" si="0"/>
        <v>46.441827245459883</v>
      </c>
      <c r="M10" s="16">
        <f t="shared" si="0"/>
        <v>43.500100383911793</v>
      </c>
      <c r="N10" s="16">
        <f t="shared" si="0"/>
        <v>44.5208982619301</v>
      </c>
      <c r="O10" s="21">
        <f t="shared" si="0"/>
        <v>44.875263855222549</v>
      </c>
      <c r="P10" s="16">
        <f t="shared" si="0"/>
        <v>46.707596155975104</v>
      </c>
      <c r="Q10" s="16">
        <f t="shared" si="0"/>
        <v>43.433493488237119</v>
      </c>
      <c r="R10" s="16">
        <f t="shared" si="0"/>
        <v>44.525014887976702</v>
      </c>
      <c r="S10" s="21">
        <f t="shared" si="0"/>
        <v>44.944708870437047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1262.5249200000001</v>
      </c>
      <c r="E11" s="14">
        <v>1195.5783899999999</v>
      </c>
      <c r="F11" s="14">
        <v>972.62164000000007</v>
      </c>
      <c r="G11" s="20">
        <f>(+D11+E11+F11)/3</f>
        <v>1143.5749833333332</v>
      </c>
      <c r="H11" s="16">
        <v>890.43826000000001</v>
      </c>
      <c r="I11" s="16">
        <v>818.55295999999998</v>
      </c>
      <c r="J11" s="16">
        <v>718.65571999999975</v>
      </c>
      <c r="K11" s="20">
        <f>(+H11+I11+J11)/3</f>
        <v>809.21564666666654</v>
      </c>
      <c r="L11" s="16">
        <f t="shared" si="0"/>
        <v>3.1136433955409423E-2</v>
      </c>
      <c r="M11" s="16">
        <f t="shared" si="0"/>
        <v>3.3132838933884884E-2</v>
      </c>
      <c r="N11" s="16">
        <f t="shared" si="0"/>
        <v>2.4797169187830523E-2</v>
      </c>
      <c r="O11" s="21">
        <f t="shared" si="0"/>
        <v>2.9612067059822784E-2</v>
      </c>
      <c r="P11" s="16">
        <f t="shared" si="0"/>
        <v>2.2085688506265931E-2</v>
      </c>
      <c r="Q11" s="16">
        <f t="shared" si="0"/>
        <v>2.2649670021510731E-2</v>
      </c>
      <c r="R11" s="16">
        <f t="shared" si="0"/>
        <v>1.8323955100811491E-2</v>
      </c>
      <c r="S11" s="21">
        <f t="shared" si="0"/>
        <v>2.098649470165655E-2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109966.49982</v>
      </c>
      <c r="E12" s="14">
        <v>131065.59049000002</v>
      </c>
      <c r="F12" s="14">
        <v>119683.26106000002</v>
      </c>
      <c r="G12" s="20">
        <f>(+D12+E12+F12)/3</f>
        <v>120238.45045666669</v>
      </c>
      <c r="H12" s="16">
        <v>148306.47674999997</v>
      </c>
      <c r="I12" s="16">
        <v>164561.87135999999</v>
      </c>
      <c r="J12" s="16">
        <v>157049.43679000001</v>
      </c>
      <c r="K12" s="20">
        <f>(+H12+I12+J12)/3</f>
        <v>156639.26163333331</v>
      </c>
      <c r="L12" s="16">
        <f t="shared" si="0"/>
        <v>2.7119976839371787</v>
      </c>
      <c r="M12" s="16">
        <f t="shared" si="0"/>
        <v>3.6321960448613377</v>
      </c>
      <c r="N12" s="16">
        <f t="shared" si="0"/>
        <v>3.0513469487025904</v>
      </c>
      <c r="O12" s="21">
        <f t="shared" si="0"/>
        <v>3.113489810448367</v>
      </c>
      <c r="P12" s="16">
        <f t="shared" si="0"/>
        <v>3.6784702501016406</v>
      </c>
      <c r="Q12" s="16">
        <f t="shared" si="0"/>
        <v>4.5534892261904432</v>
      </c>
      <c r="R12" s="16">
        <f t="shared" si="0"/>
        <v>4.00437476285264</v>
      </c>
      <c r="S12" s="21">
        <f t="shared" si="0"/>
        <v>4.0623399311178385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890043.34158999985</v>
      </c>
      <c r="E14" s="24">
        <v>812614.24562000018</v>
      </c>
      <c r="F14" s="24">
        <v>823527.86117999977</v>
      </c>
      <c r="G14" s="15">
        <f>(+D14+E14+F14)/3</f>
        <v>842061.81612999982</v>
      </c>
      <c r="H14" s="24">
        <v>890043.34158999985</v>
      </c>
      <c r="I14" s="24">
        <v>812614.24562000018</v>
      </c>
      <c r="J14" s="24">
        <v>823527.86117999977</v>
      </c>
      <c r="K14" s="15">
        <f>(+H14+I14+J14)/3</f>
        <v>842061.81612999982</v>
      </c>
      <c r="L14" s="24">
        <f t="shared" ref="L14:S14" si="1">(+D14/D$54)*100</f>
        <v>21.950280175752045</v>
      </c>
      <c r="M14" s="24">
        <f t="shared" si="1"/>
        <v>22.519825668233967</v>
      </c>
      <c r="N14" s="24">
        <f t="shared" si="1"/>
        <v>20.995995631531152</v>
      </c>
      <c r="O14" s="17">
        <f t="shared" si="1"/>
        <v>21.804596402656287</v>
      </c>
      <c r="P14" s="24">
        <f t="shared" si="1"/>
        <v>22.075893279150851</v>
      </c>
      <c r="Q14" s="24">
        <f t="shared" si="1"/>
        <v>22.485343548292679</v>
      </c>
      <c r="R14" s="24">
        <f t="shared" si="1"/>
        <v>20.997937026827866</v>
      </c>
      <c r="S14" s="17">
        <f t="shared" si="1"/>
        <v>21.838339280109079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532748.99839000008</v>
      </c>
      <c r="E16" s="14">
        <v>506994.30332000001</v>
      </c>
      <c r="F16" s="14">
        <v>637771.51630999998</v>
      </c>
      <c r="G16" s="15">
        <f t="shared" ref="G16:G22" si="2">(+D16+E16+F16)/3</f>
        <v>559171.60600666667</v>
      </c>
      <c r="H16" s="16">
        <v>501207.54</v>
      </c>
      <c r="I16" s="16">
        <v>513598.14</v>
      </c>
      <c r="J16" s="16">
        <v>638266.54</v>
      </c>
      <c r="K16" s="15">
        <f t="shared" ref="K16:K22" si="3">(+H16+I16+J16)/3</f>
        <v>551024.07333333336</v>
      </c>
      <c r="L16" s="16">
        <f t="shared" ref="L16:S22" si="4">(+D16/D$54)*100</f>
        <v>13.138674524682456</v>
      </c>
      <c r="M16" s="16">
        <f t="shared" si="4"/>
        <v>14.050237719919595</v>
      </c>
      <c r="N16" s="16">
        <f t="shared" si="4"/>
        <v>16.260103150818527</v>
      </c>
      <c r="O16" s="17">
        <f t="shared" si="4"/>
        <v>14.479354075019819</v>
      </c>
      <c r="P16" s="16">
        <f t="shared" si="4"/>
        <v>12.431534113810226</v>
      </c>
      <c r="Q16" s="16">
        <f t="shared" si="4"/>
        <v>14.211454802706561</v>
      </c>
      <c r="R16" s="16">
        <f t="shared" si="4"/>
        <v>16.274228529497137</v>
      </c>
      <c r="S16" s="17">
        <f t="shared" si="4"/>
        <v>14.290459957280955</v>
      </c>
      <c r="T16" s="18"/>
    </row>
    <row r="17" spans="1:20" ht="24" customHeight="1" x14ac:dyDescent="0.35">
      <c r="A17" s="12"/>
      <c r="B17" s="12"/>
      <c r="C17" s="19" t="s">
        <v>19</v>
      </c>
      <c r="D17" s="14">
        <v>532748.99839000008</v>
      </c>
      <c r="E17" s="14">
        <v>506994.30332000001</v>
      </c>
      <c r="F17" s="14">
        <v>637771.51630999998</v>
      </c>
      <c r="G17" s="20">
        <f t="shared" si="2"/>
        <v>559171.60600666667</v>
      </c>
      <c r="H17" s="16">
        <v>501207.54</v>
      </c>
      <c r="I17" s="16">
        <v>513598.14</v>
      </c>
      <c r="J17" s="16">
        <v>638266.54</v>
      </c>
      <c r="K17" s="20">
        <f t="shared" si="3"/>
        <v>551024.07333333336</v>
      </c>
      <c r="L17" s="16">
        <f t="shared" si="4"/>
        <v>13.138674524682456</v>
      </c>
      <c r="M17" s="16">
        <f t="shared" si="4"/>
        <v>14.050237719919595</v>
      </c>
      <c r="N17" s="16">
        <f t="shared" si="4"/>
        <v>16.260103150818527</v>
      </c>
      <c r="O17" s="21">
        <f t="shared" si="4"/>
        <v>14.479354075019819</v>
      </c>
      <c r="P17" s="16">
        <f t="shared" si="4"/>
        <v>12.431534113810226</v>
      </c>
      <c r="Q17" s="16">
        <f t="shared" si="4"/>
        <v>14.211454802706561</v>
      </c>
      <c r="R17" s="16">
        <f t="shared" si="4"/>
        <v>16.274228529497137</v>
      </c>
      <c r="S17" s="21">
        <f t="shared" si="4"/>
        <v>14.290459957280955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353158.32710000005</v>
      </c>
      <c r="E19" s="24">
        <v>326090.56980999996</v>
      </c>
      <c r="F19" s="24">
        <v>320966.70094000001</v>
      </c>
      <c r="G19" s="15">
        <f t="shared" si="2"/>
        <v>333405.19928333332</v>
      </c>
      <c r="H19" s="24">
        <v>353158.32710000005</v>
      </c>
      <c r="I19" s="24">
        <v>326090.56980999996</v>
      </c>
      <c r="J19" s="24">
        <v>320966.70094000001</v>
      </c>
      <c r="K19" s="15">
        <f t="shared" si="3"/>
        <v>333405.19928333332</v>
      </c>
      <c r="L19" s="24">
        <f t="shared" si="4"/>
        <v>8.7096030766284027</v>
      </c>
      <c r="M19" s="24">
        <f t="shared" si="4"/>
        <v>9.0368865962636509</v>
      </c>
      <c r="N19" s="24">
        <f t="shared" si="4"/>
        <v>8.1831055978447917</v>
      </c>
      <c r="O19" s="17">
        <f t="shared" si="4"/>
        <v>8.6332923185272961</v>
      </c>
      <c r="P19" s="24">
        <f t="shared" si="4"/>
        <v>8.759444821839276</v>
      </c>
      <c r="Q19" s="24">
        <f t="shared" si="4"/>
        <v>9.0230494106611125</v>
      </c>
      <c r="R19" s="24">
        <f t="shared" si="4"/>
        <v>8.1838622489224058</v>
      </c>
      <c r="S19" s="17">
        <f t="shared" si="4"/>
        <v>8.6466524431239016</v>
      </c>
      <c r="T19" s="18"/>
    </row>
    <row r="20" spans="1:20" ht="24" customHeight="1" x14ac:dyDescent="0.35">
      <c r="A20" s="22"/>
      <c r="B20" s="53"/>
      <c r="C20" s="52" t="s">
        <v>7</v>
      </c>
      <c r="D20" s="24">
        <v>254976.38272000005</v>
      </c>
      <c r="E20" s="24">
        <v>260263.52666999996</v>
      </c>
      <c r="F20" s="24">
        <v>234650.67558000001</v>
      </c>
      <c r="G20" s="20">
        <f t="shared" si="2"/>
        <v>249963.52832333336</v>
      </c>
      <c r="H20" s="24">
        <v>254976.38272000005</v>
      </c>
      <c r="I20" s="24">
        <v>260263.52666999996</v>
      </c>
      <c r="J20" s="24">
        <v>234650.67558000001</v>
      </c>
      <c r="K20" s="20">
        <f t="shared" si="3"/>
        <v>249963.52832333336</v>
      </c>
      <c r="L20" s="24">
        <f t="shared" si="4"/>
        <v>6.2882365131854012</v>
      </c>
      <c r="M20" s="24">
        <f t="shared" si="4"/>
        <v>7.2126341372914595</v>
      </c>
      <c r="N20" s="24">
        <f t="shared" si="4"/>
        <v>5.982462514813049</v>
      </c>
      <c r="O20" s="21">
        <f t="shared" si="4"/>
        <v>6.4726291420305744</v>
      </c>
      <c r="P20" s="24">
        <f t="shared" si="4"/>
        <v>6.3242216986592288</v>
      </c>
      <c r="Q20" s="24">
        <f t="shared" si="4"/>
        <v>7.2015902278456805</v>
      </c>
      <c r="R20" s="24">
        <f t="shared" si="4"/>
        <v>5.9830156833692287</v>
      </c>
      <c r="S20" s="21">
        <f t="shared" si="4"/>
        <v>6.4826456141497415</v>
      </c>
      <c r="T20" s="18"/>
    </row>
    <row r="21" spans="1:20" ht="24" customHeight="1" x14ac:dyDescent="0.35">
      <c r="A21" s="22"/>
      <c r="B21" s="53"/>
      <c r="C21" s="52" t="s">
        <v>8</v>
      </c>
      <c r="D21" s="24">
        <v>62953.631079999992</v>
      </c>
      <c r="E21" s="24">
        <v>44446.520709999997</v>
      </c>
      <c r="F21" s="24">
        <v>53591.498870000003</v>
      </c>
      <c r="G21" s="20">
        <f t="shared" si="2"/>
        <v>53663.883553333326</v>
      </c>
      <c r="H21" s="24">
        <v>62953.631079999992</v>
      </c>
      <c r="I21" s="24">
        <v>44446.520709999997</v>
      </c>
      <c r="J21" s="24">
        <v>53591.498870000003</v>
      </c>
      <c r="K21" s="20">
        <f t="shared" si="3"/>
        <v>53663.883553333326</v>
      </c>
      <c r="L21" s="24">
        <f t="shared" si="4"/>
        <v>1.552564662545932</v>
      </c>
      <c r="M21" s="24">
        <f t="shared" si="4"/>
        <v>1.2317380643322007</v>
      </c>
      <c r="N21" s="24">
        <f t="shared" si="4"/>
        <v>1.3663252079285613</v>
      </c>
      <c r="O21" s="21">
        <f t="shared" si="4"/>
        <v>1.3895883887210148</v>
      </c>
      <c r="P21" s="24">
        <f t="shared" si="4"/>
        <v>1.5614493995027363</v>
      </c>
      <c r="Q21" s="24">
        <f t="shared" si="4"/>
        <v>1.2298520399776489</v>
      </c>
      <c r="R21" s="24">
        <f t="shared" si="4"/>
        <v>1.3664515452253967</v>
      </c>
      <c r="S21" s="21">
        <f t="shared" si="4"/>
        <v>1.3917387936101746</v>
      </c>
      <c r="T21" s="18"/>
    </row>
    <row r="22" spans="1:20" ht="24" customHeight="1" x14ac:dyDescent="0.35">
      <c r="A22" s="22"/>
      <c r="B22" s="56"/>
      <c r="C22" s="52" t="s">
        <v>9</v>
      </c>
      <c r="D22" s="24">
        <v>35228.313300000002</v>
      </c>
      <c r="E22" s="24">
        <v>21380.522429999997</v>
      </c>
      <c r="F22" s="24">
        <v>32724.526490000004</v>
      </c>
      <c r="G22" s="20">
        <f t="shared" si="2"/>
        <v>29777.78740666667</v>
      </c>
      <c r="H22" s="24">
        <v>35228.313300000002</v>
      </c>
      <c r="I22" s="24">
        <v>21380.522429999997</v>
      </c>
      <c r="J22" s="24">
        <v>32724.526490000004</v>
      </c>
      <c r="K22" s="20">
        <f t="shared" si="3"/>
        <v>29777.78740666667</v>
      </c>
      <c r="L22" s="24">
        <f t="shared" si="4"/>
        <v>0.8688019008970701</v>
      </c>
      <c r="M22" s="24">
        <f t="shared" si="4"/>
        <v>0.59251439463998934</v>
      </c>
      <c r="N22" s="24">
        <f t="shared" si="4"/>
        <v>0.83431787510318178</v>
      </c>
      <c r="O22" s="21">
        <f t="shared" si="4"/>
        <v>0.77107478777570904</v>
      </c>
      <c r="P22" s="24">
        <f t="shared" si="4"/>
        <v>0.87377372367731054</v>
      </c>
      <c r="Q22" s="24">
        <f t="shared" si="4"/>
        <v>0.59160714283778137</v>
      </c>
      <c r="R22" s="24">
        <f t="shared" si="4"/>
        <v>0.83439502032778157</v>
      </c>
      <c r="S22" s="21">
        <f t="shared" si="4"/>
        <v>0.77226803536398747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10083.25387361</v>
      </c>
      <c r="E24" s="24">
        <v>11734.956474329998</v>
      </c>
      <c r="F24" s="24">
        <v>25995.378398820005</v>
      </c>
      <c r="G24" s="20">
        <f>(+D24+E24+F24)/3</f>
        <v>15937.862915586666</v>
      </c>
      <c r="H24" s="24">
        <v>10083.25387361</v>
      </c>
      <c r="I24" s="24">
        <v>11734.956474329998</v>
      </c>
      <c r="J24" s="24">
        <v>25995.378398820005</v>
      </c>
      <c r="K24" s="20">
        <f>(+H24+I24+J24)/3</f>
        <v>15937.862915586666</v>
      </c>
      <c r="L24" s="24">
        <f t="shared" ref="L24:S25" si="5">(+D24/D$54)*100</f>
        <v>0.24867356146228303</v>
      </c>
      <c r="M24" s="24">
        <f t="shared" si="5"/>
        <v>0.32520864044734488</v>
      </c>
      <c r="N24" s="24">
        <f t="shared" si="5"/>
        <v>0.6627569958830184</v>
      </c>
      <c r="O24" s="21">
        <f t="shared" si="5"/>
        <v>0.41269971127817912</v>
      </c>
      <c r="P24" s="24">
        <f t="shared" si="5"/>
        <v>0.25009662565729124</v>
      </c>
      <c r="Q24" s="24">
        <f t="shared" si="5"/>
        <v>0.32471068440136774</v>
      </c>
      <c r="R24" s="24">
        <f t="shared" si="5"/>
        <v>0.66281827772633994</v>
      </c>
      <c r="S24" s="21">
        <f t="shared" si="5"/>
        <v>0.41333836908799598</v>
      </c>
      <c r="T24" s="18"/>
    </row>
    <row r="25" spans="1:20" ht="24" customHeight="1" x14ac:dyDescent="0.35">
      <c r="A25" s="22"/>
      <c r="B25" s="56"/>
      <c r="C25" s="52" t="s">
        <v>12</v>
      </c>
      <c r="D25" s="24">
        <v>22758.337784000003</v>
      </c>
      <c r="E25" s="24">
        <v>6958.3245109999998</v>
      </c>
      <c r="F25" s="24">
        <v>2999.3989899999997</v>
      </c>
      <c r="G25" s="20">
        <f>(+D25+E25+F25)/3</f>
        <v>10905.353761666667</v>
      </c>
      <c r="H25" s="24">
        <v>22758.337784000003</v>
      </c>
      <c r="I25" s="24">
        <v>6958.3245109999998</v>
      </c>
      <c r="J25" s="24">
        <v>2999.3989899999997</v>
      </c>
      <c r="K25" s="20">
        <f>(+H25+I25+J25)/3</f>
        <v>10905.353761666667</v>
      </c>
      <c r="L25" s="24">
        <f t="shared" si="5"/>
        <v>0.56126692639573006</v>
      </c>
      <c r="M25" s="24">
        <f t="shared" si="5"/>
        <v>0.1928347377311381</v>
      </c>
      <c r="N25" s="24">
        <f t="shared" si="5"/>
        <v>7.6470233807298366E-2</v>
      </c>
      <c r="O25" s="21">
        <f t="shared" si="5"/>
        <v>0.28238643867521129</v>
      </c>
      <c r="P25" s="24">
        <f t="shared" si="5"/>
        <v>0.56447884350545141</v>
      </c>
      <c r="Q25" s="24">
        <f t="shared" si="5"/>
        <v>0.19253947121117249</v>
      </c>
      <c r="R25" s="24">
        <f t="shared" si="5"/>
        <v>7.6477304629509302E-2</v>
      </c>
      <c r="S25" s="21">
        <f t="shared" si="5"/>
        <v>0.28282343511479618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180493.92463000002</v>
      </c>
      <c r="E27" s="14">
        <v>176622.47706</v>
      </c>
      <c r="F27" s="14">
        <v>178772.70771000002</v>
      </c>
      <c r="G27" s="15">
        <f>(+D27+E27+F27)/3</f>
        <v>178629.70313333336</v>
      </c>
      <c r="H27" s="16">
        <v>180779.10768000002</v>
      </c>
      <c r="I27" s="16">
        <v>176930.77825000003</v>
      </c>
      <c r="J27" s="16">
        <v>179807.51957999999</v>
      </c>
      <c r="K27" s="15">
        <f>(+H27+I27+J27)/3</f>
        <v>179172.46850333337</v>
      </c>
      <c r="L27" s="16">
        <f t="shared" ref="L27:S27" si="6">(+D27/D$54)*100</f>
        <v>4.4513475136749312</v>
      </c>
      <c r="M27" s="16">
        <f t="shared" si="6"/>
        <v>4.8947054693191294</v>
      </c>
      <c r="N27" s="16">
        <f t="shared" si="6"/>
        <v>4.5578433554608599</v>
      </c>
      <c r="O27" s="17">
        <f t="shared" si="6"/>
        <v>4.6254900860477068</v>
      </c>
      <c r="P27" s="16">
        <f t="shared" si="6"/>
        <v>4.4838943248700778</v>
      </c>
      <c r="Q27" s="16">
        <f t="shared" si="6"/>
        <v>4.8957415583856525</v>
      </c>
      <c r="R27" s="16">
        <f t="shared" si="6"/>
        <v>4.584649956688863</v>
      </c>
      <c r="S27" s="17">
        <f t="shared" si="6"/>
        <v>4.6467243637922877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65156.286210000006</v>
      </c>
      <c r="E29" s="24">
        <v>56436.152800000003</v>
      </c>
      <c r="F29" s="24">
        <v>60464.321080000002</v>
      </c>
      <c r="G29" s="15">
        <f>(+D29+E29+F29)/3</f>
        <v>60685.586696666665</v>
      </c>
      <c r="H29" s="24">
        <v>34600.562359999996</v>
      </c>
      <c r="I29" s="24">
        <v>32719.67871</v>
      </c>
      <c r="J29" s="24">
        <v>35816.017699999997</v>
      </c>
      <c r="K29" s="15">
        <f>(+H29+I29+J29)/3</f>
        <v>34378.752923333326</v>
      </c>
      <c r="L29" s="24">
        <f t="shared" ref="L29:S32" si="7">(+D29/D$54)*100</f>
        <v>1.606886620786399</v>
      </c>
      <c r="M29" s="24">
        <f t="shared" si="7"/>
        <v>1.564004482190847</v>
      </c>
      <c r="N29" s="24">
        <f t="shared" si="7"/>
        <v>1.5415490854676723</v>
      </c>
      <c r="O29" s="17">
        <f t="shared" si="7"/>
        <v>1.5714104357095575</v>
      </c>
      <c r="P29" s="24">
        <f t="shared" si="7"/>
        <v>0.85820351253167115</v>
      </c>
      <c r="Q29" s="24">
        <f t="shared" si="7"/>
        <v>0.90536588615029867</v>
      </c>
      <c r="R29" s="24">
        <f t="shared" si="7"/>
        <v>0.91322045029387611</v>
      </c>
      <c r="S29" s="17">
        <f t="shared" si="7"/>
        <v>0.89159115873137773</v>
      </c>
      <c r="T29" s="18"/>
    </row>
    <row r="30" spans="1:20" ht="24" customHeight="1" x14ac:dyDescent="0.35">
      <c r="A30" s="22"/>
      <c r="B30" s="53"/>
      <c r="C30" s="52" t="s">
        <v>59</v>
      </c>
      <c r="D30" s="24">
        <v>40245.835810000004</v>
      </c>
      <c r="E30" s="24">
        <v>30245.01467</v>
      </c>
      <c r="F30" s="24">
        <v>29973.027789999996</v>
      </c>
      <c r="G30" s="20">
        <f>(+D30+E30+F30)/3</f>
        <v>33487.959423333334</v>
      </c>
      <c r="H30" s="24">
        <v>9760.8602800000008</v>
      </c>
      <c r="I30" s="24">
        <v>10307.214830000001</v>
      </c>
      <c r="J30" s="24">
        <v>12642.569980000002</v>
      </c>
      <c r="K30" s="20">
        <f>(+H30+I30+J30)/3</f>
        <v>10903.548363333335</v>
      </c>
      <c r="L30" s="24">
        <f t="shared" si="7"/>
        <v>0.99254421740706433</v>
      </c>
      <c r="M30" s="24">
        <f t="shared" si="7"/>
        <v>0.83817439993549536</v>
      </c>
      <c r="N30" s="24">
        <f t="shared" si="7"/>
        <v>0.764167905188883</v>
      </c>
      <c r="O30" s="21">
        <f t="shared" si="7"/>
        <v>0.86714707351316922</v>
      </c>
      <c r="P30" s="24">
        <f t="shared" si="7"/>
        <v>0.24210024364548716</v>
      </c>
      <c r="Q30" s="24">
        <f t="shared" si="7"/>
        <v>0.28520453305833976</v>
      </c>
      <c r="R30" s="24">
        <f t="shared" si="7"/>
        <v>0.32235447130704992</v>
      </c>
      <c r="S30" s="21">
        <f t="shared" si="7"/>
        <v>0.28277661325375963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16410.291269999998</v>
      </c>
      <c r="E31" s="24">
        <v>18283.725640000001</v>
      </c>
      <c r="F31" s="24">
        <v>19320.365140000002</v>
      </c>
      <c r="G31" s="20">
        <f>(+D31+E31+F31)/3</f>
        <v>18004.794016666667</v>
      </c>
      <c r="H31" s="24">
        <v>11486.588729999999</v>
      </c>
      <c r="I31" s="24">
        <v>11897.77268</v>
      </c>
      <c r="J31" s="24">
        <v>11954.325369999999</v>
      </c>
      <c r="K31" s="20">
        <f>(+H31+I31+J31)/3</f>
        <v>11779.562259999999</v>
      </c>
      <c r="L31" s="24">
        <f t="shared" si="7"/>
        <v>0.40471118013051716</v>
      </c>
      <c r="M31" s="24">
        <f t="shared" si="7"/>
        <v>0.50669344796493132</v>
      </c>
      <c r="N31" s="24">
        <f t="shared" si="7"/>
        <v>0.49257629425892996</v>
      </c>
      <c r="O31" s="21">
        <f t="shared" si="7"/>
        <v>0.46622143330361954</v>
      </c>
      <c r="P31" s="24">
        <f t="shared" si="7"/>
        <v>0.28490377389035904</v>
      </c>
      <c r="Q31" s="24">
        <f t="shared" si="7"/>
        <v>0.32921587039761657</v>
      </c>
      <c r="R31" s="24">
        <f t="shared" si="7"/>
        <v>0.30480592479020657</v>
      </c>
      <c r="S31" s="21">
        <f t="shared" si="7"/>
        <v>0.30549547821478951</v>
      </c>
      <c r="T31" s="18"/>
    </row>
    <row r="32" spans="1:20" ht="24" customHeight="1" x14ac:dyDescent="0.35">
      <c r="A32" s="22"/>
      <c r="B32" s="53"/>
      <c r="C32" s="52" t="s">
        <v>61</v>
      </c>
      <c r="D32" s="24">
        <v>8500.1591300000018</v>
      </c>
      <c r="E32" s="24">
        <v>7907.4124900000006</v>
      </c>
      <c r="F32" s="24">
        <v>11170.92815</v>
      </c>
      <c r="G32" s="20">
        <f>(+D32+E32+F32)/3</f>
        <v>9192.8332566666668</v>
      </c>
      <c r="H32" s="24">
        <v>13353.11335</v>
      </c>
      <c r="I32" s="24">
        <v>10514.691199999999</v>
      </c>
      <c r="J32" s="24">
        <v>11219.122349999998</v>
      </c>
      <c r="K32" s="20">
        <f>(+H32+I32+J32)/3</f>
        <v>11695.6423</v>
      </c>
      <c r="L32" s="24">
        <f t="shared" si="7"/>
        <v>0.2096312232488175</v>
      </c>
      <c r="M32" s="24">
        <f t="shared" si="7"/>
        <v>0.21913663429042043</v>
      </c>
      <c r="N32" s="24">
        <f t="shared" si="7"/>
        <v>0.28480488601985932</v>
      </c>
      <c r="O32" s="21">
        <f t="shared" si="7"/>
        <v>0.23804192889276868</v>
      </c>
      <c r="P32" s="24">
        <f t="shared" si="7"/>
        <v>0.33119949499582502</v>
      </c>
      <c r="Q32" s="24">
        <f t="shared" si="7"/>
        <v>0.29094548269434234</v>
      </c>
      <c r="R32" s="24">
        <f t="shared" si="7"/>
        <v>0.28606005419661962</v>
      </c>
      <c r="S32" s="21">
        <f t="shared" si="7"/>
        <v>0.30331906726282887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11694.9473</v>
      </c>
      <c r="E34" s="14">
        <v>13343.4144</v>
      </c>
      <c r="F34" s="14">
        <v>17504.569999999996</v>
      </c>
      <c r="G34" s="15">
        <f>(+D34+E34+F34)/3</f>
        <v>14180.977233333333</v>
      </c>
      <c r="H34" s="16">
        <v>14738.146989999999</v>
      </c>
      <c r="I34" s="16">
        <v>12131.379080000001</v>
      </c>
      <c r="J34" s="16">
        <v>13267.065940000002</v>
      </c>
      <c r="K34" s="15">
        <f>(+H34+I34+J34)/3</f>
        <v>13378.864003333334</v>
      </c>
      <c r="L34" s="16">
        <f t="shared" ref="L34:S36" si="8">(+D34/D$54)*100</f>
        <v>0.28842120139572669</v>
      </c>
      <c r="M34" s="16">
        <f t="shared" si="8"/>
        <v>0.36978353225611599</v>
      </c>
      <c r="N34" s="16">
        <f t="shared" si="8"/>
        <v>0.44628226023248097</v>
      </c>
      <c r="O34" s="17">
        <f t="shared" si="8"/>
        <v>0.36720639654364035</v>
      </c>
      <c r="P34" s="16">
        <f t="shared" si="8"/>
        <v>0.36555271510986148</v>
      </c>
      <c r="Q34" s="16">
        <f t="shared" si="8"/>
        <v>0.33567984784742388</v>
      </c>
      <c r="R34" s="16">
        <f t="shared" si="8"/>
        <v>0.33827758388128532</v>
      </c>
      <c r="S34" s="17">
        <f t="shared" si="8"/>
        <v>0.34697235486821482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11694.9473</v>
      </c>
      <c r="E35" s="14">
        <v>13343.4144</v>
      </c>
      <c r="F35" s="14">
        <v>17504.569999999996</v>
      </c>
      <c r="G35" s="20">
        <f>(+D35+E35+F35)/3</f>
        <v>14180.977233333333</v>
      </c>
      <c r="H35" s="16">
        <v>14738.146989999999</v>
      </c>
      <c r="I35" s="16">
        <v>12131.379080000001</v>
      </c>
      <c r="J35" s="16">
        <v>13267.065940000002</v>
      </c>
      <c r="K35" s="20">
        <f>(+H35+I35+J35)/3</f>
        <v>13378.864003333334</v>
      </c>
      <c r="L35" s="16">
        <f t="shared" si="8"/>
        <v>0.28842120139572669</v>
      </c>
      <c r="M35" s="16">
        <f t="shared" si="8"/>
        <v>0.36978353225611599</v>
      </c>
      <c r="N35" s="16">
        <f t="shared" si="8"/>
        <v>0.44628226023248097</v>
      </c>
      <c r="O35" s="21">
        <f t="shared" si="8"/>
        <v>0.36720639654364035</v>
      </c>
      <c r="P35" s="16">
        <f t="shared" si="8"/>
        <v>0.36555271510986148</v>
      </c>
      <c r="Q35" s="16">
        <f t="shared" si="8"/>
        <v>0.33567984784742388</v>
      </c>
      <c r="R35" s="16">
        <f t="shared" si="8"/>
        <v>0.33827758388128532</v>
      </c>
      <c r="S35" s="21">
        <f t="shared" si="8"/>
        <v>0.34697235486821482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</v>
      </c>
      <c r="F36" s="14">
        <v>0</v>
      </c>
      <c r="G36" s="20">
        <f>(+D36+E36+F36)/3</f>
        <v>0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0</v>
      </c>
      <c r="N36" s="16">
        <f t="shared" si="8"/>
        <v>0</v>
      </c>
      <c r="O36" s="21">
        <f t="shared" si="8"/>
        <v>0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32"/>
    </row>
    <row r="38" spans="1:20" ht="24" customHeight="1" x14ac:dyDescent="0.35">
      <c r="A38" s="22"/>
      <c r="B38" s="22"/>
      <c r="C38" s="23" t="s">
        <v>27</v>
      </c>
      <c r="D38" s="24">
        <v>21535.638319999998</v>
      </c>
      <c r="E38" s="24">
        <v>11901.794409999999</v>
      </c>
      <c r="F38" s="24">
        <v>11141.49135</v>
      </c>
      <c r="G38" s="15">
        <f>(+D38+E38+F38)/3</f>
        <v>14859.64136</v>
      </c>
      <c r="H38" s="24">
        <v>14074.400970000001</v>
      </c>
      <c r="I38" s="24">
        <v>2176.6473299999998</v>
      </c>
      <c r="J38" s="24">
        <v>2328.92</v>
      </c>
      <c r="K38" s="15">
        <f>(+H38+I38+J38)/3</f>
        <v>6193.3227666666671</v>
      </c>
      <c r="L38" s="24">
        <f t="shared" ref="L38:S40" si="9">(+D38/D$54)*100</f>
        <v>0.5311126692360767</v>
      </c>
      <c r="M38" s="24">
        <f t="shared" si="9"/>
        <v>0.32983218876241271</v>
      </c>
      <c r="N38" s="24">
        <f t="shared" si="9"/>
        <v>0.28405438934167693</v>
      </c>
      <c r="O38" s="17">
        <f t="shared" si="9"/>
        <v>0.38477992510350006</v>
      </c>
      <c r="P38" s="24">
        <f t="shared" si="9"/>
        <v>0.34908971199834454</v>
      </c>
      <c r="Q38" s="24">
        <f t="shared" si="9"/>
        <v>6.022865493969061E-2</v>
      </c>
      <c r="R38" s="24">
        <f t="shared" si="9"/>
        <v>5.9381737771991724E-2</v>
      </c>
      <c r="S38" s="17">
        <f t="shared" si="9"/>
        <v>0.16061989898947032</v>
      </c>
      <c r="T38" s="18"/>
    </row>
    <row r="39" spans="1:20" ht="24" customHeight="1" x14ac:dyDescent="0.35">
      <c r="A39" s="22"/>
      <c r="B39" s="53"/>
      <c r="C39" s="52" t="s">
        <v>28</v>
      </c>
      <c r="D39" s="24">
        <v>3553.33745</v>
      </c>
      <c r="E39" s="24">
        <v>1723.61402</v>
      </c>
      <c r="F39" s="24">
        <v>3032.1319699999999</v>
      </c>
      <c r="G39" s="20">
        <f>(+D39+E39+F39)/3</f>
        <v>2769.6944800000001</v>
      </c>
      <c r="H39" s="24">
        <v>1561.58</v>
      </c>
      <c r="I39" s="24">
        <v>2169.87</v>
      </c>
      <c r="J39" s="24">
        <v>2328.92</v>
      </c>
      <c r="K39" s="20">
        <f>(+H39+I39+J39)/3</f>
        <v>2020.1233333333332</v>
      </c>
      <c r="L39" s="24">
        <f t="shared" si="9"/>
        <v>8.7632533093452078E-2</v>
      </c>
      <c r="M39" s="24">
        <f t="shared" si="9"/>
        <v>4.7766190980455786E-2</v>
      </c>
      <c r="N39" s="24">
        <f t="shared" si="9"/>
        <v>7.7304767206207603E-2</v>
      </c>
      <c r="O39" s="21">
        <f t="shared" si="9"/>
        <v>7.1719283713182272E-2</v>
      </c>
      <c r="P39" s="24">
        <f t="shared" si="9"/>
        <v>3.8732128893040542E-2</v>
      </c>
      <c r="Q39" s="24">
        <f t="shared" si="9"/>
        <v>6.0041123655060126E-2</v>
      </c>
      <c r="R39" s="24">
        <f t="shared" si="9"/>
        <v>5.9381737771991724E-2</v>
      </c>
      <c r="S39" s="21">
        <f t="shared" si="9"/>
        <v>5.23906177621851E-2</v>
      </c>
      <c r="T39" s="32"/>
    </row>
    <row r="40" spans="1:20" ht="24" customHeight="1" x14ac:dyDescent="0.35">
      <c r="A40" s="22"/>
      <c r="B40" s="53"/>
      <c r="C40" s="52" t="s">
        <v>20</v>
      </c>
      <c r="D40" s="24">
        <v>17982.300869999999</v>
      </c>
      <c r="E40" s="24">
        <v>10178.18039</v>
      </c>
      <c r="F40" s="24">
        <v>8109.3593799999999</v>
      </c>
      <c r="G40" s="20">
        <f>(+D40+E40+F40)/3</f>
        <v>12089.946880000001</v>
      </c>
      <c r="H40" s="24">
        <v>12512.820970000001</v>
      </c>
      <c r="I40" s="24">
        <v>6.7773300000000001</v>
      </c>
      <c r="J40" s="24">
        <v>0</v>
      </c>
      <c r="K40" s="20">
        <f>(+H40+I40+J40)/3</f>
        <v>4173.1994333333341</v>
      </c>
      <c r="L40" s="24">
        <f t="shared" si="9"/>
        <v>0.44348013614262471</v>
      </c>
      <c r="M40" s="24">
        <f t="shared" si="9"/>
        <v>0.28206599778195696</v>
      </c>
      <c r="N40" s="24">
        <f t="shared" si="9"/>
        <v>0.20674962213546927</v>
      </c>
      <c r="O40" s="21">
        <f t="shared" si="9"/>
        <v>0.31306064139031786</v>
      </c>
      <c r="P40" s="24">
        <f t="shared" si="9"/>
        <v>0.31035758310530404</v>
      </c>
      <c r="Q40" s="24">
        <f t="shared" si="9"/>
        <v>1.8753128463048417E-4</v>
      </c>
      <c r="R40" s="24">
        <f t="shared" si="9"/>
        <v>0</v>
      </c>
      <c r="S40" s="21">
        <f t="shared" si="9"/>
        <v>0.10822928122728524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6"/>
      <c r="M41" s="16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3714.3149999999996</v>
      </c>
      <c r="E42" s="14">
        <v>1627.25</v>
      </c>
      <c r="F42" s="14">
        <v>2669.62338</v>
      </c>
      <c r="G42" s="15">
        <f>(+D42+E42+F42)/3</f>
        <v>2670.3961266666665</v>
      </c>
      <c r="H42" s="16">
        <v>8689.3149999999987</v>
      </c>
      <c r="I42" s="16">
        <v>1627.25</v>
      </c>
      <c r="J42" s="14">
        <v>1077.1200000000001</v>
      </c>
      <c r="K42" s="15">
        <f>(+H42+I42+J42)/3</f>
        <v>3797.895</v>
      </c>
      <c r="L42" s="16">
        <f t="shared" ref="L42:S42" si="10">(+D42/D$54)*100</f>
        <v>9.1602567089991802E-2</v>
      </c>
      <c r="M42" s="16">
        <f t="shared" si="10"/>
        <v>4.5095673028319107E-2</v>
      </c>
      <c r="N42" s="14">
        <f t="shared" si="10"/>
        <v>6.8062543438420706E-2</v>
      </c>
      <c r="O42" s="17">
        <f t="shared" si="10"/>
        <v>6.9148022938251896E-2</v>
      </c>
      <c r="P42" s="16">
        <f t="shared" si="10"/>
        <v>0.21552252755044926</v>
      </c>
      <c r="Q42" s="16">
        <f t="shared" si="10"/>
        <v>4.5026623008611849E-2</v>
      </c>
      <c r="R42" s="14">
        <f t="shared" si="10"/>
        <v>2.7463913483059842E-2</v>
      </c>
      <c r="S42" s="17">
        <f t="shared" si="10"/>
        <v>9.8495998715877414E-2</v>
      </c>
      <c r="T42" s="18"/>
    </row>
    <row r="43" spans="1:20" ht="24" customHeight="1" x14ac:dyDescent="0.35">
      <c r="A43" s="22" t="s">
        <v>39</v>
      </c>
      <c r="B43" s="22"/>
      <c r="C43" s="59" t="s">
        <v>81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82</v>
      </c>
      <c r="D44" s="24">
        <v>49.813759999999995</v>
      </c>
      <c r="E44" s="24">
        <v>47.388639999999995</v>
      </c>
      <c r="F44" s="24">
        <v>58.422379999999997</v>
      </c>
      <c r="G44" s="15">
        <f>(+D44+E44+F44)/3</f>
        <v>51.87492666666666</v>
      </c>
      <c r="H44" s="24">
        <v>55.981399999999994</v>
      </c>
      <c r="I44" s="24">
        <v>48.63223</v>
      </c>
      <c r="J44" s="60">
        <v>55.033899999999996</v>
      </c>
      <c r="K44" s="15">
        <f>(+H44+I44+J44)/3</f>
        <v>53.215843333333332</v>
      </c>
      <c r="L44" s="24">
        <f t="shared" ref="L44:S44" si="11">(+D44/D$54)*100</f>
        <v>1.2285087000980667E-3</v>
      </c>
      <c r="M44" s="24">
        <f t="shared" si="11"/>
        <v>1.3132724625575197E-3</v>
      </c>
      <c r="N44" s="60">
        <f t="shared" si="11"/>
        <v>1.4894894187381293E-3</v>
      </c>
      <c r="O44" s="17">
        <f t="shared" si="11"/>
        <v>1.3432646127840031E-3</v>
      </c>
      <c r="P44" s="24">
        <f t="shared" si="11"/>
        <v>1.3885159904794245E-3</v>
      </c>
      <c r="Q44" s="24">
        <f t="shared" si="11"/>
        <v>1.3456721992798303E-3</v>
      </c>
      <c r="R44" s="60">
        <f t="shared" si="11"/>
        <v>1.4032292300164948E-3</v>
      </c>
      <c r="S44" s="17">
        <f t="shared" si="11"/>
        <v>1.3801191545907228E-3</v>
      </c>
      <c r="T44" s="32"/>
    </row>
    <row r="45" spans="1:20" ht="24" customHeight="1" x14ac:dyDescent="0.35">
      <c r="A45" s="12" t="s">
        <v>42</v>
      </c>
      <c r="B45" s="12"/>
      <c r="C45" s="13" t="s">
        <v>37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38</v>
      </c>
      <c r="D46" s="14">
        <v>9.0600000000000021E-3</v>
      </c>
      <c r="E46" s="14">
        <v>1.2609000000000001</v>
      </c>
      <c r="F46" s="14">
        <v>1.2059300000000002</v>
      </c>
      <c r="G46" s="15">
        <f>(+D46+E46+F46)/3</f>
        <v>0.8252966666666669</v>
      </c>
      <c r="H46" s="16">
        <v>100.22432000000001</v>
      </c>
      <c r="I46" s="16">
        <v>85.060069999999996</v>
      </c>
      <c r="J46" s="16">
        <v>5.2610000000000004E-2</v>
      </c>
      <c r="K46" s="15">
        <f>(+H46+I46+J46)/3</f>
        <v>61.778999999999996</v>
      </c>
      <c r="L46" s="16">
        <f t="shared" ref="L46:S46" si="12">(+D46/D$54)*100</f>
        <v>2.2343803846343835E-7</v>
      </c>
      <c r="M46" s="16">
        <f t="shared" si="12"/>
        <v>3.4943084419362465E-5</v>
      </c>
      <c r="N46" s="16">
        <f t="shared" si="12"/>
        <v>3.0745409117856418E-5</v>
      </c>
      <c r="O46" s="17">
        <f t="shared" si="12"/>
        <v>2.1370474690121886E-5</v>
      </c>
      <c r="P46" s="16">
        <f t="shared" si="12"/>
        <v>2.4858805059345926E-3</v>
      </c>
      <c r="Q46" s="16">
        <f t="shared" si="12"/>
        <v>2.3536443109393973E-3</v>
      </c>
      <c r="R46" s="16">
        <f t="shared" si="12"/>
        <v>1.341425735613282E-6</v>
      </c>
      <c r="S46" s="17">
        <f t="shared" si="12"/>
        <v>1.6021991931499397E-3</v>
      </c>
      <c r="T46" s="32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customHeight="1" x14ac:dyDescent="0.35">
      <c r="A48" s="22"/>
      <c r="B48" s="22"/>
      <c r="C48" s="23" t="s">
        <v>79</v>
      </c>
      <c r="D48" s="24">
        <v>20.695999999999998</v>
      </c>
      <c r="E48" s="24">
        <v>2.4460000000000002</v>
      </c>
      <c r="F48" s="24">
        <v>7.0369999999999999</v>
      </c>
      <c r="G48" s="15">
        <f t="shared" ref="G48:G53" si="13">(+D48+E48+F48)/3</f>
        <v>10.059666666666667</v>
      </c>
      <c r="H48" s="24">
        <v>14.695</v>
      </c>
      <c r="I48" s="24">
        <v>4.6820000000000004</v>
      </c>
      <c r="J48" s="24">
        <v>0</v>
      </c>
      <c r="K48" s="15">
        <f t="shared" ref="K48:K53" si="14">(+H48+I48+J48)/3</f>
        <v>6.4590000000000005</v>
      </c>
      <c r="L48" s="24">
        <f t="shared" ref="L48:S53" si="15">(+D48/D$54)*100</f>
        <v>5.1040547947453843E-4</v>
      </c>
      <c r="M48" s="24">
        <f t="shared" si="15"/>
        <v>6.7785537703037981E-5</v>
      </c>
      <c r="N48" s="24">
        <f t="shared" si="15"/>
        <v>1.7940962075937709E-4</v>
      </c>
      <c r="O48" s="17">
        <f t="shared" si="15"/>
        <v>2.6048796823493293E-4</v>
      </c>
      <c r="P48" s="24">
        <f t="shared" si="15"/>
        <v>3.6448253312877394E-4</v>
      </c>
      <c r="Q48" s="24">
        <f t="shared" si="15"/>
        <v>1.2955271097023856E-4</v>
      </c>
      <c r="R48" s="24">
        <f t="shared" si="15"/>
        <v>0</v>
      </c>
      <c r="S48" s="17">
        <f t="shared" si="15"/>
        <v>1.6751006957955715E-4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1839.7163700010317</v>
      </c>
      <c r="E53" s="74">
        <v>822.12520999940023</v>
      </c>
      <c r="F53" s="74">
        <v>2520.5528099999692</v>
      </c>
      <c r="G53" s="39">
        <f t="shared" si="13"/>
        <v>1727.4647966668006</v>
      </c>
      <c r="H53" s="74">
        <v>1954.3480199997155</v>
      </c>
      <c r="I53" s="74">
        <v>890.78704000019445</v>
      </c>
      <c r="J53" s="74">
        <v>2818.3255200010499</v>
      </c>
      <c r="K53" s="39">
        <f t="shared" si="14"/>
        <v>1887.8201933336532</v>
      </c>
      <c r="L53" s="74">
        <f t="shared" si="15"/>
        <v>4.5371149783897086E-2</v>
      </c>
      <c r="M53" s="74">
        <f t="shared" si="15"/>
        <v>2.2783401234273245E-2</v>
      </c>
      <c r="N53" s="74">
        <f t="shared" si="15"/>
        <v>6.4261961595292988E-2</v>
      </c>
      <c r="O53" s="40">
        <f t="shared" si="15"/>
        <v>4.4731481667494598E-2</v>
      </c>
      <c r="P53" s="74">
        <f t="shared" si="15"/>
        <v>4.8474019526689352E-2</v>
      </c>
      <c r="Q53" s="74">
        <f t="shared" si="15"/>
        <v>2.4648414337714548E-2</v>
      </c>
      <c r="R53" s="74">
        <f t="shared" si="15"/>
        <v>7.1860376047616303E-2</v>
      </c>
      <c r="S53" s="40">
        <f t="shared" si="15"/>
        <v>4.8959419714973411E-2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4054815.4031000007</v>
      </c>
      <c r="E54" s="43">
        <v>3608439.3262699996</v>
      </c>
      <c r="F54" s="43">
        <v>3922309.1661499995</v>
      </c>
      <c r="G54" s="44">
        <f>G19+G29+G16+G34+G44+G38+G14+G46+G48+G49+G53+G27+G9+G42</f>
        <v>3861854.6318399999</v>
      </c>
      <c r="H54" s="43">
        <v>4031743.2700699996</v>
      </c>
      <c r="I54" s="43">
        <v>3613973.0036800005</v>
      </c>
      <c r="J54" s="43">
        <v>3921946.5232600006</v>
      </c>
      <c r="K54" s="44">
        <f t="shared" ref="K54:S54" si="16">K19+K29+K16+K34+K44+K38+K14+K46+K48+K49+K53+K27+K9+K42</f>
        <v>3855887.5990033336</v>
      </c>
      <c r="L54" s="45">
        <f t="shared" si="16"/>
        <v>100.00000000000001</v>
      </c>
      <c r="M54" s="45">
        <f t="shared" si="16"/>
        <v>100.00000000000001</v>
      </c>
      <c r="N54" s="45">
        <f t="shared" si="16"/>
        <v>99.999999999999986</v>
      </c>
      <c r="O54" s="44">
        <f t="shared" si="16"/>
        <v>100</v>
      </c>
      <c r="P54" s="45">
        <f t="shared" si="16"/>
        <v>99.999999999999986</v>
      </c>
      <c r="Q54" s="45">
        <f t="shared" si="16"/>
        <v>99.999999999999986</v>
      </c>
      <c r="R54" s="45">
        <f t="shared" si="16"/>
        <v>100.00000000000001</v>
      </c>
      <c r="S54" s="44">
        <f t="shared" si="16"/>
        <v>100.00000000000001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140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2066486.4427100001</v>
      </c>
      <c r="E9" s="14">
        <v>1949279.7833499999</v>
      </c>
      <c r="F9" s="14">
        <v>1979405.7500499999</v>
      </c>
      <c r="G9" s="15">
        <f>(+D9+E9+F9)/3</f>
        <v>1998390.6587033335</v>
      </c>
      <c r="H9" s="16">
        <v>2085028.4999899999</v>
      </c>
      <c r="I9" s="16">
        <v>1985818.5460899998</v>
      </c>
      <c r="J9" s="16">
        <v>2014295.4170599999</v>
      </c>
      <c r="K9" s="15">
        <f>(+H9+I9+J9)/3</f>
        <v>2028380.8210466665</v>
      </c>
      <c r="L9" s="16">
        <f t="shared" ref="L9:S12" si="0">(+D9/D$54)*100</f>
        <v>48.189956321350579</v>
      </c>
      <c r="M9" s="16">
        <f t="shared" si="0"/>
        <v>47.469303534000744</v>
      </c>
      <c r="N9" s="16">
        <f t="shared" si="0"/>
        <v>52.268717561181134</v>
      </c>
      <c r="O9" s="17">
        <f t="shared" si="0"/>
        <v>49.215019300467148</v>
      </c>
      <c r="P9" s="16">
        <f t="shared" si="0"/>
        <v>48.615790011064306</v>
      </c>
      <c r="Q9" s="16">
        <f t="shared" si="0"/>
        <v>48.323293998944322</v>
      </c>
      <c r="R9" s="16">
        <f t="shared" si="0"/>
        <v>52.910640981731881</v>
      </c>
      <c r="S9" s="17">
        <f t="shared" si="0"/>
        <v>49.85693217956684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1874554.46689</v>
      </c>
      <c r="E10" s="14">
        <v>1824439.8719499998</v>
      </c>
      <c r="F10" s="14">
        <v>1894463.58922</v>
      </c>
      <c r="G10" s="20">
        <f>(+D10+E10+F10)/3</f>
        <v>1864485.9760199999</v>
      </c>
      <c r="H10" s="16">
        <v>1874554.46689</v>
      </c>
      <c r="I10" s="16">
        <v>1824439.8719500001</v>
      </c>
      <c r="J10" s="16">
        <v>1894463.58922</v>
      </c>
      <c r="K10" s="20">
        <f>(+H10+I10+J10)/3</f>
        <v>1864485.9760200002</v>
      </c>
      <c r="L10" s="16">
        <f t="shared" si="0"/>
        <v>43.714149783124817</v>
      </c>
      <c r="M10" s="16">
        <f t="shared" si="0"/>
        <v>44.429173688084049</v>
      </c>
      <c r="N10" s="16">
        <f t="shared" si="0"/>
        <v>50.025712147385839</v>
      </c>
      <c r="O10" s="21">
        <f t="shared" si="0"/>
        <v>45.917304955185323</v>
      </c>
      <c r="P10" s="16">
        <f t="shared" si="0"/>
        <v>43.708249708367973</v>
      </c>
      <c r="Q10" s="16">
        <f t="shared" si="0"/>
        <v>44.396274014675519</v>
      </c>
      <c r="R10" s="16">
        <f t="shared" si="0"/>
        <v>49.762950346422215</v>
      </c>
      <c r="S10" s="21">
        <f t="shared" si="0"/>
        <v>45.828450896225462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3312.0949699999996</v>
      </c>
      <c r="E11" s="14">
        <v>3436.5473699999998</v>
      </c>
      <c r="F11" s="14">
        <v>1264.9896199999998</v>
      </c>
      <c r="G11" s="20">
        <f>(+D11+E11+F11)/3</f>
        <v>2671.2106533333331</v>
      </c>
      <c r="H11" s="16">
        <v>1076.7493200000001</v>
      </c>
      <c r="I11" s="16">
        <v>907.65379000000007</v>
      </c>
      <c r="J11" s="16">
        <v>1349.9620299999999</v>
      </c>
      <c r="K11" s="20">
        <f>(+H11+I11+J11)/3</f>
        <v>1111.4550466666667</v>
      </c>
      <c r="L11" s="16">
        <f t="shared" si="0"/>
        <v>7.7237241260171063E-2</v>
      </c>
      <c r="M11" s="16">
        <f t="shared" si="0"/>
        <v>8.3687581233284306E-2</v>
      </c>
      <c r="N11" s="16">
        <f t="shared" si="0"/>
        <v>3.3403654184563043E-2</v>
      </c>
      <c r="O11" s="21">
        <f t="shared" si="0"/>
        <v>6.5784777008872919E-2</v>
      </c>
      <c r="P11" s="16">
        <f t="shared" si="0"/>
        <v>2.510614067669931E-2</v>
      </c>
      <c r="Q11" s="16">
        <f t="shared" si="0"/>
        <v>2.2087023524775883E-2</v>
      </c>
      <c r="R11" s="16">
        <f t="shared" si="0"/>
        <v>3.5460218845432816E-2</v>
      </c>
      <c r="S11" s="21">
        <f t="shared" si="0"/>
        <v>2.731919879507794E-2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188619.88084999999</v>
      </c>
      <c r="E12" s="14">
        <v>121403.36403000001</v>
      </c>
      <c r="F12" s="14">
        <v>83677.171209999986</v>
      </c>
      <c r="G12" s="20">
        <f>(+D12+E12+F12)/3</f>
        <v>131233.47203</v>
      </c>
      <c r="H12" s="16">
        <v>209397.28378</v>
      </c>
      <c r="I12" s="16">
        <v>160471.02034999998</v>
      </c>
      <c r="J12" s="16">
        <v>118481.86580999999</v>
      </c>
      <c r="K12" s="20">
        <f>(+H12+I12+J12)/3</f>
        <v>162783.38997999998</v>
      </c>
      <c r="L12" s="16">
        <f t="shared" si="0"/>
        <v>4.398569296965591</v>
      </c>
      <c r="M12" s="16">
        <f t="shared" si="0"/>
        <v>2.956442264683409</v>
      </c>
      <c r="N12" s="16">
        <f t="shared" si="0"/>
        <v>2.2096017596107349</v>
      </c>
      <c r="O12" s="21">
        <f t="shared" si="0"/>
        <v>3.2319295682729532</v>
      </c>
      <c r="P12" s="16">
        <f t="shared" si="0"/>
        <v>4.8824341620196297</v>
      </c>
      <c r="Q12" s="16">
        <f t="shared" si="0"/>
        <v>3.9049329607440288</v>
      </c>
      <c r="R12" s="16">
        <f t="shared" si="0"/>
        <v>3.1122304164642349</v>
      </c>
      <c r="S12" s="21">
        <f t="shared" si="0"/>
        <v>4.0011620845463112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994276.48639999994</v>
      </c>
      <c r="E14" s="24">
        <v>929789.3827999999</v>
      </c>
      <c r="F14" s="24">
        <v>779755.38685999997</v>
      </c>
      <c r="G14" s="15">
        <f>(+D14+E14+F14)/3</f>
        <v>901273.7520199999</v>
      </c>
      <c r="H14" s="24">
        <v>994276.48639999994</v>
      </c>
      <c r="I14" s="24">
        <v>929789.3827999999</v>
      </c>
      <c r="J14" s="24">
        <v>779755.38685999985</v>
      </c>
      <c r="K14" s="15">
        <f>(+H14+I14+J14)/3</f>
        <v>901273.7520199999</v>
      </c>
      <c r="L14" s="24">
        <f t="shared" ref="L14:S14" si="1">(+D14/D$54)*100</f>
        <v>23.186283471633661</v>
      </c>
      <c r="M14" s="24">
        <f t="shared" si="1"/>
        <v>22.642441999255862</v>
      </c>
      <c r="N14" s="24">
        <f t="shared" si="1"/>
        <v>20.590429264725209</v>
      </c>
      <c r="O14" s="17">
        <f t="shared" si="1"/>
        <v>22.195962990264128</v>
      </c>
      <c r="P14" s="24">
        <f t="shared" si="1"/>
        <v>23.183154031704152</v>
      </c>
      <c r="Q14" s="24">
        <f t="shared" si="1"/>
        <v>22.625675337058247</v>
      </c>
      <c r="R14" s="24">
        <f t="shared" si="1"/>
        <v>20.482277315578074</v>
      </c>
      <c r="S14" s="17">
        <f t="shared" si="1"/>
        <v>22.153011832609451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435244.87384999997</v>
      </c>
      <c r="E16" s="14">
        <v>555240.62017999997</v>
      </c>
      <c r="F16" s="14">
        <v>470938.94375999999</v>
      </c>
      <c r="G16" s="15">
        <f t="shared" ref="G16:G22" si="2">(+D16+E16+F16)/3</f>
        <v>487141.47926333331</v>
      </c>
      <c r="H16" s="16">
        <v>430787.88</v>
      </c>
      <c r="I16" s="16">
        <v>551245.64</v>
      </c>
      <c r="J16" s="16">
        <v>485959.11</v>
      </c>
      <c r="K16" s="15">
        <f t="shared" ref="K16:K22" si="3">(+H16+I16+J16)/3</f>
        <v>489330.87666666665</v>
      </c>
      <c r="L16" s="16">
        <f t="shared" ref="L16:S22" si="4">(+D16/D$54)*100</f>
        <v>10.149803563393947</v>
      </c>
      <c r="M16" s="16">
        <f t="shared" si="4"/>
        <v>13.521345554836017</v>
      </c>
      <c r="N16" s="16">
        <f t="shared" si="4"/>
        <v>12.435739685676177</v>
      </c>
      <c r="O16" s="17">
        <f t="shared" si="4"/>
        <v>11.996992279557174</v>
      </c>
      <c r="P16" s="16">
        <f t="shared" si="4"/>
        <v>10.044511676215464</v>
      </c>
      <c r="Q16" s="16">
        <f t="shared" si="4"/>
        <v>13.414118414698779</v>
      </c>
      <c r="R16" s="16">
        <f t="shared" si="4"/>
        <v>12.764963760152396</v>
      </c>
      <c r="S16" s="17">
        <f t="shared" si="4"/>
        <v>12.027591701813225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435244.87384999997</v>
      </c>
      <c r="E17" s="14">
        <v>555240.62017999997</v>
      </c>
      <c r="F17" s="14">
        <v>470938.94375999999</v>
      </c>
      <c r="G17" s="20">
        <f t="shared" si="2"/>
        <v>487141.47926333331</v>
      </c>
      <c r="H17" s="16">
        <v>430787.88</v>
      </c>
      <c r="I17" s="16">
        <v>551245.64</v>
      </c>
      <c r="J17" s="16">
        <v>485959.11</v>
      </c>
      <c r="K17" s="20">
        <f t="shared" si="3"/>
        <v>489330.87666666665</v>
      </c>
      <c r="L17" s="16">
        <f t="shared" si="4"/>
        <v>10.149803563393947</v>
      </c>
      <c r="M17" s="16">
        <f t="shared" si="4"/>
        <v>13.521345554836017</v>
      </c>
      <c r="N17" s="16">
        <f t="shared" si="4"/>
        <v>12.435739685676177</v>
      </c>
      <c r="O17" s="21">
        <f t="shared" si="4"/>
        <v>11.996992279557174</v>
      </c>
      <c r="P17" s="16">
        <f t="shared" si="4"/>
        <v>10.044511676215464</v>
      </c>
      <c r="Q17" s="16">
        <f t="shared" si="4"/>
        <v>13.414118414698779</v>
      </c>
      <c r="R17" s="16">
        <f t="shared" si="4"/>
        <v>12.764963760152396</v>
      </c>
      <c r="S17" s="21">
        <f t="shared" si="4"/>
        <v>12.027591701813225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422118.93893999991</v>
      </c>
      <c r="E19" s="24">
        <v>385241.57620999997</v>
      </c>
      <c r="F19" s="24">
        <v>313068.29503000004</v>
      </c>
      <c r="G19" s="15">
        <f t="shared" si="2"/>
        <v>373476.27006000001</v>
      </c>
      <c r="H19" s="24">
        <v>422118.93893999991</v>
      </c>
      <c r="I19" s="24">
        <v>385241.57620999997</v>
      </c>
      <c r="J19" s="24">
        <v>313068.29503000004</v>
      </c>
      <c r="K19" s="15">
        <f t="shared" si="3"/>
        <v>373476.27006000001</v>
      </c>
      <c r="L19" s="24">
        <f t="shared" si="4"/>
        <v>9.8437099849815581</v>
      </c>
      <c r="M19" s="24">
        <f t="shared" si="4"/>
        <v>9.3814902669340654</v>
      </c>
      <c r="N19" s="24">
        <f t="shared" si="4"/>
        <v>8.2669651181271195</v>
      </c>
      <c r="O19" s="17">
        <f t="shared" si="4"/>
        <v>9.1977220566051692</v>
      </c>
      <c r="P19" s="24">
        <f t="shared" si="4"/>
        <v>9.8423813848581609</v>
      </c>
      <c r="Q19" s="24">
        <f t="shared" si="4"/>
        <v>9.3745433007799264</v>
      </c>
      <c r="R19" s="24">
        <f t="shared" si="4"/>
        <v>8.223542594994564</v>
      </c>
      <c r="S19" s="17">
        <f t="shared" si="4"/>
        <v>9.1799236483860511</v>
      </c>
      <c r="T19" s="18"/>
    </row>
    <row r="20" spans="1:20" ht="24" customHeight="1" x14ac:dyDescent="0.35">
      <c r="A20" s="22"/>
      <c r="B20" s="53"/>
      <c r="C20" s="52" t="s">
        <v>7</v>
      </c>
      <c r="D20" s="24">
        <v>321812.70635999995</v>
      </c>
      <c r="E20" s="24">
        <v>300037.43109999999</v>
      </c>
      <c r="F20" s="24">
        <v>237341.75875000001</v>
      </c>
      <c r="G20" s="20">
        <f t="shared" si="2"/>
        <v>286397.29873666662</v>
      </c>
      <c r="H20" s="24">
        <v>321812.70635999995</v>
      </c>
      <c r="I20" s="24">
        <v>300037.43109999999</v>
      </c>
      <c r="J20" s="24">
        <v>237341.75875000001</v>
      </c>
      <c r="K20" s="20">
        <f t="shared" si="3"/>
        <v>286397.29873666662</v>
      </c>
      <c r="L20" s="24">
        <f t="shared" si="4"/>
        <v>7.5045932761148766</v>
      </c>
      <c r="M20" s="24">
        <f t="shared" si="4"/>
        <v>7.3065795942184835</v>
      </c>
      <c r="N20" s="24">
        <f t="shared" si="4"/>
        <v>6.267309950607336</v>
      </c>
      <c r="O20" s="21">
        <f t="shared" si="4"/>
        <v>7.0531997953154724</v>
      </c>
      <c r="P20" s="24">
        <f t="shared" si="4"/>
        <v>7.5035803852873437</v>
      </c>
      <c r="Q20" s="24">
        <f t="shared" si="4"/>
        <v>7.3011690933599507</v>
      </c>
      <c r="R20" s="24">
        <f t="shared" si="4"/>
        <v>6.2343906861105722</v>
      </c>
      <c r="S20" s="21">
        <f t="shared" si="4"/>
        <v>7.0395512279380883</v>
      </c>
      <c r="T20" s="18"/>
    </row>
    <row r="21" spans="1:20" ht="24" customHeight="1" x14ac:dyDescent="0.35">
      <c r="A21" s="22"/>
      <c r="B21" s="53"/>
      <c r="C21" s="52" t="s">
        <v>8</v>
      </c>
      <c r="D21" s="24">
        <v>69925.423599999995</v>
      </c>
      <c r="E21" s="24">
        <v>68571.449229999998</v>
      </c>
      <c r="F21" s="24">
        <v>60020.146730000008</v>
      </c>
      <c r="G21" s="20">
        <f t="shared" si="2"/>
        <v>66172.339853333338</v>
      </c>
      <c r="H21" s="24">
        <v>69925.423599999995</v>
      </c>
      <c r="I21" s="24">
        <v>68571.449229999998</v>
      </c>
      <c r="J21" s="24">
        <v>60020.146730000008</v>
      </c>
      <c r="K21" s="20">
        <f t="shared" si="3"/>
        <v>66172.339853333338</v>
      </c>
      <c r="L21" s="24">
        <f t="shared" si="4"/>
        <v>1.6306437048853279</v>
      </c>
      <c r="M21" s="24">
        <f t="shared" si="4"/>
        <v>1.6698674890431253</v>
      </c>
      <c r="N21" s="24">
        <f t="shared" si="4"/>
        <v>1.5849080449179125</v>
      </c>
      <c r="O21" s="21">
        <f t="shared" si="4"/>
        <v>1.6296478212883472</v>
      </c>
      <c r="P21" s="24">
        <f t="shared" si="4"/>
        <v>1.630423617801207</v>
      </c>
      <c r="Q21" s="24">
        <f t="shared" si="4"/>
        <v>1.6686309570425359</v>
      </c>
      <c r="R21" s="24">
        <f t="shared" si="4"/>
        <v>1.5765832600349428</v>
      </c>
      <c r="S21" s="21">
        <f t="shared" si="4"/>
        <v>1.6264943081686658</v>
      </c>
      <c r="T21" s="18"/>
    </row>
    <row r="22" spans="1:20" ht="24" customHeight="1" x14ac:dyDescent="0.35">
      <c r="A22" s="22"/>
      <c r="B22" s="56"/>
      <c r="C22" s="52" t="s">
        <v>9</v>
      </c>
      <c r="D22" s="24">
        <v>30380.808979999994</v>
      </c>
      <c r="E22" s="24">
        <v>16632.695879999999</v>
      </c>
      <c r="F22" s="24">
        <v>15706.389550000002</v>
      </c>
      <c r="G22" s="20">
        <f t="shared" si="2"/>
        <v>20906.631469999997</v>
      </c>
      <c r="H22" s="24">
        <v>30380.808979999994</v>
      </c>
      <c r="I22" s="24">
        <v>16632.695879999999</v>
      </c>
      <c r="J22" s="24">
        <v>15706.389550000002</v>
      </c>
      <c r="K22" s="20">
        <f t="shared" si="3"/>
        <v>20906.631469999997</v>
      </c>
      <c r="L22" s="24">
        <f t="shared" si="4"/>
        <v>0.7084730039813536</v>
      </c>
      <c r="M22" s="24">
        <f t="shared" si="4"/>
        <v>0.40504318367245823</v>
      </c>
      <c r="N22" s="24">
        <f t="shared" si="4"/>
        <v>0.41474712260187158</v>
      </c>
      <c r="O22" s="21">
        <f t="shared" si="4"/>
        <v>0.51487444000134797</v>
      </c>
      <c r="P22" s="24">
        <f t="shared" si="4"/>
        <v>0.7083773817696114</v>
      </c>
      <c r="Q22" s="24">
        <f t="shared" si="4"/>
        <v>0.40474325037744058</v>
      </c>
      <c r="R22" s="24">
        <f t="shared" si="4"/>
        <v>0.41256864884904887</v>
      </c>
      <c r="S22" s="21">
        <f t="shared" si="4"/>
        <v>0.51387811227929503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4847.5194151199994</v>
      </c>
      <c r="E24" s="24">
        <v>3583.4212167000001</v>
      </c>
      <c r="F24" s="24">
        <v>1659.0157049000002</v>
      </c>
      <c r="G24" s="20">
        <f>(+D24+E24+F24)/3</f>
        <v>3363.3187789066669</v>
      </c>
      <c r="H24" s="24">
        <v>4847.5194151199994</v>
      </c>
      <c r="I24" s="24">
        <v>3583.4212167000001</v>
      </c>
      <c r="J24" s="24">
        <v>1659.0157049000002</v>
      </c>
      <c r="K24" s="20">
        <f>(+H24+I24+J24)/3</f>
        <v>3363.3187789066669</v>
      </c>
      <c r="L24" s="24">
        <f t="shared" ref="L24:S25" si="5">(+D24/D$54)*100</f>
        <v>0.11304296222489864</v>
      </c>
      <c r="M24" s="24">
        <f t="shared" si="5"/>
        <v>8.7264286470654928E-2</v>
      </c>
      <c r="N24" s="24">
        <f t="shared" si="5"/>
        <v>4.3808412351429973E-2</v>
      </c>
      <c r="O24" s="21">
        <f t="shared" si="5"/>
        <v>8.2829549816309453E-2</v>
      </c>
      <c r="P24" s="24">
        <f t="shared" si="5"/>
        <v>0.11302770487845198</v>
      </c>
      <c r="Q24" s="24">
        <f t="shared" si="5"/>
        <v>8.7199667521284663E-2</v>
      </c>
      <c r="R24" s="24">
        <f t="shared" si="5"/>
        <v>4.3578307134878452E-2</v>
      </c>
      <c r="S24" s="21">
        <f t="shared" si="5"/>
        <v>8.2669267288617967E-2</v>
      </c>
      <c r="T24" s="18"/>
    </row>
    <row r="25" spans="1:20" ht="24" customHeight="1" x14ac:dyDescent="0.35">
      <c r="A25" s="22"/>
      <c r="B25" s="56"/>
      <c r="C25" s="52" t="s">
        <v>12</v>
      </c>
      <c r="D25" s="24">
        <v>23550.141250000004</v>
      </c>
      <c r="E25" s="24">
        <v>10676.788675529999</v>
      </c>
      <c r="F25" s="24">
        <v>10299.396352</v>
      </c>
      <c r="G25" s="20">
        <f>(+D25+E25+F25)/3</f>
        <v>14842.108759176665</v>
      </c>
      <c r="H25" s="24">
        <v>23550.141250000004</v>
      </c>
      <c r="I25" s="24">
        <v>10676.788675529999</v>
      </c>
      <c r="J25" s="24">
        <v>10299.396352</v>
      </c>
      <c r="K25" s="20">
        <f>(+H25+I25+J25)/3</f>
        <v>14842.108759176665</v>
      </c>
      <c r="L25" s="24">
        <f t="shared" si="5"/>
        <v>0.54918351010851507</v>
      </c>
      <c r="M25" s="24">
        <f t="shared" si="5"/>
        <v>0.26000358016133701</v>
      </c>
      <c r="N25" s="24">
        <f t="shared" si="5"/>
        <v>0.27196861429737124</v>
      </c>
      <c r="O25" s="21">
        <f t="shared" si="5"/>
        <v>0.36552145891057736</v>
      </c>
      <c r="P25" s="24">
        <f t="shared" si="5"/>
        <v>0.54910938711216395</v>
      </c>
      <c r="Q25" s="24">
        <f t="shared" si="5"/>
        <v>0.25981104826928758</v>
      </c>
      <c r="R25" s="24">
        <f t="shared" si="5"/>
        <v>0.27054008964813064</v>
      </c>
      <c r="S25" s="21">
        <f t="shared" si="5"/>
        <v>0.36481414245781868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264098.19855999999</v>
      </c>
      <c r="E27" s="14">
        <v>199934.72175999999</v>
      </c>
      <c r="F27" s="14">
        <v>145946.16336999999</v>
      </c>
      <c r="G27" s="15">
        <f>(+D27+E27+F27)/3</f>
        <v>203326.36123000001</v>
      </c>
      <c r="H27" s="16">
        <v>266375.53143000003</v>
      </c>
      <c r="I27" s="16">
        <v>200692.71857999999</v>
      </c>
      <c r="J27" s="16">
        <v>145860.64894000001</v>
      </c>
      <c r="K27" s="15">
        <f>(+H27+I27+J27)/3</f>
        <v>204309.63298333334</v>
      </c>
      <c r="L27" s="16">
        <f t="shared" ref="L27:S27" si="6">(+D27/D$54)*100</f>
        <v>6.1587051287225876</v>
      </c>
      <c r="M27" s="16">
        <f t="shared" si="6"/>
        <v>4.8688557052085963</v>
      </c>
      <c r="N27" s="16">
        <f t="shared" si="6"/>
        <v>3.8538934183311504</v>
      </c>
      <c r="O27" s="17">
        <f t="shared" si="6"/>
        <v>5.0073846916003468</v>
      </c>
      <c r="P27" s="16">
        <f t="shared" si="6"/>
        <v>6.2109735670992743</v>
      </c>
      <c r="Q27" s="16">
        <f t="shared" si="6"/>
        <v>4.8836955735376657</v>
      </c>
      <c r="R27" s="16">
        <f t="shared" si="6"/>
        <v>3.8314044524268946</v>
      </c>
      <c r="S27" s="17">
        <f t="shared" si="6"/>
        <v>5.0218634536418199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70222.005589999986</v>
      </c>
      <c r="E29" s="24">
        <v>66556.901060000004</v>
      </c>
      <c r="F29" s="24">
        <v>62689.920490000004</v>
      </c>
      <c r="G29" s="15">
        <f>(+D29+E29+F29)/3</f>
        <v>66489.609046666665</v>
      </c>
      <c r="H29" s="24">
        <v>39365.189180000001</v>
      </c>
      <c r="I29" s="24">
        <v>36011.822070000009</v>
      </c>
      <c r="J29" s="24">
        <v>37572.375749999999</v>
      </c>
      <c r="K29" s="15">
        <f>(+H29+I29+J29)/3</f>
        <v>37649.795666666672</v>
      </c>
      <c r="L29" s="24">
        <f t="shared" ref="L29:S32" si="7">(+D29/D$54)*100</f>
        <v>1.6375599240525129</v>
      </c>
      <c r="M29" s="24">
        <f t="shared" si="7"/>
        <v>1.6208087549494237</v>
      </c>
      <c r="N29" s="24">
        <f t="shared" si="7"/>
        <v>1.6554068047654917</v>
      </c>
      <c r="O29" s="17">
        <f t="shared" si="7"/>
        <v>1.6374613133127116</v>
      </c>
      <c r="P29" s="24">
        <f t="shared" si="7"/>
        <v>0.9178626435705215</v>
      </c>
      <c r="Q29" s="24">
        <f t="shared" si="7"/>
        <v>0.87631866907109324</v>
      </c>
      <c r="R29" s="24">
        <f t="shared" si="7"/>
        <v>0.98693491893089236</v>
      </c>
      <c r="S29" s="17">
        <f t="shared" si="7"/>
        <v>0.92541957094572813</v>
      </c>
      <c r="T29" s="18"/>
    </row>
    <row r="30" spans="1:20" ht="24" customHeight="1" x14ac:dyDescent="0.35">
      <c r="A30" s="22"/>
      <c r="B30" s="53"/>
      <c r="C30" s="52" t="s">
        <v>59</v>
      </c>
      <c r="D30" s="24">
        <v>40035.313339999993</v>
      </c>
      <c r="E30" s="24">
        <v>38892.406739999999</v>
      </c>
      <c r="F30" s="24">
        <v>36206.337650000001</v>
      </c>
      <c r="G30" s="20">
        <f>(+D30+E30+F30)/3</f>
        <v>38378.019243333336</v>
      </c>
      <c r="H30" s="24">
        <v>11986.590490000001</v>
      </c>
      <c r="I30" s="24">
        <v>10867.20506</v>
      </c>
      <c r="J30" s="24">
        <v>10751.562480000001</v>
      </c>
      <c r="K30" s="20">
        <f>(+H30+I30+J30)/3</f>
        <v>11201.786010000002</v>
      </c>
      <c r="L30" s="24">
        <f t="shared" si="7"/>
        <v>0.93361367454029387</v>
      </c>
      <c r="M30" s="24">
        <f t="shared" si="7"/>
        <v>0.94711671278713794</v>
      </c>
      <c r="N30" s="24">
        <f t="shared" si="7"/>
        <v>0.95607423415073178</v>
      </c>
      <c r="O30" s="21">
        <f t="shared" si="7"/>
        <v>0.94514801175056107</v>
      </c>
      <c r="P30" s="24">
        <f t="shared" si="7"/>
        <v>0.27948661911012501</v>
      </c>
      <c r="Q30" s="24">
        <f t="shared" si="7"/>
        <v>0.26444467753369216</v>
      </c>
      <c r="R30" s="24">
        <f t="shared" si="7"/>
        <v>0.28241739397006926</v>
      </c>
      <c r="S30" s="21">
        <f t="shared" si="7"/>
        <v>0.27533620885963883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18852.039449999997</v>
      </c>
      <c r="E31" s="24">
        <v>16959.153740000002</v>
      </c>
      <c r="F31" s="24">
        <v>17126.46819</v>
      </c>
      <c r="G31" s="20">
        <f>(+D31+E31+F31)/3</f>
        <v>17645.887126666665</v>
      </c>
      <c r="H31" s="24">
        <v>15297.54262</v>
      </c>
      <c r="I31" s="24">
        <v>13472.320960000003</v>
      </c>
      <c r="J31" s="24">
        <v>14271.48897</v>
      </c>
      <c r="K31" s="20">
        <f>(+H31+I31+J31)/3</f>
        <v>14347.117516666667</v>
      </c>
      <c r="L31" s="24">
        <f t="shared" si="7"/>
        <v>0.43962492997171282</v>
      </c>
      <c r="M31" s="24">
        <f t="shared" si="7"/>
        <v>0.41299315954547938</v>
      </c>
      <c r="N31" s="24">
        <f t="shared" si="7"/>
        <v>0.45224609892188639</v>
      </c>
      <c r="O31" s="21">
        <f t="shared" si="7"/>
        <v>0.43457102430425609</v>
      </c>
      <c r="P31" s="24">
        <f t="shared" si="7"/>
        <v>0.35668678855123243</v>
      </c>
      <c r="Q31" s="24">
        <f t="shared" si="7"/>
        <v>0.32783807356420697</v>
      </c>
      <c r="R31" s="24">
        <f t="shared" si="7"/>
        <v>0.37487730090184879</v>
      </c>
      <c r="S31" s="21">
        <f t="shared" si="7"/>
        <v>0.35264742082880729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11334.6528</v>
      </c>
      <c r="E32" s="24">
        <v>10705.34058</v>
      </c>
      <c r="F32" s="24">
        <v>9357.1146499999995</v>
      </c>
      <c r="G32" s="20">
        <f>(+D32+E32+F32)/3</f>
        <v>10465.702676666666</v>
      </c>
      <c r="H32" s="24">
        <v>12081.056070000002</v>
      </c>
      <c r="I32" s="24">
        <v>10705.34058</v>
      </c>
      <c r="J32" s="24">
        <v>12549.324299999998</v>
      </c>
      <c r="K32" s="20">
        <f>(+H32+I32+J32)/3</f>
        <v>11778.57365</v>
      </c>
      <c r="L32" s="24">
        <f t="shared" si="7"/>
        <v>0.26432131954050625</v>
      </c>
      <c r="M32" s="24">
        <f t="shared" si="7"/>
        <v>0.26069888261680646</v>
      </c>
      <c r="N32" s="24">
        <f t="shared" si="7"/>
        <v>0.24708647169287343</v>
      </c>
      <c r="O32" s="21">
        <f t="shared" si="7"/>
        <v>0.25774227725789434</v>
      </c>
      <c r="P32" s="24">
        <f t="shared" si="7"/>
        <v>0.28168923590916417</v>
      </c>
      <c r="Q32" s="24">
        <f t="shared" si="7"/>
        <v>0.26050583585531872</v>
      </c>
      <c r="R32" s="24">
        <f t="shared" si="7"/>
        <v>0.32964022405897442</v>
      </c>
      <c r="S32" s="21">
        <f t="shared" si="7"/>
        <v>0.28951345898501396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16050.9287</v>
      </c>
      <c r="E34" s="14">
        <v>13355.114309999999</v>
      </c>
      <c r="F34" s="14">
        <v>17216.851400000003</v>
      </c>
      <c r="G34" s="15">
        <f>(+D34+E34+F34)/3</f>
        <v>15540.964803333336</v>
      </c>
      <c r="H34" s="16">
        <v>15662.170919999997</v>
      </c>
      <c r="I34" s="16">
        <v>14846.828959999997</v>
      </c>
      <c r="J34" s="16">
        <v>15094.41812</v>
      </c>
      <c r="K34" s="15">
        <f>(+H34+I34+J34)/3</f>
        <v>15201.139333333333</v>
      </c>
      <c r="L34" s="16">
        <f t="shared" ref="L34:S36" si="8">(+D34/D$54)*100</f>
        <v>0.37430371522580586</v>
      </c>
      <c r="M34" s="16">
        <f t="shared" si="8"/>
        <v>0.32522677366671149</v>
      </c>
      <c r="N34" s="16">
        <f t="shared" si="8"/>
        <v>0.45463278213509006</v>
      </c>
      <c r="O34" s="17">
        <f t="shared" si="8"/>
        <v>0.38273241491241117</v>
      </c>
      <c r="P34" s="16">
        <f t="shared" si="8"/>
        <v>0.365188683304698</v>
      </c>
      <c r="Q34" s="16">
        <f t="shared" si="8"/>
        <v>0.36128561806351717</v>
      </c>
      <c r="R34" s="16">
        <f t="shared" si="8"/>
        <v>0.39649364795813302</v>
      </c>
      <c r="S34" s="17">
        <f t="shared" si="8"/>
        <v>0.37363899566111575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16050.9287</v>
      </c>
      <c r="E35" s="14">
        <v>13355.0052</v>
      </c>
      <c r="F35" s="14">
        <v>17216.851400000003</v>
      </c>
      <c r="G35" s="20">
        <f>(+D35+E35+F35)/3</f>
        <v>15540.928433333334</v>
      </c>
      <c r="H35" s="16">
        <v>15662.170919999997</v>
      </c>
      <c r="I35" s="16">
        <v>14846.828959999997</v>
      </c>
      <c r="J35" s="16">
        <v>15094.41812</v>
      </c>
      <c r="K35" s="20">
        <f>(+H35+I35+J35)/3</f>
        <v>15201.139333333333</v>
      </c>
      <c r="L35" s="16">
        <f t="shared" si="8"/>
        <v>0.37430371522580586</v>
      </c>
      <c r="M35" s="16">
        <f t="shared" si="8"/>
        <v>0.32522411659523681</v>
      </c>
      <c r="N35" s="16">
        <f t="shared" si="8"/>
        <v>0.45463278213509006</v>
      </c>
      <c r="O35" s="21">
        <f t="shared" si="8"/>
        <v>0.38273151921654491</v>
      </c>
      <c r="P35" s="16">
        <f t="shared" si="8"/>
        <v>0.365188683304698</v>
      </c>
      <c r="Q35" s="16">
        <f t="shared" si="8"/>
        <v>0.36128561806351717</v>
      </c>
      <c r="R35" s="16">
        <f t="shared" si="8"/>
        <v>0.39649364795813302</v>
      </c>
      <c r="S35" s="21">
        <f t="shared" si="8"/>
        <v>0.37363899566111575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0.10911</v>
      </c>
      <c r="F36" s="14">
        <v>0</v>
      </c>
      <c r="G36" s="20">
        <f>(+D36+E36+F36)/3</f>
        <v>3.637E-2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2.6570714747236707E-6</v>
      </c>
      <c r="N36" s="16">
        <f t="shared" si="8"/>
        <v>0</v>
      </c>
      <c r="O36" s="21">
        <f t="shared" si="8"/>
        <v>8.9569586615232129E-7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18"/>
    </row>
    <row r="38" spans="1:20" ht="24" customHeight="1" x14ac:dyDescent="0.35">
      <c r="A38" s="22"/>
      <c r="B38" s="22"/>
      <c r="C38" s="23" t="s">
        <v>77</v>
      </c>
      <c r="D38" s="24">
        <v>5574.9046600000001</v>
      </c>
      <c r="E38" s="24">
        <v>3660.15</v>
      </c>
      <c r="F38" s="24">
        <v>17192.096139999998</v>
      </c>
      <c r="G38" s="15">
        <f>(+D38+E38+F38)/3</f>
        <v>8809.0502666666653</v>
      </c>
      <c r="H38" s="24">
        <v>8766.8220000000001</v>
      </c>
      <c r="I38" s="24">
        <v>3659.62</v>
      </c>
      <c r="J38" s="24">
        <v>12217.62614</v>
      </c>
      <c r="K38" s="15">
        <f>(+H38+I38+J38)/3</f>
        <v>8214.6893799999998</v>
      </c>
      <c r="L38" s="24">
        <f t="shared" ref="L38:S38" si="9">(+D38/D$54)*100</f>
        <v>0.1300054074919452</v>
      </c>
      <c r="M38" s="24">
        <f t="shared" si="9"/>
        <v>8.9132803209695202E-2</v>
      </c>
      <c r="N38" s="24">
        <f t="shared" si="9"/>
        <v>0.45397908811956988</v>
      </c>
      <c r="O38" s="17">
        <f t="shared" si="9"/>
        <v>0.216943357398442</v>
      </c>
      <c r="P38" s="24">
        <f t="shared" si="9"/>
        <v>0.20441254276304757</v>
      </c>
      <c r="Q38" s="24">
        <f t="shared" si="9"/>
        <v>8.9053903506248033E-2</v>
      </c>
      <c r="R38" s="24">
        <f t="shared" si="9"/>
        <v>0.32092732022698495</v>
      </c>
      <c r="S38" s="17">
        <f t="shared" si="9"/>
        <v>0.2019143580166228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13402.5113</v>
      </c>
      <c r="E40" s="14">
        <v>2643.0601299999998</v>
      </c>
      <c r="F40" s="14">
        <v>0</v>
      </c>
      <c r="G40" s="15">
        <f>(+D40+E40+F40)/3</f>
        <v>5348.5238099999997</v>
      </c>
      <c r="H40" s="14">
        <v>25419.2346</v>
      </c>
      <c r="I40" s="14">
        <v>1289.0993799999999</v>
      </c>
      <c r="J40" s="14">
        <v>2222.9</v>
      </c>
      <c r="K40" s="15">
        <f>(+H40+I40+J40)/3</f>
        <v>9643.7446600000003</v>
      </c>
      <c r="L40" s="14">
        <f t="shared" ref="L40:S42" si="10">(+D40/D$54)*100</f>
        <v>0.31254327190088665</v>
      </c>
      <c r="M40" s="14">
        <f t="shared" si="10"/>
        <v>6.4364399939532912E-2</v>
      </c>
      <c r="N40" s="14">
        <f t="shared" si="10"/>
        <v>0</v>
      </c>
      <c r="O40" s="17">
        <f t="shared" si="10"/>
        <v>0.13171984236002926</v>
      </c>
      <c r="P40" s="14">
        <f t="shared" si="10"/>
        <v>0.59269030210450702</v>
      </c>
      <c r="Q40" s="14">
        <f t="shared" si="10"/>
        <v>3.1369194560223239E-2</v>
      </c>
      <c r="R40" s="14">
        <f t="shared" si="10"/>
        <v>5.8390175960365803E-2</v>
      </c>
      <c r="S40" s="17">
        <f t="shared" si="10"/>
        <v>0.23704006588988452</v>
      </c>
      <c r="T40" s="18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1282.1099999999999</v>
      </c>
      <c r="J41" s="14">
        <v>2222.9</v>
      </c>
      <c r="K41" s="20">
        <f>(+H41+I41+J41)/3</f>
        <v>1168.3366666666668</v>
      </c>
      <c r="L41" s="16">
        <f t="shared" si="10"/>
        <v>0</v>
      </c>
      <c r="M41" s="16">
        <f t="shared" si="10"/>
        <v>0</v>
      </c>
      <c r="N41" s="14">
        <f t="shared" si="10"/>
        <v>0</v>
      </c>
      <c r="O41" s="21">
        <f t="shared" si="10"/>
        <v>0</v>
      </c>
      <c r="P41" s="16">
        <f t="shared" si="10"/>
        <v>0</v>
      </c>
      <c r="Q41" s="16">
        <f t="shared" si="10"/>
        <v>3.119911363048504E-2</v>
      </c>
      <c r="R41" s="14">
        <f t="shared" si="10"/>
        <v>5.8390175960365803E-2</v>
      </c>
      <c r="S41" s="21">
        <f t="shared" si="10"/>
        <v>2.871733027077417E-2</v>
      </c>
      <c r="T41" s="32"/>
    </row>
    <row r="42" spans="1:20" ht="24" customHeight="1" x14ac:dyDescent="0.35">
      <c r="A42" s="12"/>
      <c r="B42" s="12"/>
      <c r="C42" s="51" t="s">
        <v>20</v>
      </c>
      <c r="D42" s="14">
        <v>13402.5113</v>
      </c>
      <c r="E42" s="14">
        <v>2643.0601299999998</v>
      </c>
      <c r="F42" s="14">
        <v>0</v>
      </c>
      <c r="G42" s="20">
        <f>(+D42+E42+F42)/3</f>
        <v>5348.5238099999997</v>
      </c>
      <c r="H42" s="16">
        <v>25419.2346</v>
      </c>
      <c r="I42" s="16">
        <v>6.9893799999999997</v>
      </c>
      <c r="J42" s="14">
        <v>0</v>
      </c>
      <c r="K42" s="20">
        <f>(+H42+I42+J42)/3</f>
        <v>8475.4079933333323</v>
      </c>
      <c r="L42" s="16">
        <f t="shared" si="10"/>
        <v>0.31254327190088665</v>
      </c>
      <c r="M42" s="16">
        <f t="shared" si="10"/>
        <v>6.4364399939532912E-2</v>
      </c>
      <c r="N42" s="14">
        <f t="shared" si="10"/>
        <v>0</v>
      </c>
      <c r="O42" s="21">
        <f t="shared" si="10"/>
        <v>0.13171984236002926</v>
      </c>
      <c r="P42" s="16">
        <f t="shared" si="10"/>
        <v>0.59269030210450702</v>
      </c>
      <c r="Q42" s="16">
        <f t="shared" si="10"/>
        <v>1.7008092973819683E-4</v>
      </c>
      <c r="R42" s="14">
        <f t="shared" si="10"/>
        <v>0</v>
      </c>
      <c r="S42" s="21">
        <f t="shared" si="10"/>
        <v>0.2083227356191103</v>
      </c>
      <c r="T42" s="32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1.4793600000000002</v>
      </c>
      <c r="E44" s="24">
        <v>1.4853199999999993</v>
      </c>
      <c r="F44" s="24">
        <v>3.9784500000000005</v>
      </c>
      <c r="G44" s="15">
        <f>(+D44+E44+F44)/3</f>
        <v>2.3143766666666665</v>
      </c>
      <c r="H44" s="24">
        <v>223.05169000000001</v>
      </c>
      <c r="I44" s="24">
        <v>106.27516</v>
      </c>
      <c r="J44" s="60">
        <v>106.45233999999999</v>
      </c>
      <c r="K44" s="15">
        <f>(+H44+I44+J44)/3</f>
        <v>145.25973000000002</v>
      </c>
      <c r="L44" s="24">
        <f t="shared" ref="L44:S44" si="11">(+D44/D$54)*100</f>
        <v>3.4498311873782619E-5</v>
      </c>
      <c r="M44" s="24">
        <f t="shared" si="11"/>
        <v>3.6170849627317022E-5</v>
      </c>
      <c r="N44" s="60">
        <f t="shared" si="11"/>
        <v>1.0505601460237665E-4</v>
      </c>
      <c r="O44" s="17">
        <f t="shared" si="11"/>
        <v>5.6996909899717408E-5</v>
      </c>
      <c r="P44" s="24">
        <f t="shared" si="11"/>
        <v>5.200808584968992E-3</v>
      </c>
      <c r="Q44" s="24">
        <f t="shared" si="11"/>
        <v>2.5861203741784859E-3</v>
      </c>
      <c r="R44" s="60">
        <f t="shared" si="11"/>
        <v>2.7962440343662271E-3</v>
      </c>
      <c r="S44" s="17">
        <f t="shared" si="11"/>
        <v>3.5704362967182539E-3</v>
      </c>
      <c r="T44" s="32"/>
    </row>
    <row r="45" spans="1:20" ht="24" customHeight="1" x14ac:dyDescent="0.35">
      <c r="A45" s="12" t="s">
        <v>42</v>
      </c>
      <c r="B45" s="12"/>
      <c r="C45" s="13" t="s">
        <v>81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82</v>
      </c>
      <c r="D46" s="14">
        <v>5.4933500000000004</v>
      </c>
      <c r="E46" s="14">
        <v>18.66244</v>
      </c>
      <c r="F46" s="14">
        <v>23.92098</v>
      </c>
      <c r="G46" s="15">
        <f>(+D46+E46+F46)/3</f>
        <v>16.025589999999998</v>
      </c>
      <c r="H46" s="16">
        <v>5.9634399999999994</v>
      </c>
      <c r="I46" s="16">
        <v>5.8671899999999999</v>
      </c>
      <c r="J46" s="16">
        <v>30.149560000000001</v>
      </c>
      <c r="K46" s="15">
        <f>(+H46+I46+J46)/3</f>
        <v>13.993396666666667</v>
      </c>
      <c r="L46" s="16">
        <f t="shared" ref="L46:S46" si="12">(+D46/D$54)*100</f>
        <v>1.2810357285031619E-4</v>
      </c>
      <c r="M46" s="16">
        <f t="shared" si="12"/>
        <v>4.5447197298819557E-4</v>
      </c>
      <c r="N46" s="16">
        <f t="shared" si="12"/>
        <v>6.3166379473995134E-4</v>
      </c>
      <c r="O46" s="17">
        <f t="shared" si="12"/>
        <v>3.9466743787880057E-4</v>
      </c>
      <c r="P46" s="16">
        <f t="shared" si="12"/>
        <v>1.390471865420409E-4</v>
      </c>
      <c r="Q46" s="16">
        <f t="shared" si="12"/>
        <v>1.4277334043229171E-4</v>
      </c>
      <c r="R46" s="16">
        <f t="shared" si="12"/>
        <v>7.9195560462801129E-4</v>
      </c>
      <c r="S46" s="17">
        <f t="shared" si="12"/>
        <v>3.4395307889559544E-4</v>
      </c>
      <c r="T46" s="32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customHeight="1" x14ac:dyDescent="0.35">
      <c r="A48" s="22"/>
      <c r="B48" s="22"/>
      <c r="C48" s="23" t="s">
        <v>79</v>
      </c>
      <c r="D48" s="24">
        <v>4.9151400000000001</v>
      </c>
      <c r="E48" s="24">
        <v>4.0984400000000001</v>
      </c>
      <c r="F48" s="24">
        <v>6.702</v>
      </c>
      <c r="G48" s="15">
        <f t="shared" ref="G48:G53" si="13">(+D48+E48+F48)/3</f>
        <v>5.238526666666667</v>
      </c>
      <c r="H48" s="24">
        <v>8.2330199999999998</v>
      </c>
      <c r="I48" s="24">
        <v>3.71408</v>
      </c>
      <c r="J48" s="24">
        <v>3.2931300000000001</v>
      </c>
      <c r="K48" s="15">
        <f t="shared" ref="K48:K53" si="14">(+H48+I48+J48)/3</f>
        <v>5.0800766666666659</v>
      </c>
      <c r="L48" s="24">
        <f t="shared" ref="L48:S53" si="15">(+D48/D$54)*100</f>
        <v>1.1461985765689479E-4</v>
      </c>
      <c r="M48" s="24">
        <f t="shared" si="15"/>
        <v>9.9806140728315285E-5</v>
      </c>
      <c r="N48" s="24">
        <f t="shared" si="15"/>
        <v>1.7697480422403908E-4</v>
      </c>
      <c r="O48" s="17">
        <f t="shared" si="15"/>
        <v>1.2901090679301713E-4</v>
      </c>
      <c r="P48" s="24">
        <f t="shared" si="15"/>
        <v>1.9196609134062786E-4</v>
      </c>
      <c r="Q48" s="24">
        <f t="shared" si="15"/>
        <v>9.0379143718332967E-5</v>
      </c>
      <c r="R48" s="24">
        <f t="shared" si="15"/>
        <v>8.6502514805146178E-5</v>
      </c>
      <c r="S48" s="17">
        <f t="shared" si="15"/>
        <v>1.2486661045547958E-4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722.64867000025879</v>
      </c>
      <c r="E53" s="74">
        <v>675.08237000076167</v>
      </c>
      <c r="F53" s="74">
        <v>731.74228000015273</v>
      </c>
      <c r="G53" s="39">
        <f t="shared" si="13"/>
        <v>709.82444000039106</v>
      </c>
      <c r="H53" s="74">
        <v>750.68107000086434</v>
      </c>
      <c r="I53" s="74">
        <v>732.57889000032901</v>
      </c>
      <c r="J53" s="74">
        <v>789.9524699999763</v>
      </c>
      <c r="K53" s="39">
        <f t="shared" si="14"/>
        <v>757.73747666705651</v>
      </c>
      <c r="L53" s="74">
        <f t="shared" si="15"/>
        <v>1.6851989504139048E-2</v>
      </c>
      <c r="M53" s="74">
        <f t="shared" si="15"/>
        <v>1.6439759035999216E-2</v>
      </c>
      <c r="N53" s="74">
        <f t="shared" si="15"/>
        <v>1.9322582325496718E-2</v>
      </c>
      <c r="O53" s="40">
        <f t="shared" si="15"/>
        <v>1.7481078267864634E-2</v>
      </c>
      <c r="P53" s="74">
        <f t="shared" si="15"/>
        <v>1.7503335453025279E-2</v>
      </c>
      <c r="Q53" s="74">
        <f t="shared" si="15"/>
        <v>1.7826716921648583E-2</v>
      </c>
      <c r="R53" s="74">
        <f t="shared" si="15"/>
        <v>2.0750129886015656E-2</v>
      </c>
      <c r="S53" s="40">
        <f t="shared" si="15"/>
        <v>1.8624937483194822E-2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4288209.8272299999</v>
      </c>
      <c r="E54" s="43">
        <v>4106400.6383700008</v>
      </c>
      <c r="F54" s="43">
        <v>3786979.7508100001</v>
      </c>
      <c r="G54" s="44">
        <f>G19+G29+G16+G34+G46+G40+G14+G44+G48+G49+G53+G27+G9+G38</f>
        <v>4060530.0721366671</v>
      </c>
      <c r="H54" s="43">
        <v>4288788.6826800006</v>
      </c>
      <c r="I54" s="43">
        <v>4109443.6694100001</v>
      </c>
      <c r="J54" s="43">
        <v>3806976.0253999997</v>
      </c>
      <c r="K54" s="44">
        <f t="shared" ref="K54:S54" si="16">K19+K29+K16+K34+K46+K40+K14+K44+K48+K49+K53+K27+K9+K38</f>
        <v>4068402.7924966668</v>
      </c>
      <c r="L54" s="45">
        <f t="shared" si="16"/>
        <v>100</v>
      </c>
      <c r="M54" s="45">
        <f t="shared" si="16"/>
        <v>99.999999999999986</v>
      </c>
      <c r="N54" s="45">
        <f t="shared" si="16"/>
        <v>100</v>
      </c>
      <c r="O54" s="44">
        <f t="shared" si="16"/>
        <v>99.999999999999986</v>
      </c>
      <c r="P54" s="45">
        <f t="shared" si="16"/>
        <v>100.00000000000001</v>
      </c>
      <c r="Q54" s="45">
        <f t="shared" si="16"/>
        <v>100</v>
      </c>
      <c r="R54" s="45">
        <f t="shared" si="16"/>
        <v>100</v>
      </c>
      <c r="S54" s="44">
        <f t="shared" si="16"/>
        <v>100.00000000000001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1964113.8572999998</v>
      </c>
      <c r="E9" s="14">
        <v>1924719.8800999997</v>
      </c>
      <c r="F9" s="14">
        <v>1801177.6914099997</v>
      </c>
      <c r="G9" s="15">
        <f>(+D9+E9+F9)/3</f>
        <v>1896670.4762699998</v>
      </c>
      <c r="H9" s="16">
        <v>1984815.97786</v>
      </c>
      <c r="I9" s="16">
        <v>1958611.3487200001</v>
      </c>
      <c r="J9" s="16">
        <v>1827080.9324099997</v>
      </c>
      <c r="K9" s="15">
        <f>(+H9+I9+J9)/3</f>
        <v>1923502.7529966666</v>
      </c>
      <c r="L9" s="16">
        <f t="shared" ref="L9:S12" si="0">(+D9/D$54)*100</f>
        <v>49.891133968070577</v>
      </c>
      <c r="M9" s="16">
        <f t="shared" si="0"/>
        <v>47.712110011895589</v>
      </c>
      <c r="N9" s="16">
        <f t="shared" si="0"/>
        <v>49.853510262862102</v>
      </c>
      <c r="O9" s="17">
        <f t="shared" si="0"/>
        <v>49.120557769365497</v>
      </c>
      <c r="P9" s="16">
        <f t="shared" si="0"/>
        <v>50.363686766189097</v>
      </c>
      <c r="Q9" s="16">
        <f t="shared" si="0"/>
        <v>48.513496921475159</v>
      </c>
      <c r="R9" s="16">
        <f t="shared" si="0"/>
        <v>50.660469187069758</v>
      </c>
      <c r="S9" s="17">
        <f t="shared" si="0"/>
        <v>49.811293870354056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1793453.1270399999</v>
      </c>
      <c r="E10" s="14">
        <v>1755548.7915299998</v>
      </c>
      <c r="F10" s="14">
        <v>1652405.1422399997</v>
      </c>
      <c r="G10" s="20">
        <f>(+D10+E10+F10)/3</f>
        <v>1733802.3536033332</v>
      </c>
      <c r="H10" s="16">
        <v>1793453.1270399999</v>
      </c>
      <c r="I10" s="16">
        <v>1755548.79153</v>
      </c>
      <c r="J10" s="16">
        <v>1652405.1422399997</v>
      </c>
      <c r="K10" s="20">
        <f>(+H10+I10+J10)/3</f>
        <v>1733802.3536033332</v>
      </c>
      <c r="L10" s="16">
        <f t="shared" si="0"/>
        <v>45.556121858235485</v>
      </c>
      <c r="M10" s="16">
        <f t="shared" si="0"/>
        <v>43.518507778065803</v>
      </c>
      <c r="N10" s="16">
        <f t="shared" si="0"/>
        <v>45.735741181971093</v>
      </c>
      <c r="O10" s="21">
        <f t="shared" si="0"/>
        <v>44.902548827733597</v>
      </c>
      <c r="P10" s="16">
        <f t="shared" si="0"/>
        <v>45.507952640260342</v>
      </c>
      <c r="Q10" s="16">
        <f t="shared" si="0"/>
        <v>43.483772801096713</v>
      </c>
      <c r="R10" s="16">
        <f t="shared" si="0"/>
        <v>45.817138315042151</v>
      </c>
      <c r="S10" s="21">
        <f t="shared" si="0"/>
        <v>44.898786037036054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4309.5135400000008</v>
      </c>
      <c r="E11" s="14">
        <v>4930.6368300000004</v>
      </c>
      <c r="F11" s="14">
        <v>6982.9737699999996</v>
      </c>
      <c r="G11" s="20">
        <f>(+D11+E11+F11)/3</f>
        <v>5407.7080466666666</v>
      </c>
      <c r="H11" s="16">
        <v>928.09978000000012</v>
      </c>
      <c r="I11" s="16">
        <v>1012.0686900000001</v>
      </c>
      <c r="J11" s="16">
        <v>1132.8451799999998</v>
      </c>
      <c r="K11" s="20">
        <f>(+H11+I11+J11)/3</f>
        <v>1024.3378833333334</v>
      </c>
      <c r="L11" s="16">
        <f t="shared" si="0"/>
        <v>0.10946744078111451</v>
      </c>
      <c r="M11" s="16">
        <f t="shared" si="0"/>
        <v>0.12222614277223635</v>
      </c>
      <c r="N11" s="16">
        <f t="shared" si="0"/>
        <v>0.19327674119451907</v>
      </c>
      <c r="O11" s="21">
        <f t="shared" si="0"/>
        <v>0.140050493129698</v>
      </c>
      <c r="P11" s="16">
        <f t="shared" si="0"/>
        <v>2.3550055586556765E-2</v>
      </c>
      <c r="Q11" s="16">
        <f t="shared" si="0"/>
        <v>2.5068266508679111E-2</v>
      </c>
      <c r="R11" s="16">
        <f t="shared" si="0"/>
        <v>3.1411015963813904E-2</v>
      </c>
      <c r="S11" s="21">
        <f t="shared" si="0"/>
        <v>2.6526395790056629E-2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166351.21672000003</v>
      </c>
      <c r="E12" s="14">
        <v>164240.45173999999</v>
      </c>
      <c r="F12" s="14">
        <v>141789.5754</v>
      </c>
      <c r="G12" s="20">
        <f>(+D12+E12+F12)/3</f>
        <v>157460.41462000003</v>
      </c>
      <c r="H12" s="16">
        <v>190434.75103999994</v>
      </c>
      <c r="I12" s="16">
        <v>202050.48850000001</v>
      </c>
      <c r="J12" s="16">
        <v>173542.94498999999</v>
      </c>
      <c r="K12" s="20">
        <f>(+H12+I12+J12)/3</f>
        <v>188676.06151</v>
      </c>
      <c r="L12" s="16">
        <f t="shared" si="0"/>
        <v>4.2255446690539795</v>
      </c>
      <c r="M12" s="16">
        <f t="shared" si="0"/>
        <v>4.0713760910575578</v>
      </c>
      <c r="N12" s="16">
        <f t="shared" si="0"/>
        <v>3.9244923396964939</v>
      </c>
      <c r="O12" s="21">
        <f t="shared" si="0"/>
        <v>4.0779584485022093</v>
      </c>
      <c r="P12" s="16">
        <f t="shared" si="0"/>
        <v>4.8321840703421968</v>
      </c>
      <c r="Q12" s="16">
        <f t="shared" si="0"/>
        <v>5.0046558538697639</v>
      </c>
      <c r="R12" s="16">
        <f t="shared" si="0"/>
        <v>4.811919856063799</v>
      </c>
      <c r="S12" s="21">
        <f t="shared" si="0"/>
        <v>4.885981437527942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921441.71276000002</v>
      </c>
      <c r="E14" s="24">
        <v>934476.40028000006</v>
      </c>
      <c r="F14" s="24">
        <v>828893.04058000003</v>
      </c>
      <c r="G14" s="15">
        <f>(+D14+E14+F14)/3</f>
        <v>894937.05120666663</v>
      </c>
      <c r="H14" s="24">
        <v>921441.71276000014</v>
      </c>
      <c r="I14" s="24">
        <v>934476.40028000006</v>
      </c>
      <c r="J14" s="24">
        <v>828893.04057999991</v>
      </c>
      <c r="K14" s="15">
        <f>(+H14+I14+J14)/3</f>
        <v>894937.05120666663</v>
      </c>
      <c r="L14" s="24">
        <f t="shared" ref="L14:S14" si="1">(+D14/D$54)*100</f>
        <v>23.405858964955012</v>
      </c>
      <c r="M14" s="24">
        <f t="shared" si="1"/>
        <v>23.164846622441011</v>
      </c>
      <c r="N14" s="24">
        <f t="shared" si="1"/>
        <v>22.942338172654868</v>
      </c>
      <c r="O14" s="17">
        <f t="shared" si="1"/>
        <v>23.177356147913589</v>
      </c>
      <c r="P14" s="24">
        <f t="shared" si="1"/>
        <v>23.381110547478066</v>
      </c>
      <c r="Q14" s="24">
        <f t="shared" si="1"/>
        <v>23.146357238153605</v>
      </c>
      <c r="R14" s="24">
        <f t="shared" si="1"/>
        <v>22.983169271155504</v>
      </c>
      <c r="S14" s="17">
        <f t="shared" si="1"/>
        <v>23.175413907609112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405378.02856000001</v>
      </c>
      <c r="E16" s="14">
        <v>502813.13511000003</v>
      </c>
      <c r="F16" s="14">
        <v>414023.53159999999</v>
      </c>
      <c r="G16" s="15">
        <f t="shared" ref="G16:G22" si="2">(+D16+E16+F16)/3</f>
        <v>440738.23175666668</v>
      </c>
      <c r="H16" s="16">
        <v>402685.51</v>
      </c>
      <c r="I16" s="16">
        <v>500608.46</v>
      </c>
      <c r="J16" s="16">
        <v>409431.14</v>
      </c>
      <c r="K16" s="15">
        <f t="shared" ref="K16:K22" si="3">(+H16+I16+J16)/3</f>
        <v>437575.03666666662</v>
      </c>
      <c r="L16" s="16">
        <f t="shared" ref="L16:S22" si="4">(+D16/D$54)*100</f>
        <v>10.297147212433805</v>
      </c>
      <c r="M16" s="16">
        <f t="shared" si="4"/>
        <v>12.464294605066383</v>
      </c>
      <c r="N16" s="16">
        <f t="shared" si="4"/>
        <v>11.459461484629633</v>
      </c>
      <c r="O16" s="17">
        <f t="shared" si="4"/>
        <v>11.414374845306268</v>
      </c>
      <c r="P16" s="16">
        <f t="shared" si="4"/>
        <v>10.217938144970748</v>
      </c>
      <c r="Q16" s="16">
        <f t="shared" si="4"/>
        <v>12.399737701380156</v>
      </c>
      <c r="R16" s="16">
        <f t="shared" si="4"/>
        <v>11.352520451755399</v>
      </c>
      <c r="S16" s="17">
        <f t="shared" si="4"/>
        <v>11.331503793159403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405378.02856000001</v>
      </c>
      <c r="E17" s="14">
        <v>502813.13511000003</v>
      </c>
      <c r="F17" s="14">
        <v>414023.53159999999</v>
      </c>
      <c r="G17" s="20">
        <f t="shared" si="2"/>
        <v>440738.23175666668</v>
      </c>
      <c r="H17" s="16">
        <v>402685.51</v>
      </c>
      <c r="I17" s="16">
        <v>500608.46</v>
      </c>
      <c r="J17" s="16">
        <v>409431.14</v>
      </c>
      <c r="K17" s="20">
        <f t="shared" si="3"/>
        <v>437575.03666666662</v>
      </c>
      <c r="L17" s="16">
        <f t="shared" si="4"/>
        <v>10.297147212433805</v>
      </c>
      <c r="M17" s="16">
        <f t="shared" si="4"/>
        <v>12.464294605066383</v>
      </c>
      <c r="N17" s="16">
        <f t="shared" si="4"/>
        <v>11.459461484629633</v>
      </c>
      <c r="O17" s="21">
        <f t="shared" si="4"/>
        <v>11.414374845306268</v>
      </c>
      <c r="P17" s="16">
        <f t="shared" si="4"/>
        <v>10.217938144970748</v>
      </c>
      <c r="Q17" s="16">
        <f t="shared" si="4"/>
        <v>12.399737701380156</v>
      </c>
      <c r="R17" s="16">
        <f t="shared" si="4"/>
        <v>11.352520451755399</v>
      </c>
      <c r="S17" s="21">
        <f t="shared" si="4"/>
        <v>11.331503793159403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323394.85834999999</v>
      </c>
      <c r="E19" s="24">
        <v>360082.90448000003</v>
      </c>
      <c r="F19" s="24">
        <v>309796.29801999999</v>
      </c>
      <c r="G19" s="15">
        <f t="shared" si="2"/>
        <v>331091.35361666669</v>
      </c>
      <c r="H19" s="24">
        <v>323394.85834999999</v>
      </c>
      <c r="I19" s="24">
        <v>360082.90448000003</v>
      </c>
      <c r="J19" s="24">
        <v>309796.29801999999</v>
      </c>
      <c r="K19" s="15">
        <f t="shared" si="3"/>
        <v>331091.35361666669</v>
      </c>
      <c r="L19" s="24">
        <f t="shared" si="4"/>
        <v>8.2146644109036799</v>
      </c>
      <c r="M19" s="24">
        <f t="shared" si="4"/>
        <v>8.9261379432834875</v>
      </c>
      <c r="N19" s="24">
        <f t="shared" si="4"/>
        <v>8.5746303634521084</v>
      </c>
      <c r="O19" s="17">
        <f t="shared" si="4"/>
        <v>8.5747061314775941</v>
      </c>
      <c r="P19" s="24">
        <f t="shared" si="4"/>
        <v>8.2059785538890555</v>
      </c>
      <c r="Q19" s="24">
        <f t="shared" si="4"/>
        <v>8.9190134068112332</v>
      </c>
      <c r="R19" s="24">
        <f t="shared" si="4"/>
        <v>8.5898908645545635</v>
      </c>
      <c r="S19" s="17">
        <f t="shared" si="4"/>
        <v>8.5739875792949682</v>
      </c>
      <c r="T19" s="18"/>
    </row>
    <row r="20" spans="1:20" ht="24" customHeight="1" x14ac:dyDescent="0.35">
      <c r="A20" s="22"/>
      <c r="B20" s="53"/>
      <c r="C20" s="52" t="s">
        <v>7</v>
      </c>
      <c r="D20" s="24">
        <v>215603.15881999998</v>
      </c>
      <c r="E20" s="24">
        <v>272941.12692000001</v>
      </c>
      <c r="F20" s="24">
        <v>235079.64241999999</v>
      </c>
      <c r="G20" s="20">
        <f t="shared" si="2"/>
        <v>241207.97605333329</v>
      </c>
      <c r="H20" s="24">
        <v>215603.15881999998</v>
      </c>
      <c r="I20" s="24">
        <v>272941.12692000001</v>
      </c>
      <c r="J20" s="24">
        <v>235079.64241999999</v>
      </c>
      <c r="K20" s="20">
        <f t="shared" si="3"/>
        <v>241207.97605333329</v>
      </c>
      <c r="L20" s="24">
        <f t="shared" si="4"/>
        <v>5.4766102487636159</v>
      </c>
      <c r="M20" s="24">
        <f t="shared" si="4"/>
        <v>6.7659700557055631</v>
      </c>
      <c r="N20" s="24">
        <f t="shared" si="4"/>
        <v>6.5066014429709691</v>
      </c>
      <c r="O20" s="21">
        <f t="shared" si="4"/>
        <v>6.2468786594181331</v>
      </c>
      <c r="P20" s="24">
        <f t="shared" si="4"/>
        <v>5.470819500515586</v>
      </c>
      <c r="Q20" s="24">
        <f t="shared" si="4"/>
        <v>6.7605696909858652</v>
      </c>
      <c r="R20" s="24">
        <f t="shared" si="4"/>
        <v>6.5181814171838424</v>
      </c>
      <c r="S20" s="21">
        <f t="shared" si="4"/>
        <v>6.2463551769539523</v>
      </c>
      <c r="T20" s="18"/>
    </row>
    <row r="21" spans="1:20" ht="24" customHeight="1" x14ac:dyDescent="0.35">
      <c r="A21" s="22"/>
      <c r="B21" s="53"/>
      <c r="C21" s="52" t="s">
        <v>8</v>
      </c>
      <c r="D21" s="24">
        <v>76537.790070000003</v>
      </c>
      <c r="E21" s="24">
        <v>62937.870010000006</v>
      </c>
      <c r="F21" s="24">
        <v>61504.622320000002</v>
      </c>
      <c r="G21" s="20">
        <f t="shared" si="2"/>
        <v>66993.427466666661</v>
      </c>
      <c r="H21" s="24">
        <v>76537.790070000003</v>
      </c>
      <c r="I21" s="24">
        <v>62937.870010000006</v>
      </c>
      <c r="J21" s="24">
        <v>61504.622320000002</v>
      </c>
      <c r="K21" s="20">
        <f t="shared" si="3"/>
        <v>66993.427466666661</v>
      </c>
      <c r="L21" s="24">
        <f t="shared" si="4"/>
        <v>1.9441628212183544</v>
      </c>
      <c r="M21" s="24">
        <f t="shared" si="4"/>
        <v>1.5601743447859477</v>
      </c>
      <c r="N21" s="24">
        <f t="shared" si="4"/>
        <v>1.7023424921742591</v>
      </c>
      <c r="O21" s="21">
        <f t="shared" si="4"/>
        <v>1.7350164750367227</v>
      </c>
      <c r="P21" s="24">
        <f t="shared" si="4"/>
        <v>1.9421071413471429</v>
      </c>
      <c r="Q21" s="24">
        <f t="shared" si="4"/>
        <v>1.5589290672545975</v>
      </c>
      <c r="R21" s="24">
        <f t="shared" si="4"/>
        <v>1.7053721970568523</v>
      </c>
      <c r="S21" s="21">
        <f t="shared" si="4"/>
        <v>1.7348710823135303</v>
      </c>
      <c r="T21" s="18"/>
    </row>
    <row r="22" spans="1:20" ht="24" customHeight="1" x14ac:dyDescent="0.35">
      <c r="A22" s="22"/>
      <c r="B22" s="56"/>
      <c r="C22" s="52" t="s">
        <v>9</v>
      </c>
      <c r="D22" s="24">
        <v>31253.909460000003</v>
      </c>
      <c r="E22" s="24">
        <v>24203.907549999996</v>
      </c>
      <c r="F22" s="24">
        <v>13212.033280000001</v>
      </c>
      <c r="G22" s="20">
        <f t="shared" si="2"/>
        <v>22889.950096666667</v>
      </c>
      <c r="H22" s="24">
        <v>31253.909460000003</v>
      </c>
      <c r="I22" s="24">
        <v>24203.907549999996</v>
      </c>
      <c r="J22" s="24">
        <v>13212.033280000001</v>
      </c>
      <c r="K22" s="20">
        <f t="shared" si="3"/>
        <v>22889.950096666667</v>
      </c>
      <c r="L22" s="24">
        <f t="shared" si="4"/>
        <v>0.79389134092170965</v>
      </c>
      <c r="M22" s="24">
        <f t="shared" si="4"/>
        <v>0.59999354279197803</v>
      </c>
      <c r="N22" s="24">
        <f t="shared" si="4"/>
        <v>0.3656864283068807</v>
      </c>
      <c r="O22" s="21">
        <f t="shared" si="4"/>
        <v>0.5928109970227371</v>
      </c>
      <c r="P22" s="24">
        <f t="shared" si="4"/>
        <v>0.79305191202632586</v>
      </c>
      <c r="Q22" s="24">
        <f t="shared" si="4"/>
        <v>0.59951464857077075</v>
      </c>
      <c r="R22" s="24">
        <f t="shared" si="4"/>
        <v>0.3663372503138696</v>
      </c>
      <c r="S22" s="21">
        <f t="shared" si="4"/>
        <v>0.5927613200274835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17746.944647399996</v>
      </c>
      <c r="E24" s="24">
        <v>5812.504821139999</v>
      </c>
      <c r="F24" s="24">
        <v>652.72758011999997</v>
      </c>
      <c r="G24" s="20">
        <f>(+D24+E24+F24)/3</f>
        <v>8070.7256828866657</v>
      </c>
      <c r="H24" s="24">
        <v>17746.944647399996</v>
      </c>
      <c r="I24" s="24">
        <v>5812.504821139999</v>
      </c>
      <c r="J24" s="24">
        <v>652.72758011999997</v>
      </c>
      <c r="K24" s="20">
        <f>(+H24+I24+J24)/3</f>
        <v>8070.7256828866657</v>
      </c>
      <c r="L24" s="24">
        <f t="shared" ref="L24:S25" si="5">(+D24/D$54)*100</f>
        <v>0.45079626602936157</v>
      </c>
      <c r="M24" s="24">
        <f t="shared" si="5"/>
        <v>0.14408687328386532</v>
      </c>
      <c r="N24" s="24">
        <f t="shared" si="5"/>
        <v>1.8066380274170492E-2</v>
      </c>
      <c r="O24" s="21">
        <f t="shared" si="5"/>
        <v>0.20901814632902074</v>
      </c>
      <c r="P24" s="24">
        <f t="shared" si="5"/>
        <v>0.45031961211952432</v>
      </c>
      <c r="Q24" s="24">
        <f t="shared" si="5"/>
        <v>0.1439718680945655</v>
      </c>
      <c r="R24" s="24">
        <f t="shared" si="5"/>
        <v>1.8098533498788368E-2</v>
      </c>
      <c r="S24" s="21">
        <f t="shared" si="5"/>
        <v>0.20900063080802789</v>
      </c>
      <c r="T24" s="18"/>
    </row>
    <row r="25" spans="1:20" ht="24" customHeight="1" x14ac:dyDescent="0.35">
      <c r="A25" s="22"/>
      <c r="B25" s="56"/>
      <c r="C25" s="52" t="s">
        <v>12</v>
      </c>
      <c r="D25" s="24">
        <v>10639.774817000001</v>
      </c>
      <c r="E25" s="24">
        <v>13995.874437999999</v>
      </c>
      <c r="F25" s="24">
        <v>9796.0998275000002</v>
      </c>
      <c r="G25" s="20">
        <f>(+D25+E25+F25)/3</f>
        <v>11477.249694166667</v>
      </c>
      <c r="H25" s="24">
        <v>10639.774817000001</v>
      </c>
      <c r="I25" s="24">
        <v>13995.874437999999</v>
      </c>
      <c r="J25" s="24">
        <v>9796.0998275000002</v>
      </c>
      <c r="K25" s="20">
        <f>(+H25+I25+J25)/3</f>
        <v>11477.249694166667</v>
      </c>
      <c r="L25" s="24">
        <f t="shared" si="5"/>
        <v>0.27026459225473065</v>
      </c>
      <c r="M25" s="24">
        <f t="shared" si="5"/>
        <v>0.34694539595228729</v>
      </c>
      <c r="N25" s="24">
        <f t="shared" si="5"/>
        <v>0.27113924717998628</v>
      </c>
      <c r="O25" s="21">
        <f t="shared" si="5"/>
        <v>0.2972413572569847</v>
      </c>
      <c r="P25" s="24">
        <f t="shared" si="5"/>
        <v>0.26997882530345696</v>
      </c>
      <c r="Q25" s="24">
        <f t="shared" si="5"/>
        <v>0.34666847606341167</v>
      </c>
      <c r="R25" s="24">
        <f t="shared" si="5"/>
        <v>0.27162180101672601</v>
      </c>
      <c r="S25" s="21">
        <f t="shared" si="5"/>
        <v>0.29721644871519337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219365.03167</v>
      </c>
      <c r="E27" s="14">
        <v>224043.26032999999</v>
      </c>
      <c r="F27" s="14">
        <v>175358.05700999999</v>
      </c>
      <c r="G27" s="15">
        <f>(+D27+E27+F27)/3</f>
        <v>206255.44967</v>
      </c>
      <c r="H27" s="16">
        <v>222764.41446</v>
      </c>
      <c r="I27" s="16">
        <v>227959.81681000005</v>
      </c>
      <c r="J27" s="16">
        <v>181216.24448000002</v>
      </c>
      <c r="K27" s="15">
        <f>(+H27+I27+J27)/3</f>
        <v>210646.82525000002</v>
      </c>
      <c r="L27" s="16">
        <f t="shared" ref="L27:S27" si="6">(+D27/D$54)*100</f>
        <v>5.5721668793696448</v>
      </c>
      <c r="M27" s="16">
        <f t="shared" si="6"/>
        <v>5.5538350254548945</v>
      </c>
      <c r="N27" s="16">
        <f t="shared" si="6"/>
        <v>4.8536103553336831</v>
      </c>
      <c r="O27" s="17">
        <f t="shared" si="6"/>
        <v>5.3416673362713549</v>
      </c>
      <c r="P27" s="16">
        <f t="shared" si="6"/>
        <v>5.6525326869916608</v>
      </c>
      <c r="Q27" s="16">
        <f t="shared" si="6"/>
        <v>5.6464126373307222</v>
      </c>
      <c r="R27" s="16">
        <f t="shared" si="6"/>
        <v>5.0246816147142752</v>
      </c>
      <c r="S27" s="17">
        <f t="shared" si="6"/>
        <v>5.4549393802729069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66480.011039999998</v>
      </c>
      <c r="E29" s="24">
        <v>65078.892980000004</v>
      </c>
      <c r="F29" s="24">
        <v>62146.834540000003</v>
      </c>
      <c r="G29" s="15">
        <f>(+D29+E29+F29)/3</f>
        <v>64568.579520000007</v>
      </c>
      <c r="H29" s="24">
        <v>35036.279680000007</v>
      </c>
      <c r="I29" s="24">
        <v>34954.938630000004</v>
      </c>
      <c r="J29" s="24">
        <v>33109.197919999999</v>
      </c>
      <c r="K29" s="15">
        <f>(+H29+I29+J29)/3</f>
        <v>34366.805410000001</v>
      </c>
      <c r="L29" s="24">
        <f t="shared" ref="L29:S32" si="7">(+D29/D$54)*100</f>
        <v>1.6886817048146545</v>
      </c>
      <c r="M29" s="24">
        <f t="shared" si="7"/>
        <v>1.6132484178179818</v>
      </c>
      <c r="N29" s="24">
        <f t="shared" si="7"/>
        <v>1.7201178253095715</v>
      </c>
      <c r="O29" s="17">
        <f t="shared" si="7"/>
        <v>1.6722170140146855</v>
      </c>
      <c r="P29" s="24">
        <f t="shared" si="7"/>
        <v>0.88902761512361228</v>
      </c>
      <c r="Q29" s="24">
        <f t="shared" si="7"/>
        <v>0.86581051862335812</v>
      </c>
      <c r="R29" s="24">
        <f t="shared" si="7"/>
        <v>0.91803678276160749</v>
      </c>
      <c r="S29" s="17">
        <f t="shared" si="7"/>
        <v>0.88996755580195952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39653.001759999999</v>
      </c>
      <c r="E30" s="24">
        <v>38471.813370000003</v>
      </c>
      <c r="F30" s="24">
        <v>36309.171770000001</v>
      </c>
      <c r="G30" s="20">
        <f>(+D30+E30+F30)/3</f>
        <v>38144.662300000004</v>
      </c>
      <c r="H30" s="24">
        <v>10118.511900000001</v>
      </c>
      <c r="I30" s="24">
        <v>9729.8142499999994</v>
      </c>
      <c r="J30" s="24">
        <v>9297.9229699999996</v>
      </c>
      <c r="K30" s="20">
        <f>(+H30+I30+J30)/3</f>
        <v>9715.4163733333335</v>
      </c>
      <c r="L30" s="24">
        <f t="shared" si="7"/>
        <v>1.0072395832306003</v>
      </c>
      <c r="M30" s="24">
        <f t="shared" si="7"/>
        <v>0.95368235702495474</v>
      </c>
      <c r="N30" s="24">
        <f t="shared" si="7"/>
        <v>1.0049756201758764</v>
      </c>
      <c r="O30" s="21">
        <f t="shared" si="7"/>
        <v>0.98788224498801147</v>
      </c>
      <c r="P30" s="24">
        <f t="shared" si="7"/>
        <v>0.25675204631363674</v>
      </c>
      <c r="Q30" s="24">
        <f t="shared" si="7"/>
        <v>0.24100101021694853</v>
      </c>
      <c r="R30" s="24">
        <f t="shared" si="7"/>
        <v>0.25780857966927306</v>
      </c>
      <c r="S30" s="21">
        <f t="shared" si="7"/>
        <v>0.25159176886595014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16155.948979999999</v>
      </c>
      <c r="E31" s="24">
        <v>16424.220390000002</v>
      </c>
      <c r="F31" s="24">
        <v>15417.570100000003</v>
      </c>
      <c r="G31" s="20">
        <f>(+D31+E31+F31)/3</f>
        <v>15999.246490000003</v>
      </c>
      <c r="H31" s="24">
        <v>13078.405750000002</v>
      </c>
      <c r="I31" s="24">
        <v>14004.78363</v>
      </c>
      <c r="J31" s="24">
        <v>13017.858850000001</v>
      </c>
      <c r="K31" s="20">
        <f>(+H31+I31+J31)/3</f>
        <v>13367.016076666667</v>
      </c>
      <c r="L31" s="24">
        <f t="shared" si="7"/>
        <v>0.4103828359780155</v>
      </c>
      <c r="M31" s="24">
        <f t="shared" si="7"/>
        <v>0.40714195255601809</v>
      </c>
      <c r="N31" s="24">
        <f t="shared" si="7"/>
        <v>0.42673190594929822</v>
      </c>
      <c r="O31" s="21">
        <f t="shared" si="7"/>
        <v>0.41435342686616899</v>
      </c>
      <c r="P31" s="24">
        <f t="shared" si="7"/>
        <v>0.33185783364375282</v>
      </c>
      <c r="Q31" s="24">
        <f t="shared" si="7"/>
        <v>0.34688915080776422</v>
      </c>
      <c r="R31" s="24">
        <f t="shared" si="7"/>
        <v>0.36095327002408767</v>
      </c>
      <c r="S31" s="21">
        <f t="shared" si="7"/>
        <v>0.34615410085963333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10671.060300000001</v>
      </c>
      <c r="E32" s="24">
        <v>10182.85922</v>
      </c>
      <c r="F32" s="24">
        <v>10420.092669999998</v>
      </c>
      <c r="G32" s="20">
        <f>(+D32+E32+F32)/3</f>
        <v>10424.67073</v>
      </c>
      <c r="H32" s="24">
        <v>11839.36203</v>
      </c>
      <c r="I32" s="24">
        <v>11220.340750000001</v>
      </c>
      <c r="J32" s="24">
        <v>10793.416099999999</v>
      </c>
      <c r="K32" s="20">
        <f>(+H32+I32+J32)/3</f>
        <v>11284.372959999999</v>
      </c>
      <c r="L32" s="24">
        <f t="shared" si="7"/>
        <v>0.27105928560603892</v>
      </c>
      <c r="M32" s="24">
        <f t="shared" si="7"/>
        <v>0.25242410823700906</v>
      </c>
      <c r="N32" s="24">
        <f t="shared" si="7"/>
        <v>0.28841029918439676</v>
      </c>
      <c r="O32" s="21">
        <f t="shared" si="7"/>
        <v>0.2699813421605049</v>
      </c>
      <c r="P32" s="24">
        <f t="shared" si="7"/>
        <v>0.30041773516622267</v>
      </c>
      <c r="Q32" s="24">
        <f t="shared" si="7"/>
        <v>0.27792035759864525</v>
      </c>
      <c r="R32" s="24">
        <f t="shared" si="7"/>
        <v>0.29927493306824676</v>
      </c>
      <c r="S32" s="21">
        <f t="shared" si="7"/>
        <v>0.292221686076376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15218.36204</v>
      </c>
      <c r="E34" s="14">
        <v>15557.251999999999</v>
      </c>
      <c r="F34" s="14">
        <v>13485.005799999999</v>
      </c>
      <c r="G34" s="15">
        <f>(+D34+E34+F34)/3</f>
        <v>14753.539946666666</v>
      </c>
      <c r="H34" s="16">
        <v>15832.22075</v>
      </c>
      <c r="I34" s="16">
        <v>15350.9547</v>
      </c>
      <c r="J34" s="16">
        <v>13738.161539999997</v>
      </c>
      <c r="K34" s="15">
        <f>(+H34+I34+J34)/3</f>
        <v>14973.778996666666</v>
      </c>
      <c r="L34" s="16">
        <f t="shared" ref="L34:S36" si="8">(+D34/D$54)*100</f>
        <v>0.38656686652370059</v>
      </c>
      <c r="M34" s="16">
        <f t="shared" si="8"/>
        <v>0.38565057002903602</v>
      </c>
      <c r="N34" s="16">
        <f t="shared" si="8"/>
        <v>0.37324183963148244</v>
      </c>
      <c r="O34" s="17">
        <f t="shared" si="8"/>
        <v>0.38209173407817459</v>
      </c>
      <c r="P34" s="16">
        <f t="shared" si="8"/>
        <v>0.40173447592147621</v>
      </c>
      <c r="Q34" s="16">
        <f t="shared" si="8"/>
        <v>0.38023291045814306</v>
      </c>
      <c r="R34" s="16">
        <f t="shared" si="8"/>
        <v>0.38092549543830356</v>
      </c>
      <c r="S34" s="17">
        <f t="shared" si="8"/>
        <v>0.38776305611764889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15218.1937</v>
      </c>
      <c r="E35" s="14">
        <v>15557.251999999999</v>
      </c>
      <c r="F35" s="14">
        <v>13485.005799999999</v>
      </c>
      <c r="G35" s="20">
        <f>(+D35+E35+F35)/3</f>
        <v>14753.483833333332</v>
      </c>
      <c r="H35" s="16">
        <v>15832.22075</v>
      </c>
      <c r="I35" s="16">
        <v>15350.9547</v>
      </c>
      <c r="J35" s="16">
        <v>13738.161539999997</v>
      </c>
      <c r="K35" s="20">
        <f>(+H35+I35+J35)/3</f>
        <v>14973.778996666666</v>
      </c>
      <c r="L35" s="16">
        <f t="shared" si="8"/>
        <v>0.38656259046126107</v>
      </c>
      <c r="M35" s="16">
        <f t="shared" si="8"/>
        <v>0.38565057002903602</v>
      </c>
      <c r="N35" s="16">
        <f t="shared" si="8"/>
        <v>0.37324183963148244</v>
      </c>
      <c r="O35" s="21">
        <f t="shared" si="8"/>
        <v>0.38209028083773766</v>
      </c>
      <c r="P35" s="16">
        <f t="shared" si="8"/>
        <v>0.40173447592147621</v>
      </c>
      <c r="Q35" s="16">
        <f t="shared" si="8"/>
        <v>0.38023291045814306</v>
      </c>
      <c r="R35" s="16">
        <f t="shared" si="8"/>
        <v>0.38092549543830356</v>
      </c>
      <c r="S35" s="21">
        <f t="shared" si="8"/>
        <v>0.38776305611764889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0.16833999999999999</v>
      </c>
      <c r="E36" s="14">
        <v>0</v>
      </c>
      <c r="F36" s="14">
        <v>0</v>
      </c>
      <c r="G36" s="20">
        <f>(+D36+E36+F36)/3</f>
        <v>5.6113333333333328E-2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4.2760624395422623E-6</v>
      </c>
      <c r="M36" s="16">
        <f t="shared" si="8"/>
        <v>0</v>
      </c>
      <c r="N36" s="16">
        <f t="shared" si="8"/>
        <v>0</v>
      </c>
      <c r="O36" s="21">
        <f t="shared" si="8"/>
        <v>1.4532404369219946E-6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18"/>
    </row>
    <row r="38" spans="1:20" ht="24" customHeight="1" x14ac:dyDescent="0.35">
      <c r="A38" s="22"/>
      <c r="B38" s="22"/>
      <c r="C38" s="23" t="s">
        <v>77</v>
      </c>
      <c r="D38" s="24">
        <v>13404.45242</v>
      </c>
      <c r="E38" s="24">
        <v>1743.59917</v>
      </c>
      <c r="F38" s="24">
        <v>4026.64734</v>
      </c>
      <c r="G38" s="15">
        <f>(+D38+E38+F38)/3</f>
        <v>6391.5663099999992</v>
      </c>
      <c r="H38" s="24">
        <v>15815.212420000002</v>
      </c>
      <c r="I38" s="24">
        <v>1473.59917</v>
      </c>
      <c r="J38" s="24">
        <v>1534.73</v>
      </c>
      <c r="K38" s="15">
        <f>(+H38+I38+J38)/3</f>
        <v>6274.5138633333336</v>
      </c>
      <c r="L38" s="24">
        <f t="shared" ref="L38:S38" si="9">(+D38/D$54)*100</f>
        <v>0.34049112222759526</v>
      </c>
      <c r="M38" s="24">
        <f t="shared" si="9"/>
        <v>4.3222287188807773E-2</v>
      </c>
      <c r="N38" s="24">
        <f t="shared" si="9"/>
        <v>0.11145069442453005</v>
      </c>
      <c r="O38" s="17">
        <f t="shared" si="9"/>
        <v>0.16553075829203343</v>
      </c>
      <c r="P38" s="24">
        <f t="shared" si="9"/>
        <v>0.40130289827695353</v>
      </c>
      <c r="Q38" s="24">
        <f t="shared" si="9"/>
        <v>3.6500068706332899E-2</v>
      </c>
      <c r="R38" s="24">
        <f t="shared" si="9"/>
        <v>4.2554295486470724E-2</v>
      </c>
      <c r="S38" s="17">
        <f t="shared" si="9"/>
        <v>0.16248568059140639</v>
      </c>
      <c r="T38" s="18"/>
    </row>
    <row r="39" spans="1:20" ht="24" customHeight="1" x14ac:dyDescent="0.35">
      <c r="A39" s="50" t="s">
        <v>36</v>
      </c>
      <c r="B39" s="50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0"/>
      <c r="C40" s="33" t="s">
        <v>27</v>
      </c>
      <c r="D40" s="14">
        <v>5364.0455499999998</v>
      </c>
      <c r="E40" s="14">
        <v>4538.4753600000004</v>
      </c>
      <c r="F40" s="14">
        <v>3709.7469599999999</v>
      </c>
      <c r="G40" s="20">
        <f>(+D40+E40+F40)/3</f>
        <v>4537.4226233333329</v>
      </c>
      <c r="H40" s="14">
        <v>16260.37112</v>
      </c>
      <c r="I40" s="14">
        <v>2628.5850599999999</v>
      </c>
      <c r="J40" s="14">
        <v>1409.3366699999999</v>
      </c>
      <c r="K40" s="20">
        <f>(+H40+I40+J40)/3</f>
        <v>6766.0976166666669</v>
      </c>
      <c r="L40" s="14">
        <f t="shared" ref="L40:S42" si="10">(+D40/D$54)*100</f>
        <v>0.13625397232000011</v>
      </c>
      <c r="M40" s="14">
        <f t="shared" si="10"/>
        <v>0.11250480545322109</v>
      </c>
      <c r="N40" s="14">
        <f t="shared" si="10"/>
        <v>0.10267943525227848</v>
      </c>
      <c r="O40" s="17">
        <f t="shared" si="10"/>
        <v>0.11751157245395052</v>
      </c>
      <c r="P40" s="14">
        <f t="shared" si="10"/>
        <v>0.41259857181955401</v>
      </c>
      <c r="Q40" s="14">
        <f t="shared" si="10"/>
        <v>6.5108298948376969E-2</v>
      </c>
      <c r="R40" s="14">
        <f t="shared" si="10"/>
        <v>3.9077446257712221E-2</v>
      </c>
      <c r="S40" s="17">
        <f t="shared" si="10"/>
        <v>0.17521580159644803</v>
      </c>
      <c r="T40" s="18"/>
    </row>
    <row r="41" spans="1:20" ht="24" customHeight="1" x14ac:dyDescent="0.35">
      <c r="A41" s="12"/>
      <c r="B41" s="12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6">
        <v>0</v>
      </c>
      <c r="I41" s="16">
        <v>1959.84</v>
      </c>
      <c r="J41" s="14">
        <v>0</v>
      </c>
      <c r="K41" s="20">
        <f>(+H41+I41+J41)/3</f>
        <v>653.28</v>
      </c>
      <c r="L41" s="16">
        <f t="shared" si="10"/>
        <v>0</v>
      </c>
      <c r="M41" s="16">
        <f t="shared" si="10"/>
        <v>0</v>
      </c>
      <c r="N41" s="14">
        <f t="shared" si="10"/>
        <v>0</v>
      </c>
      <c r="O41" s="21">
        <f t="shared" si="10"/>
        <v>0</v>
      </c>
      <c r="P41" s="16">
        <f t="shared" si="10"/>
        <v>0</v>
      </c>
      <c r="Q41" s="16">
        <f t="shared" si="10"/>
        <v>4.8543929794300486E-2</v>
      </c>
      <c r="R41" s="14">
        <f t="shared" si="10"/>
        <v>0</v>
      </c>
      <c r="S41" s="21">
        <f t="shared" si="10"/>
        <v>1.6917429418246997E-2</v>
      </c>
      <c r="T41" s="32"/>
    </row>
    <row r="42" spans="1:20" ht="24" customHeight="1" x14ac:dyDescent="0.35">
      <c r="A42" s="12"/>
      <c r="B42" s="12"/>
      <c r="C42" s="51" t="s">
        <v>20</v>
      </c>
      <c r="D42" s="14">
        <v>5364.0455499999998</v>
      </c>
      <c r="E42" s="14">
        <v>4538.4753600000004</v>
      </c>
      <c r="F42" s="14">
        <v>3709.7469599999999</v>
      </c>
      <c r="G42" s="20">
        <f>(+D42+E42+F42)/3</f>
        <v>4537.4226233333329</v>
      </c>
      <c r="H42" s="16">
        <v>16260.37112</v>
      </c>
      <c r="I42" s="16">
        <v>668.74505999999997</v>
      </c>
      <c r="J42" s="14">
        <v>1409.3366699999999</v>
      </c>
      <c r="K42" s="20">
        <f>(+H42+I42+J42)/3</f>
        <v>6112.8176166666672</v>
      </c>
      <c r="L42" s="16">
        <f t="shared" si="10"/>
        <v>0.13625397232000011</v>
      </c>
      <c r="M42" s="16">
        <f t="shared" si="10"/>
        <v>0.11250480545322109</v>
      </c>
      <c r="N42" s="14">
        <f t="shared" si="10"/>
        <v>0.10267943525227848</v>
      </c>
      <c r="O42" s="21">
        <f t="shared" si="10"/>
        <v>0.11751157245395052</v>
      </c>
      <c r="P42" s="16">
        <f t="shared" si="10"/>
        <v>0.41259857181955401</v>
      </c>
      <c r="Q42" s="16">
        <f t="shared" si="10"/>
        <v>1.6564369154076487E-2</v>
      </c>
      <c r="R42" s="14">
        <f t="shared" si="10"/>
        <v>3.9077446257712221E-2</v>
      </c>
      <c r="S42" s="21">
        <f t="shared" si="10"/>
        <v>0.15829837217820103</v>
      </c>
      <c r="T42" s="32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1.4642500000000007</v>
      </c>
      <c r="E44" s="24">
        <v>1.2757000000000003</v>
      </c>
      <c r="F44" s="24">
        <v>3.9123199999999994</v>
      </c>
      <c r="G44" s="15">
        <f>(+D44+E44+F44)/3</f>
        <v>2.2174233333333335</v>
      </c>
      <c r="H44" s="24">
        <v>219.66637</v>
      </c>
      <c r="I44" s="24">
        <v>112.14991000000001</v>
      </c>
      <c r="J44" s="60">
        <v>0.30583999999999995</v>
      </c>
      <c r="K44" s="15">
        <f>(+H44+I44+J44)/3</f>
        <v>110.70737333333334</v>
      </c>
      <c r="L44" s="24">
        <f t="shared" ref="L44:S44" si="11">(+D44/D$54)*100</f>
        <v>3.7193919609717004E-5</v>
      </c>
      <c r="M44" s="24">
        <f t="shared" si="11"/>
        <v>3.1623479017119561E-5</v>
      </c>
      <c r="N44" s="60">
        <f t="shared" si="11"/>
        <v>1.0828630967493106E-4</v>
      </c>
      <c r="O44" s="17">
        <f t="shared" si="11"/>
        <v>5.7427514324124269E-5</v>
      </c>
      <c r="P44" s="24">
        <f t="shared" si="11"/>
        <v>5.5739213988361732E-3</v>
      </c>
      <c r="Q44" s="24">
        <f t="shared" si="11"/>
        <v>2.7778784785886185E-3</v>
      </c>
      <c r="R44" s="60">
        <f t="shared" si="11"/>
        <v>8.4801924322729108E-6</v>
      </c>
      <c r="S44" s="17">
        <f t="shared" si="11"/>
        <v>2.866893482803984E-3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1.9077200000000001</v>
      </c>
      <c r="E46" s="14">
        <v>0.62312999999999996</v>
      </c>
      <c r="F46" s="14">
        <v>2.1019999999999999</v>
      </c>
      <c r="G46" s="15">
        <f>(+D46+E46+F46)/3</f>
        <v>1.5442833333333332</v>
      </c>
      <c r="H46" s="16">
        <v>10.436720000000001</v>
      </c>
      <c r="I46" s="16">
        <v>3.6589999999999998</v>
      </c>
      <c r="J46" s="16">
        <v>0</v>
      </c>
      <c r="K46" s="15">
        <f>(+H46+I46+J46)/3</f>
        <v>4.698573333333333</v>
      </c>
      <c r="L46" s="16">
        <f t="shared" ref="L46:S46" si="12">(+D46/D$54)*100</f>
        <v>4.8458654135461363E-5</v>
      </c>
      <c r="M46" s="16">
        <f t="shared" si="12"/>
        <v>1.544684367793189E-5</v>
      </c>
      <c r="N46" s="16">
        <f t="shared" si="12"/>
        <v>5.8179755985375713E-5</v>
      </c>
      <c r="O46" s="17">
        <f t="shared" si="12"/>
        <v>3.9994326709005963E-5</v>
      </c>
      <c r="P46" s="16">
        <f t="shared" si="12"/>
        <v>2.6482641353640739E-4</v>
      </c>
      <c r="Q46" s="16">
        <f t="shared" si="12"/>
        <v>9.0630989834550511E-5</v>
      </c>
      <c r="R46" s="16">
        <f t="shared" si="12"/>
        <v>0</v>
      </c>
      <c r="S46" s="17">
        <f t="shared" si="12"/>
        <v>1.2167490621651389E-4</v>
      </c>
      <c r="T46" s="32"/>
    </row>
    <row r="47" spans="1:20" ht="24" customHeight="1" x14ac:dyDescent="0.35">
      <c r="A47" s="22" t="s">
        <v>45</v>
      </c>
      <c r="B47" s="22"/>
      <c r="C47" s="23" t="s">
        <v>81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customHeight="1" x14ac:dyDescent="0.35">
      <c r="A48" s="22"/>
      <c r="B48" s="22"/>
      <c r="C48" s="23" t="s">
        <v>82</v>
      </c>
      <c r="D48" s="24">
        <v>0</v>
      </c>
      <c r="E48" s="24">
        <v>5.0049999999999999</v>
      </c>
      <c r="F48" s="24">
        <v>2.7893400000000002</v>
      </c>
      <c r="G48" s="15">
        <f t="shared" ref="G48:G53" si="13">(+D48+E48+F48)/3</f>
        <v>2.5981133333333335</v>
      </c>
      <c r="H48" s="24">
        <v>0.8458</v>
      </c>
      <c r="I48" s="24">
        <v>0.63571</v>
      </c>
      <c r="J48" s="24">
        <v>2.0017900000000002</v>
      </c>
      <c r="K48" s="15">
        <f t="shared" ref="K48:K53" si="14">(+H48+I48+J48)/3</f>
        <v>1.1611</v>
      </c>
      <c r="L48" s="24">
        <f t="shared" ref="L48:S53" si="15">(+D48/D$54)*100</f>
        <v>0</v>
      </c>
      <c r="M48" s="24">
        <f t="shared" si="15"/>
        <v>1.2406954023726848E-4</v>
      </c>
      <c r="N48" s="24">
        <f t="shared" si="15"/>
        <v>7.7204148696597476E-5</v>
      </c>
      <c r="O48" s="17">
        <f t="shared" si="15"/>
        <v>6.7286741517872054E-5</v>
      </c>
      <c r="P48" s="24">
        <f t="shared" si="15"/>
        <v>2.1461740907976196E-5</v>
      </c>
      <c r="Q48" s="24">
        <f t="shared" si="15"/>
        <v>1.574611274876253E-5</v>
      </c>
      <c r="R48" s="24">
        <f t="shared" si="15"/>
        <v>5.5504722760265485E-5</v>
      </c>
      <c r="S48" s="17">
        <f t="shared" si="15"/>
        <v>3.0068006517154344E-5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2635.6575000006187</v>
      </c>
      <c r="E53" s="74">
        <v>967.30229000008399</v>
      </c>
      <c r="F53" s="74">
        <v>314.9001500003962</v>
      </c>
      <c r="G53" s="39">
        <f t="shared" si="13"/>
        <v>1305.9533133336997</v>
      </c>
      <c r="H53" s="74">
        <v>2688.9028500001841</v>
      </c>
      <c r="I53" s="74">
        <v>986.94794999986709</v>
      </c>
      <c r="J53" s="74">
        <v>310.54338999945935</v>
      </c>
      <c r="K53" s="39">
        <f t="shared" si="14"/>
        <v>1328.7980633331701</v>
      </c>
      <c r="L53" s="74">
        <f t="shared" si="15"/>
        <v>6.6949245807594787E-2</v>
      </c>
      <c r="M53" s="74">
        <f t="shared" si="15"/>
        <v>2.3978571506646822E-2</v>
      </c>
      <c r="N53" s="74">
        <f t="shared" si="15"/>
        <v>8.7158962353859459E-3</v>
      </c>
      <c r="O53" s="40">
        <f t="shared" si="15"/>
        <v>3.3821982244305444E-2</v>
      </c>
      <c r="P53" s="74">
        <f t="shared" si="15"/>
        <v>6.8229529786501222E-2</v>
      </c>
      <c r="Q53" s="74">
        <f t="shared" si="15"/>
        <v>2.4446042531748681E-2</v>
      </c>
      <c r="R53" s="74">
        <f t="shared" si="15"/>
        <v>8.610605891203868E-3</v>
      </c>
      <c r="S53" s="40">
        <f t="shared" si="15"/>
        <v>3.4410738806548817E-2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3936799.3891600003</v>
      </c>
      <c r="E54" s="43">
        <v>4034028.00593</v>
      </c>
      <c r="F54" s="43">
        <v>3612940.5570700001</v>
      </c>
      <c r="G54" s="44">
        <f>G19+G29+G16+G34+G48+G40+G14+G44+G46+G49+G53+G27+G9+G38</f>
        <v>3861255.9840533333</v>
      </c>
      <c r="H54" s="43">
        <v>3940966.4091400001</v>
      </c>
      <c r="I54" s="43">
        <v>4037250.4004199998</v>
      </c>
      <c r="J54" s="43">
        <v>3606521.9326399993</v>
      </c>
      <c r="K54" s="44">
        <f t="shared" ref="K54:S54" si="16">K19+K29+K16+K34+K48+K40+K14+K44+K46+K49+K53+K27+K9+K38</f>
        <v>3861579.5807333332</v>
      </c>
      <c r="L54" s="45">
        <f t="shared" si="16"/>
        <v>100</v>
      </c>
      <c r="M54" s="45">
        <f t="shared" si="16"/>
        <v>99.999999999999986</v>
      </c>
      <c r="N54" s="45">
        <f t="shared" si="16"/>
        <v>100.00000000000001</v>
      </c>
      <c r="O54" s="44">
        <f t="shared" si="16"/>
        <v>100</v>
      </c>
      <c r="P54" s="45">
        <f t="shared" si="16"/>
        <v>100</v>
      </c>
      <c r="Q54" s="45">
        <f t="shared" si="16"/>
        <v>100.00000000000001</v>
      </c>
      <c r="R54" s="45">
        <f t="shared" si="16"/>
        <v>99.999999999999986</v>
      </c>
      <c r="S54" s="44">
        <f t="shared" si="16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1716982.8332500001</v>
      </c>
      <c r="E9" s="14">
        <v>1826651.1231500001</v>
      </c>
      <c r="F9" s="14">
        <v>1896066.8944100004</v>
      </c>
      <c r="G9" s="15">
        <f>(+D9+E9+F9)/3</f>
        <v>1813233.6169366669</v>
      </c>
      <c r="H9" s="16">
        <v>1737376.90485</v>
      </c>
      <c r="I9" s="16">
        <v>1862986.2623700001</v>
      </c>
      <c r="J9" s="16">
        <v>1932545.8725600003</v>
      </c>
      <c r="K9" s="15">
        <f>(+H9+I9+J9)/3</f>
        <v>1844303.0132600002</v>
      </c>
      <c r="L9" s="16">
        <f t="shared" ref="L9:S12" si="0">(+D9/D$54)*100</f>
        <v>49.023517513066714</v>
      </c>
      <c r="M9" s="16">
        <f t="shared" si="0"/>
        <v>49.641559479239348</v>
      </c>
      <c r="N9" s="16">
        <f t="shared" si="0"/>
        <v>49.587844665598745</v>
      </c>
      <c r="O9" s="17">
        <f t="shared" si="0"/>
        <v>49.426216896446704</v>
      </c>
      <c r="P9" s="16">
        <f t="shared" si="0"/>
        <v>49.358385222710751</v>
      </c>
      <c r="Q9" s="16">
        <f t="shared" si="0"/>
        <v>50.856384106015859</v>
      </c>
      <c r="R9" s="16">
        <f t="shared" si="0"/>
        <v>50.581371220721735</v>
      </c>
      <c r="S9" s="17">
        <f t="shared" si="0"/>
        <v>50.2817134089508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1575608.0327700002</v>
      </c>
      <c r="E10" s="14">
        <v>1697060.67879</v>
      </c>
      <c r="F10" s="14">
        <v>1776775.7974000003</v>
      </c>
      <c r="G10" s="20">
        <f>(+D10+E10+F10)/3</f>
        <v>1683148.1696533335</v>
      </c>
      <c r="H10" s="16">
        <v>1575608.0327700002</v>
      </c>
      <c r="I10" s="16">
        <v>1697060.67879</v>
      </c>
      <c r="J10" s="16">
        <v>1776775.7974000003</v>
      </c>
      <c r="K10" s="20">
        <f>(+H10+I10+J10)/3</f>
        <v>1683148.1696533335</v>
      </c>
      <c r="L10" s="16">
        <f t="shared" si="0"/>
        <v>44.986965793956749</v>
      </c>
      <c r="M10" s="16">
        <f t="shared" si="0"/>
        <v>46.119774903022964</v>
      </c>
      <c r="N10" s="16">
        <f t="shared" si="0"/>
        <v>46.46802415401207</v>
      </c>
      <c r="O10" s="21">
        <f t="shared" si="0"/>
        <v>45.88026921908137</v>
      </c>
      <c r="P10" s="16">
        <f t="shared" si="0"/>
        <v>44.762577437492482</v>
      </c>
      <c r="Q10" s="16">
        <f t="shared" si="0"/>
        <v>46.326895412511263</v>
      </c>
      <c r="R10" s="16">
        <f t="shared" si="0"/>
        <v>46.504332683825091</v>
      </c>
      <c r="S10" s="21">
        <f t="shared" si="0"/>
        <v>45.888106934073583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1902.37167</v>
      </c>
      <c r="E11" s="14">
        <v>1841.1432000000002</v>
      </c>
      <c r="F11" s="14">
        <v>2695.9627100000007</v>
      </c>
      <c r="G11" s="20">
        <f>(+D11+E11+F11)/3</f>
        <v>2146.4925266666669</v>
      </c>
      <c r="H11" s="16">
        <v>885.55264999999986</v>
      </c>
      <c r="I11" s="16">
        <v>1271.7499500000004</v>
      </c>
      <c r="J11" s="16">
        <v>1765.7699299999992</v>
      </c>
      <c r="K11" s="20">
        <f>(+H11+I11+J11)/3</f>
        <v>1307.6908433333331</v>
      </c>
      <c r="L11" s="16">
        <f t="shared" si="0"/>
        <v>5.4316763729126791E-2</v>
      </c>
      <c r="M11" s="16">
        <f t="shared" si="0"/>
        <v>5.0035400035769041E-2</v>
      </c>
      <c r="N11" s="16">
        <f t="shared" si="0"/>
        <v>7.0507522958110649E-2</v>
      </c>
      <c r="O11" s="21">
        <f t="shared" si="0"/>
        <v>5.8510389504506002E-2</v>
      </c>
      <c r="P11" s="16">
        <f t="shared" si="0"/>
        <v>2.5158299682512517E-2</v>
      </c>
      <c r="Q11" s="16">
        <f t="shared" si="0"/>
        <v>3.4716629558893299E-2</v>
      </c>
      <c r="R11" s="16">
        <f t="shared" si="0"/>
        <v>4.6216271286437377E-2</v>
      </c>
      <c r="S11" s="21">
        <f t="shared" si="0"/>
        <v>3.5651916056771267E-2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139472.42880999995</v>
      </c>
      <c r="E12" s="14">
        <v>127749.30115999997</v>
      </c>
      <c r="F12" s="14">
        <v>116595.13430000001</v>
      </c>
      <c r="G12" s="20">
        <f>(+D12+E12+F12)/3</f>
        <v>127938.95475666663</v>
      </c>
      <c r="H12" s="16">
        <v>160883.31943</v>
      </c>
      <c r="I12" s="16">
        <v>164653.83363000001</v>
      </c>
      <c r="J12" s="16">
        <v>154004.30523000003</v>
      </c>
      <c r="K12" s="20">
        <f>(+H12+I12+J12)/3</f>
        <v>159847.15276333338</v>
      </c>
      <c r="L12" s="16">
        <f t="shared" si="0"/>
        <v>3.9822349553808403</v>
      </c>
      <c r="M12" s="16">
        <f t="shared" si="0"/>
        <v>3.4717491761806101</v>
      </c>
      <c r="N12" s="16">
        <f t="shared" si="0"/>
        <v>3.0493129886285568</v>
      </c>
      <c r="O12" s="21">
        <f t="shared" si="0"/>
        <v>3.4874372878608271</v>
      </c>
      <c r="P12" s="16">
        <f t="shared" si="0"/>
        <v>4.5706494855357622</v>
      </c>
      <c r="Q12" s="16">
        <f t="shared" si="0"/>
        <v>4.4947720639457112</v>
      </c>
      <c r="R12" s="16">
        <f t="shared" si="0"/>
        <v>4.0308222656102153</v>
      </c>
      <c r="S12" s="21">
        <f t="shared" si="0"/>
        <v>4.3579545588204471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751375.34282999998</v>
      </c>
      <c r="E14" s="24">
        <v>835678.56913000008</v>
      </c>
      <c r="F14" s="24">
        <v>826208.67263000016</v>
      </c>
      <c r="G14" s="15">
        <f>(+D14+E14+F14)/3</f>
        <v>804420.86152999999</v>
      </c>
      <c r="H14" s="24">
        <v>751375.34282999998</v>
      </c>
      <c r="I14" s="24">
        <v>835678.56913000008</v>
      </c>
      <c r="J14" s="24">
        <v>826208.67263000016</v>
      </c>
      <c r="K14" s="15">
        <f>(+H14+I14+J14)/3</f>
        <v>804420.86152999999</v>
      </c>
      <c r="L14" s="24">
        <f t="shared" ref="L14:S14" si="1">(+D14/D$54)*100</f>
        <v>21.453366664353634</v>
      </c>
      <c r="M14" s="24">
        <f t="shared" si="1"/>
        <v>22.710624305452516</v>
      </c>
      <c r="N14" s="24">
        <f t="shared" si="1"/>
        <v>21.607838542265984</v>
      </c>
      <c r="O14" s="17">
        <f t="shared" si="1"/>
        <v>21.927389613026921</v>
      </c>
      <c r="P14" s="24">
        <f t="shared" si="1"/>
        <v>21.34636043262671</v>
      </c>
      <c r="Q14" s="24">
        <f t="shared" si="1"/>
        <v>22.812616045152751</v>
      </c>
      <c r="R14" s="24">
        <f t="shared" si="1"/>
        <v>21.624722170614511</v>
      </c>
      <c r="S14" s="17">
        <f t="shared" si="1"/>
        <v>21.931135463546873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351490.91542999999</v>
      </c>
      <c r="E16" s="14">
        <v>384034.71356999996</v>
      </c>
      <c r="F16" s="14">
        <v>454851.93134000001</v>
      </c>
      <c r="G16" s="15">
        <f t="shared" ref="G16:G22" si="2">(+D16+E16+F16)/3</f>
        <v>396792.5201133333</v>
      </c>
      <c r="H16" s="16">
        <v>367341.95</v>
      </c>
      <c r="I16" s="16">
        <v>367524.32999999996</v>
      </c>
      <c r="J16" s="16">
        <v>450807.89</v>
      </c>
      <c r="K16" s="15">
        <f t="shared" ref="K16:K22" si="3">(+H16+I16+J16)/3</f>
        <v>395224.72333333333</v>
      </c>
      <c r="L16" s="16">
        <f t="shared" ref="L16:S22" si="4">(+D16/D$54)*100</f>
        <v>10.035814403368295</v>
      </c>
      <c r="M16" s="16">
        <f t="shared" si="4"/>
        <v>10.436630089988071</v>
      </c>
      <c r="N16" s="16">
        <f t="shared" si="4"/>
        <v>11.89574428182503</v>
      </c>
      <c r="O16" s="17">
        <f t="shared" si="4"/>
        <v>10.816010126230919</v>
      </c>
      <c r="P16" s="16">
        <f t="shared" si="4"/>
        <v>10.436080637394662</v>
      </c>
      <c r="Q16" s="16">
        <f t="shared" si="4"/>
        <v>10.03279459023407</v>
      </c>
      <c r="R16" s="16">
        <f t="shared" si="4"/>
        <v>11.799192742118125</v>
      </c>
      <c r="S16" s="17">
        <f t="shared" si="4"/>
        <v>10.775114570599579</v>
      </c>
      <c r="T16" s="18"/>
    </row>
    <row r="17" spans="1:20" ht="24" customHeight="1" x14ac:dyDescent="0.35">
      <c r="A17" s="12"/>
      <c r="B17" s="12"/>
      <c r="C17" s="19" t="s">
        <v>19</v>
      </c>
      <c r="D17" s="14">
        <v>351490.91542999999</v>
      </c>
      <c r="E17" s="14">
        <v>384034.71356999996</v>
      </c>
      <c r="F17" s="14">
        <v>454851.93134000001</v>
      </c>
      <c r="G17" s="20">
        <f t="shared" si="2"/>
        <v>396792.5201133333</v>
      </c>
      <c r="H17" s="16">
        <v>367341.95</v>
      </c>
      <c r="I17" s="16">
        <v>367524.32999999996</v>
      </c>
      <c r="J17" s="16">
        <v>450807.89</v>
      </c>
      <c r="K17" s="20">
        <f t="shared" si="3"/>
        <v>395224.72333333333</v>
      </c>
      <c r="L17" s="16">
        <f t="shared" si="4"/>
        <v>10.035814403368295</v>
      </c>
      <c r="M17" s="16">
        <f t="shared" si="4"/>
        <v>10.436630089988071</v>
      </c>
      <c r="N17" s="16">
        <f t="shared" si="4"/>
        <v>11.89574428182503</v>
      </c>
      <c r="O17" s="21">
        <f t="shared" si="4"/>
        <v>10.816010126230919</v>
      </c>
      <c r="P17" s="16">
        <f t="shared" si="4"/>
        <v>10.436080637394662</v>
      </c>
      <c r="Q17" s="16">
        <f t="shared" si="4"/>
        <v>10.03279459023407</v>
      </c>
      <c r="R17" s="16">
        <f t="shared" si="4"/>
        <v>11.799192742118125</v>
      </c>
      <c r="S17" s="21">
        <f t="shared" si="4"/>
        <v>10.775114570599579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336133.32480999996</v>
      </c>
      <c r="E19" s="24">
        <v>350678.44440000004</v>
      </c>
      <c r="F19" s="24">
        <v>342775.56230000005</v>
      </c>
      <c r="G19" s="15">
        <f t="shared" si="2"/>
        <v>343195.77717000007</v>
      </c>
      <c r="H19" s="24">
        <v>336133.32480999996</v>
      </c>
      <c r="I19" s="24">
        <v>350678.44440000004</v>
      </c>
      <c r="J19" s="24">
        <v>342775.56230000005</v>
      </c>
      <c r="K19" s="15">
        <f t="shared" si="3"/>
        <v>343195.77717000007</v>
      </c>
      <c r="L19" s="24">
        <f t="shared" si="4"/>
        <v>9.5973224754711577</v>
      </c>
      <c r="M19" s="24">
        <f t="shared" si="4"/>
        <v>9.5301311975489966</v>
      </c>
      <c r="N19" s="24">
        <f t="shared" si="4"/>
        <v>8.9646105781435441</v>
      </c>
      <c r="O19" s="17">
        <f t="shared" si="4"/>
        <v>9.3550377413620946</v>
      </c>
      <c r="P19" s="24">
        <f t="shared" si="4"/>
        <v>9.5494524451474483</v>
      </c>
      <c r="Q19" s="24">
        <f t="shared" si="4"/>
        <v>9.5729303142679569</v>
      </c>
      <c r="R19" s="24">
        <f t="shared" si="4"/>
        <v>8.9716152192137084</v>
      </c>
      <c r="S19" s="17">
        <f t="shared" si="4"/>
        <v>9.3566358601352881</v>
      </c>
      <c r="T19" s="18"/>
    </row>
    <row r="20" spans="1:20" ht="24" customHeight="1" x14ac:dyDescent="0.35">
      <c r="A20" s="22"/>
      <c r="B20" s="53"/>
      <c r="C20" s="52" t="s">
        <v>7</v>
      </c>
      <c r="D20" s="24">
        <v>224287.29669999998</v>
      </c>
      <c r="E20" s="24">
        <v>220407.32543000003</v>
      </c>
      <c r="F20" s="24">
        <v>222515.66113000002</v>
      </c>
      <c r="G20" s="20">
        <f t="shared" si="2"/>
        <v>222403.42775333335</v>
      </c>
      <c r="H20" s="24">
        <v>224287.29669999998</v>
      </c>
      <c r="I20" s="24">
        <v>220407.32543000003</v>
      </c>
      <c r="J20" s="24">
        <v>222515.66113000002</v>
      </c>
      <c r="K20" s="20">
        <f t="shared" si="3"/>
        <v>222403.42775333335</v>
      </c>
      <c r="L20" s="24">
        <f t="shared" si="4"/>
        <v>6.403880111554888</v>
      </c>
      <c r="M20" s="24">
        <f t="shared" si="4"/>
        <v>5.9898484260778737</v>
      </c>
      <c r="N20" s="24">
        <f t="shared" si="4"/>
        <v>5.8194529276937379</v>
      </c>
      <c r="O20" s="21">
        <f t="shared" si="4"/>
        <v>6.0624069375134582</v>
      </c>
      <c r="P20" s="24">
        <f t="shared" si="4"/>
        <v>6.3719385011825125</v>
      </c>
      <c r="Q20" s="24">
        <f t="shared" si="4"/>
        <v>6.0167483938330415</v>
      </c>
      <c r="R20" s="24">
        <f t="shared" si="4"/>
        <v>5.8240000498055</v>
      </c>
      <c r="S20" s="21">
        <f t="shared" si="4"/>
        <v>6.0634425769844498</v>
      </c>
      <c r="T20" s="18"/>
    </row>
    <row r="21" spans="1:20" ht="24" customHeight="1" x14ac:dyDescent="0.35">
      <c r="A21" s="22"/>
      <c r="B21" s="53"/>
      <c r="C21" s="52" t="s">
        <v>8</v>
      </c>
      <c r="D21" s="24">
        <v>71004.055410000001</v>
      </c>
      <c r="E21" s="24">
        <v>84836.072389999987</v>
      </c>
      <c r="F21" s="24">
        <v>76534.288430000001</v>
      </c>
      <c r="G21" s="20">
        <f t="shared" si="2"/>
        <v>77458.138743333329</v>
      </c>
      <c r="H21" s="24">
        <v>71004.055410000001</v>
      </c>
      <c r="I21" s="24">
        <v>84836.072389999987</v>
      </c>
      <c r="J21" s="24">
        <v>76534.288430000001</v>
      </c>
      <c r="K21" s="20">
        <f t="shared" si="3"/>
        <v>77458.138743333329</v>
      </c>
      <c r="L21" s="24">
        <f t="shared" si="4"/>
        <v>2.027317039217051</v>
      </c>
      <c r="M21" s="24">
        <f t="shared" si="4"/>
        <v>2.3055277935453962</v>
      </c>
      <c r="N21" s="24">
        <f t="shared" si="4"/>
        <v>2.0016015349711145</v>
      </c>
      <c r="O21" s="21">
        <f t="shared" si="4"/>
        <v>2.1114007208795185</v>
      </c>
      <c r="P21" s="24">
        <f t="shared" si="4"/>
        <v>2.0172050805545045</v>
      </c>
      <c r="Q21" s="24">
        <f t="shared" si="4"/>
        <v>2.3158817489201273</v>
      </c>
      <c r="R21" s="24">
        <f t="shared" si="4"/>
        <v>2.0031655181687951</v>
      </c>
      <c r="S21" s="21">
        <f t="shared" si="4"/>
        <v>2.1117614109401104</v>
      </c>
      <c r="T21" s="18"/>
    </row>
    <row r="22" spans="1:20" ht="24" customHeight="1" x14ac:dyDescent="0.35">
      <c r="A22" s="22"/>
      <c r="B22" s="56"/>
      <c r="C22" s="52" t="s">
        <v>9</v>
      </c>
      <c r="D22" s="24">
        <v>40841.972700000006</v>
      </c>
      <c r="E22" s="24">
        <v>45435.046580000002</v>
      </c>
      <c r="F22" s="24">
        <v>43725.612739999997</v>
      </c>
      <c r="G22" s="20">
        <f t="shared" si="2"/>
        <v>43334.210673333335</v>
      </c>
      <c r="H22" s="24">
        <v>40841.972700000006</v>
      </c>
      <c r="I22" s="24">
        <v>45435.046580000002</v>
      </c>
      <c r="J22" s="24">
        <v>43725.612739999997</v>
      </c>
      <c r="K22" s="20">
        <f t="shared" si="3"/>
        <v>43334.210673333335</v>
      </c>
      <c r="L22" s="24">
        <f t="shared" si="4"/>
        <v>1.1661253246992198</v>
      </c>
      <c r="M22" s="24">
        <f t="shared" si="4"/>
        <v>1.2347549779257254</v>
      </c>
      <c r="N22" s="24">
        <f t="shared" si="4"/>
        <v>1.1435561154786908</v>
      </c>
      <c r="O22" s="21">
        <f t="shared" si="4"/>
        <v>1.181230082969116</v>
      </c>
      <c r="P22" s="24">
        <f t="shared" si="4"/>
        <v>1.1603088634104313</v>
      </c>
      <c r="Q22" s="24">
        <f t="shared" si="4"/>
        <v>1.2403001715147866</v>
      </c>
      <c r="R22" s="24">
        <f t="shared" si="4"/>
        <v>1.1444496512394133</v>
      </c>
      <c r="S22" s="21">
        <f t="shared" si="4"/>
        <v>1.1814318722107249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31231.150921190001</v>
      </c>
      <c r="E24" s="24">
        <v>33197.867610880006</v>
      </c>
      <c r="F24" s="24">
        <v>31270.219135339994</v>
      </c>
      <c r="G24" s="20">
        <f>(+D24+E24+F24)/3</f>
        <v>31899.74588913667</v>
      </c>
      <c r="H24" s="24">
        <v>31231.150921190001</v>
      </c>
      <c r="I24" s="24">
        <v>33197.867610880006</v>
      </c>
      <c r="J24" s="24">
        <v>31270.219135339994</v>
      </c>
      <c r="K24" s="20">
        <f>(+H24+I24+J24)/3</f>
        <v>31899.74588913667</v>
      </c>
      <c r="L24" s="24">
        <f t="shared" ref="L24:S25" si="5">(+D24/D$54)*100</f>
        <v>0.89171588934299995</v>
      </c>
      <c r="M24" s="24">
        <f t="shared" si="5"/>
        <v>0.90219412930231668</v>
      </c>
      <c r="N24" s="24">
        <f t="shared" si="5"/>
        <v>0.81781015939576363</v>
      </c>
      <c r="O24" s="21">
        <f t="shared" si="5"/>
        <v>0.86954253689698391</v>
      </c>
      <c r="P24" s="24">
        <f t="shared" si="5"/>
        <v>0.88726814188300962</v>
      </c>
      <c r="Q24" s="24">
        <f t="shared" si="5"/>
        <v>0.90624581663408199</v>
      </c>
      <c r="R24" s="24">
        <f t="shared" si="5"/>
        <v>0.81844916837224591</v>
      </c>
      <c r="S24" s="21">
        <f t="shared" si="5"/>
        <v>0.86969108063253298</v>
      </c>
      <c r="T24" s="18"/>
    </row>
    <row r="25" spans="1:20" ht="24" customHeight="1" x14ac:dyDescent="0.35">
      <c r="A25" s="22"/>
      <c r="B25" s="56"/>
      <c r="C25" s="52" t="s">
        <v>12</v>
      </c>
      <c r="D25" s="24">
        <v>6248.478250000001</v>
      </c>
      <c r="E25" s="24">
        <v>7296.8004499999997</v>
      </c>
      <c r="F25" s="24">
        <v>7497.5753500000001</v>
      </c>
      <c r="G25" s="20">
        <f>(+D25+E25+F25)/3</f>
        <v>7014.2846833333342</v>
      </c>
      <c r="H25" s="24">
        <v>6248.478250000001</v>
      </c>
      <c r="I25" s="24">
        <v>7296.8004499999997</v>
      </c>
      <c r="J25" s="24">
        <v>7497.5753500000001</v>
      </c>
      <c r="K25" s="20">
        <f>(+H25+I25+J25)/3</f>
        <v>7014.2846833333342</v>
      </c>
      <c r="L25" s="24">
        <f t="shared" si="5"/>
        <v>0.17840736493507484</v>
      </c>
      <c r="M25" s="24">
        <f t="shared" si="5"/>
        <v>0.19829980063306835</v>
      </c>
      <c r="N25" s="24">
        <f t="shared" si="5"/>
        <v>0.19608411650481969</v>
      </c>
      <c r="O25" s="21">
        <f t="shared" si="5"/>
        <v>0.19119960764767063</v>
      </c>
      <c r="P25" s="24">
        <f t="shared" si="5"/>
        <v>0.17751749528744726</v>
      </c>
      <c r="Q25" s="24">
        <f t="shared" si="5"/>
        <v>0.19919035042054914</v>
      </c>
      <c r="R25" s="24">
        <f t="shared" si="5"/>
        <v>0.19623732994824861</v>
      </c>
      <c r="S25" s="21">
        <f t="shared" si="5"/>
        <v>0.19123227022914346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240992.63031059998</v>
      </c>
      <c r="E27" s="14">
        <v>191838.94815999994</v>
      </c>
      <c r="F27" s="14">
        <v>213682.75332999998</v>
      </c>
      <c r="G27" s="15">
        <f>(+D27+E27+F27)/3</f>
        <v>215504.77726686664</v>
      </c>
      <c r="H27" s="16">
        <v>242588.09947999998</v>
      </c>
      <c r="I27" s="16">
        <v>192537.59077999997</v>
      </c>
      <c r="J27" s="16">
        <v>214512.67077000003</v>
      </c>
      <c r="K27" s="15">
        <f>(+H27+I27+J27)/3</f>
        <v>216546.12034333334</v>
      </c>
      <c r="L27" s="16">
        <f t="shared" ref="L27:S27" si="6">(+D27/D$54)*100</f>
        <v>6.8808529728797208</v>
      </c>
      <c r="M27" s="16">
        <f t="shared" si="6"/>
        <v>5.2134665644838245</v>
      </c>
      <c r="N27" s="16">
        <f t="shared" si="6"/>
        <v>5.5884458565701989</v>
      </c>
      <c r="O27" s="17">
        <f t="shared" si="6"/>
        <v>5.8743593566325494</v>
      </c>
      <c r="P27" s="16">
        <f t="shared" si="6"/>
        <v>6.8918591188553275</v>
      </c>
      <c r="Q27" s="16">
        <f t="shared" si="6"/>
        <v>5.2559516241939281</v>
      </c>
      <c r="R27" s="16">
        <f t="shared" si="6"/>
        <v>5.6145342709990258</v>
      </c>
      <c r="S27" s="17">
        <f t="shared" si="6"/>
        <v>5.903753279499024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71487.648900000015</v>
      </c>
      <c r="E29" s="24">
        <v>62185.174490000005</v>
      </c>
      <c r="F29" s="24">
        <v>61981.572489999991</v>
      </c>
      <c r="G29" s="15">
        <f>(+D29+E29+F29)/3</f>
        <v>65218.131960000006</v>
      </c>
      <c r="H29" s="24">
        <v>34457.303059999998</v>
      </c>
      <c r="I29" s="24">
        <v>33447.012560000003</v>
      </c>
      <c r="J29" s="24">
        <v>34761.193029999995</v>
      </c>
      <c r="K29" s="15">
        <f>(+H29+I29+J29)/3</f>
        <v>34221.83621666667</v>
      </c>
      <c r="L29" s="24">
        <f t="shared" ref="L29:S32" si="7">(+D29/D$54)*100</f>
        <v>2.0411246635375262</v>
      </c>
      <c r="M29" s="24">
        <f t="shared" si="7"/>
        <v>1.6899609340008153</v>
      </c>
      <c r="N29" s="24">
        <f t="shared" si="7"/>
        <v>1.6210042999142495</v>
      </c>
      <c r="O29" s="17">
        <f t="shared" si="7"/>
        <v>1.7777552245484507</v>
      </c>
      <c r="P29" s="24">
        <f t="shared" si="7"/>
        <v>0.97892220935100327</v>
      </c>
      <c r="Q29" s="24">
        <f t="shared" si="7"/>
        <v>0.91304705370514949</v>
      </c>
      <c r="R29" s="24">
        <f t="shared" si="7"/>
        <v>0.9098199601318937</v>
      </c>
      <c r="S29" s="17">
        <f t="shared" si="7"/>
        <v>0.93299883403265182</v>
      </c>
      <c r="T29" s="18"/>
    </row>
    <row r="30" spans="1:20" ht="24" customHeight="1" x14ac:dyDescent="0.35">
      <c r="A30" s="22"/>
      <c r="B30" s="53"/>
      <c r="C30" s="52" t="s">
        <v>59</v>
      </c>
      <c r="D30" s="24">
        <v>42620.488480000015</v>
      </c>
      <c r="E30" s="24">
        <v>36516.341830000005</v>
      </c>
      <c r="F30" s="24">
        <v>36485.701969999995</v>
      </c>
      <c r="G30" s="20">
        <f>(+D30+E30+F30)/3</f>
        <v>38540.84409333334</v>
      </c>
      <c r="H30" s="24">
        <v>11009.227690000002</v>
      </c>
      <c r="I30" s="24">
        <v>9577.8069300000006</v>
      </c>
      <c r="J30" s="24">
        <v>9826.3812500000004</v>
      </c>
      <c r="K30" s="20">
        <f>(+H30+I30+J30)/3</f>
        <v>10137.805290000002</v>
      </c>
      <c r="L30" s="24">
        <f t="shared" si="7"/>
        <v>1.2169057389233153</v>
      </c>
      <c r="M30" s="24">
        <f t="shared" si="7"/>
        <v>0.99237787224097318</v>
      </c>
      <c r="N30" s="24">
        <f t="shared" si="7"/>
        <v>0.95421070170980116</v>
      </c>
      <c r="O30" s="21">
        <f t="shared" si="7"/>
        <v>1.0505696021384576</v>
      </c>
      <c r="P30" s="24">
        <f t="shared" si="7"/>
        <v>0.312769036937595</v>
      </c>
      <c r="Q30" s="24">
        <f t="shared" si="7"/>
        <v>0.26145798171677614</v>
      </c>
      <c r="R30" s="24">
        <f t="shared" si="7"/>
        <v>0.25719018876596333</v>
      </c>
      <c r="S30" s="21">
        <f t="shared" si="7"/>
        <v>0.27638962606610679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17904.59777</v>
      </c>
      <c r="E31" s="24">
        <v>16197.473089999998</v>
      </c>
      <c r="F31" s="24">
        <v>15057.802250000001</v>
      </c>
      <c r="G31" s="20">
        <f>(+D31+E31+F31)/3</f>
        <v>16386.624370000001</v>
      </c>
      <c r="H31" s="24">
        <v>11129.309129999998</v>
      </c>
      <c r="I31" s="24">
        <v>12331.411390000001</v>
      </c>
      <c r="J31" s="24">
        <v>12674.167109999999</v>
      </c>
      <c r="K31" s="20">
        <f>(+H31+I31+J31)/3</f>
        <v>12044.962543333333</v>
      </c>
      <c r="L31" s="24">
        <f t="shared" si="7"/>
        <v>0.51121440782291527</v>
      </c>
      <c r="M31" s="24">
        <f t="shared" si="7"/>
        <v>0.44018686087358871</v>
      </c>
      <c r="N31" s="24">
        <f t="shared" si="7"/>
        <v>0.39380675923390829</v>
      </c>
      <c r="O31" s="21">
        <f t="shared" si="7"/>
        <v>0.44667650254606373</v>
      </c>
      <c r="P31" s="24">
        <f t="shared" si="7"/>
        <v>0.31618051659815227</v>
      </c>
      <c r="Q31" s="24">
        <f t="shared" si="7"/>
        <v>0.33662674110185531</v>
      </c>
      <c r="R31" s="24">
        <f t="shared" si="7"/>
        <v>0.33172653783123501</v>
      </c>
      <c r="S31" s="21">
        <f t="shared" si="7"/>
        <v>0.32838495099289505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10962.56265</v>
      </c>
      <c r="E32" s="24">
        <v>9471.3595699999987</v>
      </c>
      <c r="F32" s="24">
        <v>10438.06827</v>
      </c>
      <c r="G32" s="20">
        <f>(+D32+E32+F32)/3</f>
        <v>10290.663496666666</v>
      </c>
      <c r="H32" s="24">
        <v>12318.766239999999</v>
      </c>
      <c r="I32" s="24">
        <v>11537.794239999999</v>
      </c>
      <c r="J32" s="24">
        <v>12260.644669999998</v>
      </c>
      <c r="K32" s="20">
        <f>(+H32+I32+J32)/3</f>
        <v>12039.068383333331</v>
      </c>
      <c r="L32" s="24">
        <f t="shared" si="7"/>
        <v>0.31300451679129565</v>
      </c>
      <c r="M32" s="24">
        <f t="shared" si="7"/>
        <v>0.25739620088625337</v>
      </c>
      <c r="N32" s="24">
        <f t="shared" si="7"/>
        <v>0.27298683897054021</v>
      </c>
      <c r="O32" s="21">
        <f t="shared" si="7"/>
        <v>0.28050911986392918</v>
      </c>
      <c r="P32" s="24">
        <f t="shared" si="7"/>
        <v>0.34997265581525616</v>
      </c>
      <c r="Q32" s="24">
        <f t="shared" si="7"/>
        <v>0.31496233088651798</v>
      </c>
      <c r="R32" s="24">
        <f t="shared" si="7"/>
        <v>0.32090323353469535</v>
      </c>
      <c r="S32" s="21">
        <f t="shared" si="7"/>
        <v>0.32822425697364993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17003.2147</v>
      </c>
      <c r="E34" s="14">
        <v>15772.723390000001</v>
      </c>
      <c r="F34" s="14">
        <v>15507.993049999999</v>
      </c>
      <c r="G34" s="15">
        <f>(+D34+E34+F34)/3</f>
        <v>16094.643713333333</v>
      </c>
      <c r="H34" s="16">
        <v>14353.067460000002</v>
      </c>
      <c r="I34" s="16">
        <v>15253.489679999999</v>
      </c>
      <c r="J34" s="16">
        <v>14281.361390000002</v>
      </c>
      <c r="K34" s="15">
        <f>(+H34+I34+J34)/3</f>
        <v>14629.306176666667</v>
      </c>
      <c r="L34" s="16">
        <f t="shared" ref="L34:S36" si="8">(+D34/D$54)*100</f>
        <v>0.48547800099205407</v>
      </c>
      <c r="M34" s="16">
        <f t="shared" si="8"/>
        <v>0.42864374942273964</v>
      </c>
      <c r="N34" s="16">
        <f t="shared" si="8"/>
        <v>0.40558060093015719</v>
      </c>
      <c r="O34" s="17">
        <f t="shared" si="8"/>
        <v>0.43871751748689924</v>
      </c>
      <c r="P34" s="16">
        <f t="shared" si="8"/>
        <v>0.40776657663663352</v>
      </c>
      <c r="Q34" s="16">
        <f t="shared" si="8"/>
        <v>0.4163945520115504</v>
      </c>
      <c r="R34" s="16">
        <f t="shared" si="8"/>
        <v>0.37379233903926135</v>
      </c>
      <c r="S34" s="17">
        <f t="shared" si="8"/>
        <v>0.39884258457438626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17003.2147</v>
      </c>
      <c r="E35" s="14">
        <v>15772.598300000001</v>
      </c>
      <c r="F35" s="14">
        <v>15507.992099999999</v>
      </c>
      <c r="G35" s="20">
        <f>(+D35+E35+F35)/3</f>
        <v>16094.601699999999</v>
      </c>
      <c r="H35" s="16">
        <v>14353.067460000002</v>
      </c>
      <c r="I35" s="16">
        <v>15253.489679999999</v>
      </c>
      <c r="J35" s="16">
        <v>14281.361390000002</v>
      </c>
      <c r="K35" s="20">
        <f>(+H35+I35+J35)/3</f>
        <v>14629.306176666667</v>
      </c>
      <c r="L35" s="16">
        <f t="shared" si="8"/>
        <v>0.48547800099205407</v>
      </c>
      <c r="M35" s="16">
        <f t="shared" si="8"/>
        <v>0.42864034994344308</v>
      </c>
      <c r="N35" s="16">
        <f t="shared" si="8"/>
        <v>0.40558057608480358</v>
      </c>
      <c r="O35" s="21">
        <f t="shared" si="8"/>
        <v>0.43871637226208843</v>
      </c>
      <c r="P35" s="16">
        <f t="shared" si="8"/>
        <v>0.40776657663663352</v>
      </c>
      <c r="Q35" s="16">
        <f t="shared" si="8"/>
        <v>0.4163945520115504</v>
      </c>
      <c r="R35" s="16">
        <f t="shared" si="8"/>
        <v>0.37379233903926135</v>
      </c>
      <c r="S35" s="21">
        <f t="shared" si="8"/>
        <v>0.39884258457438626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0.12509000000000001</v>
      </c>
      <c r="F36" s="14">
        <v>9.5E-4</v>
      </c>
      <c r="G36" s="20">
        <f>(+D36+E36+F36)/3</f>
        <v>4.201333333333334E-2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3.3994792965991717E-6</v>
      </c>
      <c r="N36" s="16">
        <f t="shared" si="8"/>
        <v>2.4845353595489869E-8</v>
      </c>
      <c r="O36" s="21">
        <f t="shared" si="8"/>
        <v>1.1452248107909302E-6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32"/>
    </row>
    <row r="38" spans="1:20" ht="24" customHeight="1" x14ac:dyDescent="0.35">
      <c r="A38" s="22"/>
      <c r="B38" s="22"/>
      <c r="C38" s="23" t="s">
        <v>27</v>
      </c>
      <c r="D38" s="24">
        <v>10232.393929399999</v>
      </c>
      <c r="E38" s="24">
        <v>8521.3104300000014</v>
      </c>
      <c r="F38" s="24">
        <v>5002.7800500000003</v>
      </c>
      <c r="G38" s="15">
        <f>(+D38+E38+F38)/3</f>
        <v>7918.8281364666664</v>
      </c>
      <c r="H38" s="24">
        <v>27098.039849999997</v>
      </c>
      <c r="I38" s="24">
        <v>499.06463000000002</v>
      </c>
      <c r="J38" s="24">
        <v>0</v>
      </c>
      <c r="K38" s="15">
        <f>(+H38+I38+J38)/3</f>
        <v>9199.034826666666</v>
      </c>
      <c r="L38" s="24">
        <f t="shared" ref="L38:S40" si="9">(+D38/D$54)*100</f>
        <v>0.29215664436727606</v>
      </c>
      <c r="M38" s="24">
        <f t="shared" si="9"/>
        <v>0.23157741135725948</v>
      </c>
      <c r="N38" s="24">
        <f t="shared" si="9"/>
        <v>0.13083772558180262</v>
      </c>
      <c r="O38" s="17">
        <f t="shared" si="9"/>
        <v>0.21585619932412559</v>
      </c>
      <c r="P38" s="24">
        <f t="shared" si="9"/>
        <v>0.76984762831997255</v>
      </c>
      <c r="Q38" s="24">
        <f t="shared" si="9"/>
        <v>1.3623623013042888E-2</v>
      </c>
      <c r="R38" s="24">
        <f t="shared" si="9"/>
        <v>0</v>
      </c>
      <c r="S38" s="17">
        <f t="shared" si="9"/>
        <v>0.25079568241653344</v>
      </c>
      <c r="T38" s="18"/>
    </row>
    <row r="39" spans="1:20" ht="24" customHeight="1" x14ac:dyDescent="0.35">
      <c r="A39" s="22"/>
      <c r="B39" s="53"/>
      <c r="C39" s="52" t="s">
        <v>28</v>
      </c>
      <c r="D39" s="24">
        <v>1296.6265900000001</v>
      </c>
      <c r="E39" s="24">
        <v>0</v>
      </c>
      <c r="F39" s="24">
        <v>0</v>
      </c>
      <c r="G39" s="20">
        <f>(+D39+E39+F39)/3</f>
        <v>432.20886333333334</v>
      </c>
      <c r="H39" s="24">
        <v>0</v>
      </c>
      <c r="I39" s="24">
        <v>490</v>
      </c>
      <c r="J39" s="24">
        <v>0</v>
      </c>
      <c r="K39" s="20">
        <f>(+H39+I39+J39)/3</f>
        <v>163.33333333333334</v>
      </c>
      <c r="L39" s="24">
        <f t="shared" si="9"/>
        <v>3.7021451299226592E-2</v>
      </c>
      <c r="M39" s="24">
        <f t="shared" si="9"/>
        <v>0</v>
      </c>
      <c r="N39" s="24">
        <f t="shared" si="9"/>
        <v>0</v>
      </c>
      <c r="O39" s="21">
        <f t="shared" si="9"/>
        <v>1.1781410196756891E-2</v>
      </c>
      <c r="P39" s="24">
        <f t="shared" si="9"/>
        <v>0</v>
      </c>
      <c r="Q39" s="24">
        <f t="shared" si="9"/>
        <v>1.3376173896336864E-2</v>
      </c>
      <c r="R39" s="24">
        <f t="shared" si="9"/>
        <v>0</v>
      </c>
      <c r="S39" s="21">
        <f t="shared" si="9"/>
        <v>4.4529992076944667E-3</v>
      </c>
      <c r="T39" s="32"/>
    </row>
    <row r="40" spans="1:20" ht="24" customHeight="1" x14ac:dyDescent="0.35">
      <c r="A40" s="22"/>
      <c r="B40" s="53"/>
      <c r="C40" s="52" t="s">
        <v>20</v>
      </c>
      <c r="D40" s="24">
        <v>8935.7673393999994</v>
      </c>
      <c r="E40" s="24">
        <v>8521.3104300000014</v>
      </c>
      <c r="F40" s="24">
        <v>5002.7800500000003</v>
      </c>
      <c r="G40" s="20">
        <f>(+D40+E40+F40)/3</f>
        <v>7486.6192731333331</v>
      </c>
      <c r="H40" s="24">
        <v>27098.039849999997</v>
      </c>
      <c r="I40" s="24">
        <v>9.0646299999999993</v>
      </c>
      <c r="J40" s="24">
        <v>0</v>
      </c>
      <c r="K40" s="20">
        <f>(+H40+I40+J40)/3</f>
        <v>9035.7014933333321</v>
      </c>
      <c r="L40" s="24">
        <f t="shared" si="9"/>
        <v>0.25513519306804949</v>
      </c>
      <c r="M40" s="24">
        <f t="shared" si="9"/>
        <v>0.23157741135725948</v>
      </c>
      <c r="N40" s="24">
        <f t="shared" si="9"/>
        <v>0.13083772558180262</v>
      </c>
      <c r="O40" s="21">
        <f t="shared" si="9"/>
        <v>0.20407478912736871</v>
      </c>
      <c r="P40" s="24">
        <f t="shared" si="9"/>
        <v>0.76984762831997255</v>
      </c>
      <c r="Q40" s="24">
        <f t="shared" si="9"/>
        <v>2.4744911670602452E-4</v>
      </c>
      <c r="R40" s="24">
        <f t="shared" si="9"/>
        <v>0</v>
      </c>
      <c r="S40" s="21">
        <f t="shared" si="9"/>
        <v>0.24634268320883898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6"/>
      <c r="M41" s="16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4632.4417599999997</v>
      </c>
      <c r="E42" s="14">
        <v>3013.6304599999999</v>
      </c>
      <c r="F42" s="14">
        <v>5942.76</v>
      </c>
      <c r="G42" s="15">
        <f>(+D42+E42+F42)/3</f>
        <v>4529.6107400000001</v>
      </c>
      <c r="H42" s="16">
        <v>6767.2317600000006</v>
      </c>
      <c r="I42" s="16">
        <v>3088.6304599999999</v>
      </c>
      <c r="J42" s="14">
        <v>3102</v>
      </c>
      <c r="K42" s="15">
        <f>(+H42+I42+J42)/3</f>
        <v>4319.2874066666673</v>
      </c>
      <c r="L42" s="16">
        <f t="shared" ref="L42:S42" si="10">(+D42/D$54)*100</f>
        <v>0.13226608056398373</v>
      </c>
      <c r="M42" s="16">
        <f t="shared" si="10"/>
        <v>8.1899227407231906E-2</v>
      </c>
      <c r="N42" s="14">
        <f t="shared" si="10"/>
        <v>0.15542102477171932</v>
      </c>
      <c r="O42" s="17">
        <f t="shared" si="10"/>
        <v>0.12347086486844805</v>
      </c>
      <c r="P42" s="16">
        <f t="shared" si="10"/>
        <v>0.19225513541074796</v>
      </c>
      <c r="Q42" s="16">
        <f t="shared" si="10"/>
        <v>8.4314404356087586E-2</v>
      </c>
      <c r="R42" s="14">
        <f t="shared" si="10"/>
        <v>8.1190007313426613E-2</v>
      </c>
      <c r="S42" s="17">
        <f t="shared" si="10"/>
        <v>0.11775785754913075</v>
      </c>
      <c r="T42" s="18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1.5456300000000001</v>
      </c>
      <c r="E44" s="24">
        <v>1.1636799999999996</v>
      </c>
      <c r="F44" s="24">
        <v>5.3080999999999996</v>
      </c>
      <c r="G44" s="15">
        <f>(+D44+E44+F44)/3</f>
        <v>2.6724699999999992</v>
      </c>
      <c r="H44" s="24">
        <v>208.9034</v>
      </c>
      <c r="I44" s="24">
        <v>109.30963</v>
      </c>
      <c r="J44" s="60">
        <v>0.31217</v>
      </c>
      <c r="K44" s="15">
        <f>(+H44+I44+J44)/3</f>
        <v>106.17506666666667</v>
      </c>
      <c r="L44" s="24">
        <f t="shared" ref="L44:S44" si="11">(+D44/D$54)*100</f>
        <v>4.4131029097300552E-5</v>
      </c>
      <c r="M44" s="24">
        <f t="shared" si="11"/>
        <v>3.1624478918111143E-5</v>
      </c>
      <c r="N44" s="60">
        <f t="shared" si="11"/>
        <v>1.3882275938970499E-4</v>
      </c>
      <c r="O44" s="17">
        <f t="shared" si="11"/>
        <v>7.2847801097138267E-5</v>
      </c>
      <c r="P44" s="24">
        <f t="shared" si="11"/>
        <v>5.9348863581355519E-3</v>
      </c>
      <c r="Q44" s="24">
        <f t="shared" si="11"/>
        <v>2.9839686110698792E-3</v>
      </c>
      <c r="R44" s="60">
        <f t="shared" si="11"/>
        <v>8.1705624058776228E-6</v>
      </c>
      <c r="S44" s="17">
        <f t="shared" si="11"/>
        <v>2.894678496389227E-3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15.5184</v>
      </c>
      <c r="E46" s="14">
        <v>2.931</v>
      </c>
      <c r="F46" s="14">
        <v>1E-3</v>
      </c>
      <c r="G46" s="15">
        <f>(+D46+E46+F46)/3</f>
        <v>6.1501333333333337</v>
      </c>
      <c r="H46" s="16">
        <v>10.2364</v>
      </c>
      <c r="I46" s="16">
        <v>1.613</v>
      </c>
      <c r="J46" s="16">
        <v>1.7999999999999999E-2</v>
      </c>
      <c r="K46" s="15">
        <f>(+H46+I46+J46)/3</f>
        <v>3.9558</v>
      </c>
      <c r="L46" s="16">
        <f t="shared" ref="L46:S46" si="12">(+D46/D$54)*100</f>
        <v>4.4308337826229365E-4</v>
      </c>
      <c r="M46" s="16">
        <f t="shared" si="12"/>
        <v>7.9653639925910728E-5</v>
      </c>
      <c r="N46" s="16">
        <f t="shared" si="12"/>
        <v>2.6153003784726173E-8</v>
      </c>
      <c r="O46" s="17">
        <f t="shared" si="12"/>
        <v>1.6764404831019498E-4</v>
      </c>
      <c r="P46" s="16">
        <f t="shared" si="12"/>
        <v>2.9081322140481561E-4</v>
      </c>
      <c r="Q46" s="16">
        <f t="shared" si="12"/>
        <v>4.4032180601615024E-5</v>
      </c>
      <c r="R46" s="16">
        <f t="shared" si="12"/>
        <v>4.7112189930421634E-7</v>
      </c>
      <c r="S46" s="17">
        <f t="shared" si="12"/>
        <v>1.0784800570896593E-4</v>
      </c>
      <c r="T46" s="32"/>
    </row>
    <row r="47" spans="1:20" ht="24" customHeight="1" x14ac:dyDescent="0.35">
      <c r="A47" s="22" t="s">
        <v>45</v>
      </c>
      <c r="B47" s="22"/>
      <c r="C47" s="23" t="s">
        <v>81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customHeight="1" x14ac:dyDescent="0.35">
      <c r="A48" s="22"/>
      <c r="B48" s="22"/>
      <c r="C48" s="23" t="s">
        <v>82</v>
      </c>
      <c r="D48" s="83" t="s">
        <v>85</v>
      </c>
      <c r="E48" s="83" t="s">
        <v>85</v>
      </c>
      <c r="F48" s="24">
        <v>6.24</v>
      </c>
      <c r="G48" s="15">
        <f t="shared" ref="G48:G53" si="13">(+D48+E48+F48)/3</f>
        <v>2.08</v>
      </c>
      <c r="H48" s="83" t="s">
        <v>85</v>
      </c>
      <c r="I48" s="83" t="s">
        <v>85</v>
      </c>
      <c r="J48" s="24">
        <v>2.887E-2</v>
      </c>
      <c r="K48" s="15">
        <f t="shared" ref="K48:K53" si="14">(+H48+I48+J48)/3</f>
        <v>9.6233333333333327E-3</v>
      </c>
      <c r="L48" s="83" t="s">
        <v>84</v>
      </c>
      <c r="M48" s="83" t="s">
        <v>84</v>
      </c>
      <c r="N48" s="24">
        <f t="shared" ref="L48:S53" si="15">(+F48/F$54)*100</f>
        <v>1.6319474361669133E-4</v>
      </c>
      <c r="O48" s="17">
        <f t="shared" si="15"/>
        <v>5.6697896059468442E-5</v>
      </c>
      <c r="P48" s="83" t="s">
        <v>84</v>
      </c>
      <c r="Q48" s="83" t="s">
        <v>84</v>
      </c>
      <c r="R48" s="24">
        <f t="shared" si="15"/>
        <v>7.556271796062626E-7</v>
      </c>
      <c r="S48" s="17">
        <f t="shared" si="15"/>
        <v>2.6236344311456986E-7</v>
      </c>
      <c r="T48" s="32"/>
    </row>
    <row r="49" spans="1:256" ht="24" customHeight="1" x14ac:dyDescent="0.35">
      <c r="A49" s="12" t="s">
        <v>50</v>
      </c>
      <c r="B49" s="12"/>
      <c r="C49" s="1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6">
        <v>0</v>
      </c>
      <c r="I49" s="16">
        <v>0</v>
      </c>
      <c r="J49" s="16">
        <v>0</v>
      </c>
      <c r="K49" s="15">
        <f t="shared" si="14"/>
        <v>0</v>
      </c>
      <c r="L49" s="16">
        <f t="shared" si="15"/>
        <v>0</v>
      </c>
      <c r="M49" s="16">
        <f t="shared" si="15"/>
        <v>0</v>
      </c>
      <c r="N49" s="16">
        <f t="shared" si="15"/>
        <v>0</v>
      </c>
      <c r="O49" s="17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12"/>
      <c r="B50" s="31"/>
      <c r="C50" s="19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6">
        <v>0</v>
      </c>
      <c r="I50" s="16">
        <v>0</v>
      </c>
      <c r="J50" s="16">
        <v>0</v>
      </c>
      <c r="K50" s="20">
        <f t="shared" si="14"/>
        <v>0</v>
      </c>
      <c r="L50" s="16">
        <f t="shared" si="15"/>
        <v>0</v>
      </c>
      <c r="M50" s="16">
        <f t="shared" si="15"/>
        <v>0</v>
      </c>
      <c r="N50" s="16">
        <f t="shared" si="15"/>
        <v>0</v>
      </c>
      <c r="O50" s="21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5"/>
        <v>0</v>
      </c>
      <c r="S50" s="21">
        <f t="shared" si="15"/>
        <v>0</v>
      </c>
      <c r="T50" s="32"/>
    </row>
    <row r="51" spans="1:256" ht="24" customHeight="1" x14ac:dyDescent="0.35">
      <c r="A51" s="12"/>
      <c r="B51" s="31"/>
      <c r="C51" s="19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6">
        <v>0</v>
      </c>
      <c r="I51" s="16">
        <v>0</v>
      </c>
      <c r="J51" s="16">
        <v>0</v>
      </c>
      <c r="K51" s="20">
        <f t="shared" si="14"/>
        <v>0</v>
      </c>
      <c r="L51" s="16">
        <f t="shared" si="15"/>
        <v>0</v>
      </c>
      <c r="M51" s="16">
        <f t="shared" si="15"/>
        <v>0</v>
      </c>
      <c r="N51" s="16">
        <f t="shared" si="15"/>
        <v>0</v>
      </c>
      <c r="O51" s="21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5"/>
        <v>0</v>
      </c>
      <c r="S51" s="21">
        <f t="shared" si="15"/>
        <v>0</v>
      </c>
      <c r="T51" s="32"/>
    </row>
    <row r="52" spans="1:256" ht="24" customHeight="1" x14ac:dyDescent="0.35">
      <c r="A52" s="12"/>
      <c r="B52" s="31"/>
      <c r="C52" s="19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6">
        <v>0</v>
      </c>
      <c r="I52" s="16">
        <v>0</v>
      </c>
      <c r="J52" s="16">
        <v>0</v>
      </c>
      <c r="K52" s="20">
        <f t="shared" si="14"/>
        <v>0</v>
      </c>
      <c r="L52" s="16">
        <f t="shared" si="15"/>
        <v>0</v>
      </c>
      <c r="M52" s="16">
        <f t="shared" si="15"/>
        <v>0</v>
      </c>
      <c r="N52" s="16">
        <f t="shared" si="15"/>
        <v>0</v>
      </c>
      <c r="O52" s="21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5"/>
        <v>0</v>
      </c>
      <c r="S52" s="21">
        <f t="shared" si="15"/>
        <v>0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2017.8307699995589</v>
      </c>
      <c r="E53" s="74">
        <v>1302.4512299996695</v>
      </c>
      <c r="F53" s="74">
        <v>1620.0961499999048</v>
      </c>
      <c r="G53" s="39">
        <f t="shared" si="13"/>
        <v>1646.7927166663776</v>
      </c>
      <c r="H53" s="74">
        <v>2212.0915599989867</v>
      </c>
      <c r="I53" s="74">
        <v>1425.5710500001917</v>
      </c>
      <c r="J53" s="74">
        <v>1671.6440199998608</v>
      </c>
      <c r="K53" s="39">
        <f t="shared" si="14"/>
        <v>1769.7688766663462</v>
      </c>
      <c r="L53" s="74">
        <f t="shared" si="15"/>
        <v>5.7613366992280757E-2</v>
      </c>
      <c r="M53" s="74">
        <f t="shared" si="15"/>
        <v>3.5395762980366161E-2</v>
      </c>
      <c r="N53" s="74">
        <f t="shared" si="15"/>
        <v>4.2370380742567812E-2</v>
      </c>
      <c r="O53" s="40">
        <f t="shared" si="15"/>
        <v>4.4889270327423049E-2</v>
      </c>
      <c r="P53" s="74">
        <f t="shared" si="15"/>
        <v>6.2844893967186649E-2</v>
      </c>
      <c r="Q53" s="74">
        <f t="shared" si="15"/>
        <v>3.8915686257930807E-2</v>
      </c>
      <c r="R53" s="74">
        <f t="shared" si="15"/>
        <v>4.3752672536826104E-2</v>
      </c>
      <c r="S53" s="40">
        <f t="shared" si="15"/>
        <v>4.8249669830189169E-2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3502365.6407199996</v>
      </c>
      <c r="E54" s="43">
        <v>3679681.1830899995</v>
      </c>
      <c r="F54" s="43">
        <v>3823652.5648500002</v>
      </c>
      <c r="G54" s="44">
        <f>G19+G29+G16+G34+G48+G38+G14+G44+G46+G49+G53+G27+G9+G42</f>
        <v>3668566.4628866664</v>
      </c>
      <c r="H54" s="43">
        <v>3519922.4954599994</v>
      </c>
      <c r="I54" s="43">
        <v>3663229.8876900002</v>
      </c>
      <c r="J54" s="43">
        <v>3820667.2257400001</v>
      </c>
      <c r="K54" s="44">
        <f t="shared" ref="K54:S54" si="16">K19+K29+K16+K34+K48+K38+K14+K44+K46+K49+K53+K27+K9+K42</f>
        <v>3667939.8696300001</v>
      </c>
      <c r="L54" s="45">
        <f t="shared" si="16"/>
        <v>100</v>
      </c>
      <c r="M54" s="45">
        <f t="shared" si="16"/>
        <v>100.00000000000001</v>
      </c>
      <c r="N54" s="45">
        <f t="shared" si="16"/>
        <v>99.999999999999986</v>
      </c>
      <c r="O54" s="44">
        <f t="shared" si="16"/>
        <v>100.00000000000001</v>
      </c>
      <c r="P54" s="45">
        <f t="shared" si="16"/>
        <v>99.999999999999986</v>
      </c>
      <c r="Q54" s="45">
        <f t="shared" si="16"/>
        <v>100</v>
      </c>
      <c r="R54" s="45">
        <f t="shared" si="16"/>
        <v>99.999999999999986</v>
      </c>
      <c r="S54" s="44">
        <f t="shared" si="16"/>
        <v>100.00000000000001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1921758.6156500003</v>
      </c>
      <c r="E9" s="14">
        <v>1860072.7131099999</v>
      </c>
      <c r="F9" s="14">
        <v>2038137.8697499998</v>
      </c>
      <c r="G9" s="15">
        <f>(+D9+E9+F9)/3</f>
        <v>1939989.7328366665</v>
      </c>
      <c r="H9" s="16">
        <v>1948713.4281000004</v>
      </c>
      <c r="I9" s="16">
        <v>1892630.794</v>
      </c>
      <c r="J9" s="16">
        <v>2069641.9997099999</v>
      </c>
      <c r="K9" s="15">
        <f>(+H9+I9+J9)/3</f>
        <v>1970328.7406033333</v>
      </c>
      <c r="L9" s="16">
        <f t="shared" ref="L9:S12" si="0">(+D9/D$54)*100</f>
        <v>50.536386609795379</v>
      </c>
      <c r="M9" s="16">
        <f t="shared" si="0"/>
        <v>49.528737689659494</v>
      </c>
      <c r="N9" s="16">
        <f t="shared" si="0"/>
        <v>50.591564549832711</v>
      </c>
      <c r="O9" s="17">
        <f t="shared" si="0"/>
        <v>50.228971794310084</v>
      </c>
      <c r="P9" s="16">
        <f t="shared" si="0"/>
        <v>51.110017170103205</v>
      </c>
      <c r="Q9" s="16">
        <f t="shared" si="0"/>
        <v>50.401236921118887</v>
      </c>
      <c r="R9" s="16">
        <f t="shared" si="0"/>
        <v>51.422723529156777</v>
      </c>
      <c r="S9" s="17">
        <f t="shared" si="0"/>
        <v>50.988993137098973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1818347.7486300003</v>
      </c>
      <c r="E10" s="14">
        <v>1745875.233</v>
      </c>
      <c r="F10" s="14">
        <v>1911180.94438</v>
      </c>
      <c r="G10" s="20">
        <f>(+D10+E10+F10)/3</f>
        <v>1825134.6420033334</v>
      </c>
      <c r="H10" s="16">
        <v>1818347.7486300003</v>
      </c>
      <c r="I10" s="16">
        <v>1745875.233</v>
      </c>
      <c r="J10" s="16">
        <v>1911180.94438</v>
      </c>
      <c r="K10" s="20">
        <f>(+H10+I10+J10)/3</f>
        <v>1825134.6420033334</v>
      </c>
      <c r="L10" s="16">
        <f t="shared" si="0"/>
        <v>47.816996405001504</v>
      </c>
      <c r="M10" s="16">
        <f t="shared" si="0"/>
        <v>46.487965682563335</v>
      </c>
      <c r="N10" s="16">
        <f t="shared" si="0"/>
        <v>47.44018329136442</v>
      </c>
      <c r="O10" s="21">
        <f t="shared" si="0"/>
        <v>47.255217335586806</v>
      </c>
      <c r="P10" s="16">
        <f t="shared" si="0"/>
        <v>47.690842231384636</v>
      </c>
      <c r="Q10" s="16">
        <f t="shared" si="0"/>
        <v>46.49309919932891</v>
      </c>
      <c r="R10" s="16">
        <f t="shared" si="0"/>
        <v>47.485569644806354</v>
      </c>
      <c r="S10" s="21">
        <f t="shared" si="0"/>
        <v>47.231599386249194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1146.4027400000002</v>
      </c>
      <c r="E11" s="14">
        <v>1135.4744900000001</v>
      </c>
      <c r="F11" s="14">
        <v>2481.7871100000002</v>
      </c>
      <c r="G11" s="20">
        <f>(+D11+E11+F11)/3</f>
        <v>1587.8881133333334</v>
      </c>
      <c r="H11" s="16">
        <v>925.43156999999997</v>
      </c>
      <c r="I11" s="16">
        <v>949.21785000000011</v>
      </c>
      <c r="J11" s="16">
        <v>2156.11634</v>
      </c>
      <c r="K11" s="20">
        <f>(+H11+I11+J11)/3</f>
        <v>1343.5885866666667</v>
      </c>
      <c r="L11" s="16">
        <f t="shared" si="0"/>
        <v>3.0146893375354148E-2</v>
      </c>
      <c r="M11" s="16">
        <f t="shared" si="0"/>
        <v>3.0234634254958873E-2</v>
      </c>
      <c r="N11" s="16">
        <f t="shared" si="0"/>
        <v>6.1604023279302887E-2</v>
      </c>
      <c r="O11" s="21">
        <f t="shared" si="0"/>
        <v>4.1112582147802182E-2</v>
      </c>
      <c r="P11" s="16">
        <f t="shared" si="0"/>
        <v>2.4271820961675218E-2</v>
      </c>
      <c r="Q11" s="16">
        <f t="shared" si="0"/>
        <v>2.5277911518333408E-2</v>
      </c>
      <c r="R11" s="16">
        <f t="shared" si="0"/>
        <v>5.3571281634240638E-2</v>
      </c>
      <c r="S11" s="21">
        <f t="shared" si="0"/>
        <v>3.4769948695796471E-2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102264.46428</v>
      </c>
      <c r="E12" s="14">
        <v>113062.00562</v>
      </c>
      <c r="F12" s="14">
        <v>124475.13825999999</v>
      </c>
      <c r="G12" s="20">
        <f>(+D12+E12+F12)/3</f>
        <v>113267.20272</v>
      </c>
      <c r="H12" s="16">
        <v>129440.24790000002</v>
      </c>
      <c r="I12" s="16">
        <v>145806.34315</v>
      </c>
      <c r="J12" s="16">
        <v>156304.93898999997</v>
      </c>
      <c r="K12" s="20">
        <f>(+H12+I12+J12)/3</f>
        <v>143850.51001333332</v>
      </c>
      <c r="L12" s="16">
        <f t="shared" si="0"/>
        <v>2.6892433114185268</v>
      </c>
      <c r="M12" s="16">
        <f t="shared" si="0"/>
        <v>3.0105373728412026</v>
      </c>
      <c r="N12" s="16">
        <f t="shared" si="0"/>
        <v>3.0897772351889943</v>
      </c>
      <c r="O12" s="21">
        <f t="shared" si="0"/>
        <v>2.9326418765754783</v>
      </c>
      <c r="P12" s="16">
        <f t="shared" si="0"/>
        <v>3.3949031177568942</v>
      </c>
      <c r="Q12" s="16">
        <f t="shared" si="0"/>
        <v>3.8828598102716438</v>
      </c>
      <c r="R12" s="16">
        <f t="shared" si="0"/>
        <v>3.8835826027161824</v>
      </c>
      <c r="S12" s="21">
        <f t="shared" si="0"/>
        <v>3.7226238021539779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800135.98132999986</v>
      </c>
      <c r="E14" s="24">
        <v>805996.51091999991</v>
      </c>
      <c r="F14" s="24">
        <v>821355.4709999999</v>
      </c>
      <c r="G14" s="15">
        <f>(+D14+E14+F14)/3</f>
        <v>809162.65441666648</v>
      </c>
      <c r="H14" s="24">
        <v>800135.98132999986</v>
      </c>
      <c r="I14" s="24">
        <v>805996.51091999991</v>
      </c>
      <c r="J14" s="24">
        <v>821355.4709999999</v>
      </c>
      <c r="K14" s="15">
        <f>(+H14+I14+J14)/3</f>
        <v>809162.65441666648</v>
      </c>
      <c r="L14" s="24">
        <f t="shared" ref="L14:S14" si="1">(+D14/D$54)*100</f>
        <v>21.041134387850345</v>
      </c>
      <c r="M14" s="24">
        <f t="shared" si="1"/>
        <v>21.461521093652365</v>
      </c>
      <c r="N14" s="24">
        <f t="shared" si="1"/>
        <v>20.388050752696017</v>
      </c>
      <c r="O14" s="17">
        <f t="shared" si="1"/>
        <v>20.950321260862932</v>
      </c>
      <c r="P14" s="24">
        <f t="shared" si="1"/>
        <v>20.985622182562956</v>
      </c>
      <c r="Q14" s="24">
        <f t="shared" si="1"/>
        <v>21.463891020508306</v>
      </c>
      <c r="R14" s="24">
        <f t="shared" si="1"/>
        <v>20.407556142710447</v>
      </c>
      <c r="S14" s="17">
        <f t="shared" si="1"/>
        <v>20.939850382639438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377267.27718999999</v>
      </c>
      <c r="E16" s="14">
        <v>368070.48252999998</v>
      </c>
      <c r="F16" s="14">
        <v>436181.30777000001</v>
      </c>
      <c r="G16" s="15">
        <f t="shared" ref="G16:G22" si="2">(+D16+E16+F16)/3</f>
        <v>393839.68916333333</v>
      </c>
      <c r="H16" s="16">
        <v>381443.02</v>
      </c>
      <c r="I16" s="16">
        <v>368284.23</v>
      </c>
      <c r="J16" s="16">
        <v>437147.41</v>
      </c>
      <c r="K16" s="15">
        <f t="shared" ref="K16:K22" si="3">(+H16+I16+J16)/3</f>
        <v>395624.88666666666</v>
      </c>
      <c r="L16" s="16">
        <f t="shared" ref="L16:S22" si="4">(+D16/D$54)*100</f>
        <v>9.9209780146348105</v>
      </c>
      <c r="M16" s="16">
        <f t="shared" si="4"/>
        <v>9.8007278167392187</v>
      </c>
      <c r="N16" s="16">
        <f t="shared" si="4"/>
        <v>10.827086388509713</v>
      </c>
      <c r="O16" s="17">
        <f t="shared" si="4"/>
        <v>10.197045017109089</v>
      </c>
      <c r="P16" s="16">
        <f t="shared" si="4"/>
        <v>10.004323375871756</v>
      </c>
      <c r="Q16" s="16">
        <f t="shared" si="4"/>
        <v>9.8075022288482536</v>
      </c>
      <c r="R16" s="16">
        <f t="shared" si="4"/>
        <v>10.861448699372531</v>
      </c>
      <c r="S16" s="17">
        <f t="shared" si="4"/>
        <v>10.238146668324601</v>
      </c>
      <c r="T16" s="18"/>
    </row>
    <row r="17" spans="1:20" ht="24" customHeight="1" x14ac:dyDescent="0.35">
      <c r="A17" s="12"/>
      <c r="B17" s="12"/>
      <c r="C17" s="19" t="s">
        <v>19</v>
      </c>
      <c r="D17" s="14">
        <v>377267.27718999999</v>
      </c>
      <c r="E17" s="14">
        <v>368070.48252999998</v>
      </c>
      <c r="F17" s="14">
        <v>436181.30777000001</v>
      </c>
      <c r="G17" s="20">
        <f t="shared" si="2"/>
        <v>393839.68916333333</v>
      </c>
      <c r="H17" s="16">
        <v>381443.02</v>
      </c>
      <c r="I17" s="16">
        <v>368284.23</v>
      </c>
      <c r="J17" s="16">
        <v>437147.41</v>
      </c>
      <c r="K17" s="20">
        <f t="shared" si="3"/>
        <v>395624.88666666666</v>
      </c>
      <c r="L17" s="16">
        <f t="shared" si="4"/>
        <v>9.9209780146348105</v>
      </c>
      <c r="M17" s="16">
        <f t="shared" si="4"/>
        <v>9.8007278167392187</v>
      </c>
      <c r="N17" s="16">
        <f t="shared" si="4"/>
        <v>10.827086388509713</v>
      </c>
      <c r="O17" s="21">
        <f t="shared" si="4"/>
        <v>10.197045017109089</v>
      </c>
      <c r="P17" s="16">
        <f t="shared" si="4"/>
        <v>10.004323375871756</v>
      </c>
      <c r="Q17" s="16">
        <f t="shared" si="4"/>
        <v>9.8075022288482536</v>
      </c>
      <c r="R17" s="16">
        <f t="shared" si="4"/>
        <v>10.861448699372531</v>
      </c>
      <c r="S17" s="21">
        <f t="shared" si="4"/>
        <v>10.238146668324601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357434.77185000002</v>
      </c>
      <c r="E19" s="24">
        <v>382115.80744999991</v>
      </c>
      <c r="F19" s="24">
        <v>351678.96885999996</v>
      </c>
      <c r="G19" s="15">
        <f t="shared" si="2"/>
        <v>363743.18271999992</v>
      </c>
      <c r="H19" s="24">
        <v>357434.77185000002</v>
      </c>
      <c r="I19" s="24">
        <v>382115.80744999991</v>
      </c>
      <c r="J19" s="24">
        <v>351678.96885999996</v>
      </c>
      <c r="K19" s="15">
        <f t="shared" si="3"/>
        <v>363743.18271999992</v>
      </c>
      <c r="L19" s="24">
        <f t="shared" si="4"/>
        <v>9.3994436506720014</v>
      </c>
      <c r="M19" s="24">
        <f t="shared" si="4"/>
        <v>10.174717074699789</v>
      </c>
      <c r="N19" s="24">
        <f t="shared" si="4"/>
        <v>8.729531754435083</v>
      </c>
      <c r="O19" s="17">
        <f t="shared" si="4"/>
        <v>9.4178055460635264</v>
      </c>
      <c r="P19" s="24">
        <f t="shared" si="4"/>
        <v>9.3746453752603554</v>
      </c>
      <c r="Q19" s="24">
        <f t="shared" si="4"/>
        <v>10.175840636032731</v>
      </c>
      <c r="R19" s="24">
        <f t="shared" si="4"/>
        <v>8.7378833582043178</v>
      </c>
      <c r="S19" s="17">
        <f t="shared" si="4"/>
        <v>9.4130985683624431</v>
      </c>
      <c r="T19" s="18"/>
    </row>
    <row r="20" spans="1:20" ht="24" customHeight="1" x14ac:dyDescent="0.35">
      <c r="A20" s="22"/>
      <c r="B20" s="53"/>
      <c r="C20" s="52" t="s">
        <v>7</v>
      </c>
      <c r="D20" s="24">
        <v>225324.25751000002</v>
      </c>
      <c r="E20" s="24">
        <v>247360.75831999996</v>
      </c>
      <c r="F20" s="24">
        <v>237897.75589999996</v>
      </c>
      <c r="G20" s="20">
        <f t="shared" si="2"/>
        <v>236860.92390999998</v>
      </c>
      <c r="H20" s="24">
        <v>225324.25751000002</v>
      </c>
      <c r="I20" s="24">
        <v>247360.75831999996</v>
      </c>
      <c r="J20" s="24">
        <v>237897.75589999996</v>
      </c>
      <c r="K20" s="20">
        <f t="shared" si="3"/>
        <v>236860.92390999998</v>
      </c>
      <c r="L20" s="24">
        <f t="shared" si="4"/>
        <v>5.9253403093181811</v>
      </c>
      <c r="M20" s="24">
        <f t="shared" si="4"/>
        <v>6.586552249918423</v>
      </c>
      <c r="N20" s="24">
        <f t="shared" si="4"/>
        <v>5.9052038885629932</v>
      </c>
      <c r="O20" s="21">
        <f t="shared" si="4"/>
        <v>6.1326513562797729</v>
      </c>
      <c r="P20" s="24">
        <f t="shared" si="4"/>
        <v>5.9097076584550967</v>
      </c>
      <c r="Q20" s="24">
        <f t="shared" si="4"/>
        <v>6.587279581732278</v>
      </c>
      <c r="R20" s="24">
        <f t="shared" si="4"/>
        <v>5.9108534382113778</v>
      </c>
      <c r="S20" s="21">
        <f t="shared" si="4"/>
        <v>6.1295862841627775</v>
      </c>
      <c r="T20" s="18"/>
    </row>
    <row r="21" spans="1:20" ht="24" customHeight="1" x14ac:dyDescent="0.35">
      <c r="A21" s="22"/>
      <c r="B21" s="53"/>
      <c r="C21" s="52" t="s">
        <v>8</v>
      </c>
      <c r="D21" s="24">
        <v>106979.95083999999</v>
      </c>
      <c r="E21" s="24">
        <v>89631.509489999982</v>
      </c>
      <c r="F21" s="24">
        <v>85423.764370000004</v>
      </c>
      <c r="G21" s="20">
        <f t="shared" si="2"/>
        <v>94011.741566666649</v>
      </c>
      <c r="H21" s="24">
        <v>106979.95083999999</v>
      </c>
      <c r="I21" s="24">
        <v>89631.509489999982</v>
      </c>
      <c r="J21" s="24">
        <v>85423.764370000004</v>
      </c>
      <c r="K21" s="20">
        <f t="shared" si="3"/>
        <v>94011.741566666649</v>
      </c>
      <c r="L21" s="24">
        <f t="shared" si="4"/>
        <v>2.8132462168348513</v>
      </c>
      <c r="M21" s="24">
        <f t="shared" si="4"/>
        <v>2.3866462267681809</v>
      </c>
      <c r="N21" s="24">
        <f t="shared" si="4"/>
        <v>2.1204266665947689</v>
      </c>
      <c r="O21" s="21">
        <f t="shared" si="4"/>
        <v>2.4340918075794975</v>
      </c>
      <c r="P21" s="24">
        <f t="shared" si="4"/>
        <v>2.8058241121785983</v>
      </c>
      <c r="Q21" s="24">
        <f t="shared" si="4"/>
        <v>2.3869097764468714</v>
      </c>
      <c r="R21" s="24">
        <f t="shared" si="4"/>
        <v>2.1224552935405523</v>
      </c>
      <c r="S21" s="21">
        <f t="shared" si="4"/>
        <v>2.43287525922281</v>
      </c>
      <c r="T21" s="18"/>
    </row>
    <row r="22" spans="1:20" ht="24" customHeight="1" x14ac:dyDescent="0.35">
      <c r="A22" s="22"/>
      <c r="B22" s="56"/>
      <c r="C22" s="52" t="s">
        <v>9</v>
      </c>
      <c r="D22" s="24">
        <v>25130.5635</v>
      </c>
      <c r="E22" s="24">
        <v>45123.539639999995</v>
      </c>
      <c r="F22" s="24">
        <v>28357.44859</v>
      </c>
      <c r="G22" s="20">
        <f t="shared" si="2"/>
        <v>32870.517243333328</v>
      </c>
      <c r="H22" s="24">
        <v>25130.5635</v>
      </c>
      <c r="I22" s="24">
        <v>45123.539639999995</v>
      </c>
      <c r="J22" s="24">
        <v>28357.44859</v>
      </c>
      <c r="K22" s="20">
        <f t="shared" si="3"/>
        <v>32870.517243333328</v>
      </c>
      <c r="L22" s="24">
        <f t="shared" si="4"/>
        <v>0.66085712451896839</v>
      </c>
      <c r="M22" s="24">
        <f t="shared" si="4"/>
        <v>1.2015185980131868</v>
      </c>
      <c r="N22" s="24">
        <f t="shared" si="4"/>
        <v>0.70390119927732031</v>
      </c>
      <c r="O22" s="21">
        <f t="shared" si="4"/>
        <v>0.85106238220425678</v>
      </c>
      <c r="P22" s="24">
        <f t="shared" si="4"/>
        <v>0.65911360462666102</v>
      </c>
      <c r="Q22" s="24">
        <f t="shared" si="4"/>
        <v>1.2016512778535822</v>
      </c>
      <c r="R22" s="24">
        <f t="shared" si="4"/>
        <v>0.704574626452388</v>
      </c>
      <c r="S22" s="21">
        <f t="shared" si="4"/>
        <v>0.85063702497685678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11703.100269720002</v>
      </c>
      <c r="E24" s="24">
        <v>28226.802301620002</v>
      </c>
      <c r="F24" s="24">
        <v>19770.659672789996</v>
      </c>
      <c r="G24" s="20">
        <f>(+D24+E24+F24)/3</f>
        <v>19900.187414709999</v>
      </c>
      <c r="H24" s="24">
        <v>11703.100269720002</v>
      </c>
      <c r="I24" s="24">
        <v>28226.802301620002</v>
      </c>
      <c r="J24" s="24">
        <v>19770.659672789996</v>
      </c>
      <c r="K24" s="20">
        <f>(+H24+I24+J24)/3</f>
        <v>19900.187414709999</v>
      </c>
      <c r="L24" s="24">
        <f t="shared" ref="L24:S25" si="5">(+D24/D$54)*100</f>
        <v>0.30775582060483142</v>
      </c>
      <c r="M24" s="24">
        <f t="shared" si="5"/>
        <v>0.75160389008520312</v>
      </c>
      <c r="N24" s="24">
        <f t="shared" si="5"/>
        <v>0.4907561062841243</v>
      </c>
      <c r="O24" s="21">
        <f t="shared" si="5"/>
        <v>0.51524290847322207</v>
      </c>
      <c r="P24" s="24">
        <f t="shared" si="5"/>
        <v>0.30694387748537355</v>
      </c>
      <c r="Q24" s="24">
        <f t="shared" si="5"/>
        <v>0.75168688728919297</v>
      </c>
      <c r="R24" s="24">
        <f t="shared" si="5"/>
        <v>0.49122561606566967</v>
      </c>
      <c r="S24" s="21">
        <f t="shared" si="5"/>
        <v>0.51498539233860219</v>
      </c>
      <c r="T24" s="18"/>
    </row>
    <row r="25" spans="1:20" ht="24" customHeight="1" x14ac:dyDescent="0.35">
      <c r="A25" s="22"/>
      <c r="B25" s="56"/>
      <c r="C25" s="52" t="s">
        <v>12</v>
      </c>
      <c r="D25" s="24">
        <v>9558.3632211999993</v>
      </c>
      <c r="E25" s="24">
        <v>12205.335780000001</v>
      </c>
      <c r="F25" s="24">
        <v>4548.8593000000001</v>
      </c>
      <c r="G25" s="20">
        <f>(+D25+E25+F25)/3</f>
        <v>8770.8527670666681</v>
      </c>
      <c r="H25" s="24">
        <v>9558.3632211999993</v>
      </c>
      <c r="I25" s="24">
        <v>12205.335780000001</v>
      </c>
      <c r="J25" s="24">
        <v>4548.8593000000001</v>
      </c>
      <c r="K25" s="20">
        <f>(+H25+I25+J25)/3</f>
        <v>8770.8527670666681</v>
      </c>
      <c r="L25" s="24">
        <f t="shared" si="5"/>
        <v>0.25135578171456824</v>
      </c>
      <c r="M25" s="24">
        <f t="shared" si="5"/>
        <v>0.32499529185130632</v>
      </c>
      <c r="N25" s="24">
        <f t="shared" si="5"/>
        <v>0.11291380839328859</v>
      </c>
      <c r="O25" s="21">
        <f t="shared" si="5"/>
        <v>0.22708930299587801</v>
      </c>
      <c r="P25" s="24">
        <f t="shared" si="5"/>
        <v>0.25069263715698359</v>
      </c>
      <c r="Q25" s="24">
        <f t="shared" si="5"/>
        <v>0.32503118003774245</v>
      </c>
      <c r="R25" s="24">
        <f t="shared" si="5"/>
        <v>0.11302183381942865</v>
      </c>
      <c r="S25" s="21">
        <f t="shared" si="5"/>
        <v>0.22697580476318172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235793.25995000004</v>
      </c>
      <c r="E27" s="14">
        <v>240301.14509000001</v>
      </c>
      <c r="F27" s="14">
        <v>285807.38365999999</v>
      </c>
      <c r="G27" s="15">
        <f>(+D27+E27+F27)/3</f>
        <v>253967.2629</v>
      </c>
      <c r="H27" s="16">
        <v>236023.27290000001</v>
      </c>
      <c r="I27" s="16">
        <v>240544.00952000002</v>
      </c>
      <c r="J27" s="16">
        <v>286950.39165000012</v>
      </c>
      <c r="K27" s="15">
        <f>(+H27+I27+J27)/3</f>
        <v>254505.89135666672</v>
      </c>
      <c r="L27" s="16">
        <f t="shared" ref="L27:S27" si="6">(+D27/D$54)*100</f>
        <v>6.2006431233231467</v>
      </c>
      <c r="M27" s="16">
        <f t="shared" si="6"/>
        <v>6.3985737212325713</v>
      </c>
      <c r="N27" s="16">
        <f t="shared" si="6"/>
        <v>7.0944379739273007</v>
      </c>
      <c r="O27" s="17">
        <f t="shared" si="6"/>
        <v>6.5755577305193107</v>
      </c>
      <c r="P27" s="16">
        <f t="shared" si="6"/>
        <v>6.1903168298196389</v>
      </c>
      <c r="Q27" s="16">
        <f t="shared" si="6"/>
        <v>6.4057478364020524</v>
      </c>
      <c r="R27" s="16">
        <f t="shared" si="6"/>
        <v>7.1296246686474305</v>
      </c>
      <c r="S27" s="17">
        <f t="shared" si="6"/>
        <v>6.5862101487504336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70255.152280000009</v>
      </c>
      <c r="E29" s="24">
        <v>62786.378370000006</v>
      </c>
      <c r="F29" s="24">
        <v>63636.820649999987</v>
      </c>
      <c r="G29" s="15">
        <f>(+D29+E29+F29)/3</f>
        <v>65559.450433333332</v>
      </c>
      <c r="H29" s="24">
        <v>41758.92684</v>
      </c>
      <c r="I29" s="24">
        <v>37081.560569999994</v>
      </c>
      <c r="J29" s="24">
        <v>39636.801019999999</v>
      </c>
      <c r="K29" s="15">
        <f>(+H29+I29+J29)/3</f>
        <v>39492.429476666664</v>
      </c>
      <c r="L29" s="24">
        <f t="shared" ref="L29:S32" si="7">(+D29/D$54)*100</f>
        <v>1.8474960944828418</v>
      </c>
      <c r="M29" s="24">
        <f t="shared" si="7"/>
        <v>1.6718325272198857</v>
      </c>
      <c r="N29" s="24">
        <f t="shared" si="7"/>
        <v>1.5796214610621546</v>
      </c>
      <c r="O29" s="17">
        <f t="shared" si="7"/>
        <v>1.6974233063859292</v>
      </c>
      <c r="P29" s="24">
        <f t="shared" si="7"/>
        <v>1.095235162349361</v>
      </c>
      <c r="Q29" s="24">
        <f t="shared" si="7"/>
        <v>0.98749134042325548</v>
      </c>
      <c r="R29" s="24">
        <f t="shared" si="7"/>
        <v>0.98482358819412164</v>
      </c>
      <c r="S29" s="17">
        <f t="shared" si="7"/>
        <v>1.0220016457439047</v>
      </c>
      <c r="T29" s="18"/>
    </row>
    <row r="30" spans="1:20" ht="24" customHeight="1" x14ac:dyDescent="0.35">
      <c r="A30" s="22"/>
      <c r="B30" s="53"/>
      <c r="C30" s="52" t="s">
        <v>59</v>
      </c>
      <c r="D30" s="24">
        <v>40211.77724000001</v>
      </c>
      <c r="E30" s="24">
        <v>39370.986290000008</v>
      </c>
      <c r="F30" s="24">
        <v>39028.836549999985</v>
      </c>
      <c r="G30" s="20">
        <f>(+D30+E30+F30)/3</f>
        <v>39537.200026666666</v>
      </c>
      <c r="H30" s="24">
        <v>14128.013019999999</v>
      </c>
      <c r="I30" s="24">
        <v>13309.811579999998</v>
      </c>
      <c r="J30" s="24">
        <v>14209.790730000001</v>
      </c>
      <c r="K30" s="20">
        <f>(+H30+I30+J30)/3</f>
        <v>13882.538443333333</v>
      </c>
      <c r="L30" s="24">
        <f t="shared" si="7"/>
        <v>1.057447019786234</v>
      </c>
      <c r="M30" s="24">
        <f t="shared" si="7"/>
        <v>1.0483435614085441</v>
      </c>
      <c r="N30" s="24">
        <f t="shared" si="7"/>
        <v>0.96879113671853434</v>
      </c>
      <c r="O30" s="21">
        <f t="shared" si="7"/>
        <v>1.0236718634905455</v>
      </c>
      <c r="P30" s="24">
        <f t="shared" si="7"/>
        <v>0.37054344554687757</v>
      </c>
      <c r="Q30" s="24">
        <f t="shared" si="7"/>
        <v>0.35444365004822576</v>
      </c>
      <c r="R30" s="24">
        <f t="shared" si="7"/>
        <v>0.35305919585046691</v>
      </c>
      <c r="S30" s="21">
        <f t="shared" si="7"/>
        <v>0.35925814957958918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19229.988310000001</v>
      </c>
      <c r="E31" s="24">
        <v>14962.0746</v>
      </c>
      <c r="F31" s="24">
        <v>15174.20311</v>
      </c>
      <c r="G31" s="20">
        <f>(+D31+E31+F31)/3</f>
        <v>16455.422006666668</v>
      </c>
      <c r="H31" s="24">
        <v>13694.313639999998</v>
      </c>
      <c r="I31" s="24">
        <v>12658.477789999997</v>
      </c>
      <c r="J31" s="24">
        <v>12584.227509999999</v>
      </c>
      <c r="K31" s="20">
        <f>(+H31+I31+J31)/3</f>
        <v>12979.006313333331</v>
      </c>
      <c r="L31" s="24">
        <f t="shared" si="7"/>
        <v>0.50569000488508653</v>
      </c>
      <c r="M31" s="24">
        <f t="shared" si="7"/>
        <v>0.39839983831465031</v>
      </c>
      <c r="N31" s="24">
        <f t="shared" si="7"/>
        <v>0.37666081746766356</v>
      </c>
      <c r="O31" s="21">
        <f t="shared" si="7"/>
        <v>0.4260532485539284</v>
      </c>
      <c r="P31" s="24">
        <f t="shared" si="7"/>
        <v>0.35916856484927012</v>
      </c>
      <c r="Q31" s="24">
        <f t="shared" si="7"/>
        <v>0.33709846641886104</v>
      </c>
      <c r="R31" s="24">
        <f t="shared" si="7"/>
        <v>0.31267013916678021</v>
      </c>
      <c r="S31" s="21">
        <f t="shared" si="7"/>
        <v>0.33587616634687678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10813.386730000002</v>
      </c>
      <c r="E32" s="24">
        <v>8453.3174799999997</v>
      </c>
      <c r="F32" s="24">
        <v>9433.7809899999993</v>
      </c>
      <c r="G32" s="20">
        <f>(+D32+E32+F32)/3</f>
        <v>9566.8284000000003</v>
      </c>
      <c r="H32" s="24">
        <v>13936.600180000003</v>
      </c>
      <c r="I32" s="24">
        <v>11113.271200000001</v>
      </c>
      <c r="J32" s="24">
        <v>12842.782779999998</v>
      </c>
      <c r="K32" s="20">
        <f>(+H32+I32+J32)/3</f>
        <v>12630.884720000002</v>
      </c>
      <c r="L32" s="24">
        <f t="shared" si="7"/>
        <v>0.28435906981152143</v>
      </c>
      <c r="M32" s="24">
        <f t="shared" si="7"/>
        <v>0.22508912749669135</v>
      </c>
      <c r="N32" s="24">
        <f t="shared" si="7"/>
        <v>0.23416950687595639</v>
      </c>
      <c r="O32" s="21">
        <f t="shared" si="7"/>
        <v>0.24769819434145535</v>
      </c>
      <c r="P32" s="24">
        <f t="shared" si="7"/>
        <v>0.36552315195321328</v>
      </c>
      <c r="Q32" s="24">
        <f t="shared" si="7"/>
        <v>0.29594922395616868</v>
      </c>
      <c r="R32" s="24">
        <f t="shared" si="7"/>
        <v>0.3190942531768744</v>
      </c>
      <c r="S32" s="21">
        <f t="shared" si="7"/>
        <v>0.32686732981743866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11659.4462</v>
      </c>
      <c r="E34" s="14">
        <v>12148.041149999999</v>
      </c>
      <c r="F34" s="14">
        <v>15511.013499999997</v>
      </c>
      <c r="G34" s="15">
        <f>(+D34+E34+F34)/3</f>
        <v>13106.166949999999</v>
      </c>
      <c r="H34" s="16">
        <v>15456.359360000002</v>
      </c>
      <c r="I34" s="16">
        <v>13078.749220000003</v>
      </c>
      <c r="J34" s="16">
        <v>13576.510909999999</v>
      </c>
      <c r="K34" s="15">
        <f>(+H34+I34+J34)/3</f>
        <v>14037.206496666668</v>
      </c>
      <c r="L34" s="16">
        <f t="shared" ref="L34:S36" si="8">(+D34/D$54)*100</f>
        <v>0.30660785179829392</v>
      </c>
      <c r="M34" s="16">
        <f t="shared" si="8"/>
        <v>0.32346968982494706</v>
      </c>
      <c r="N34" s="16">
        <f t="shared" si="8"/>
        <v>0.38502127474567355</v>
      </c>
      <c r="O34" s="17">
        <f t="shared" si="8"/>
        <v>0.3393364814877059</v>
      </c>
      <c r="P34" s="16">
        <f t="shared" si="8"/>
        <v>0.4053827417031311</v>
      </c>
      <c r="Q34" s="16">
        <f t="shared" si="8"/>
        <v>0.34829040093760572</v>
      </c>
      <c r="R34" s="16">
        <f t="shared" si="8"/>
        <v>0.33732460353690868</v>
      </c>
      <c r="S34" s="17">
        <f t="shared" si="8"/>
        <v>0.36326071430263485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11659.4462</v>
      </c>
      <c r="E35" s="14">
        <v>12147.925999999999</v>
      </c>
      <c r="F35" s="14">
        <v>15511.013499999997</v>
      </c>
      <c r="G35" s="20">
        <f>(+D35+E35+F35)/3</f>
        <v>13106.128566666666</v>
      </c>
      <c r="H35" s="16">
        <v>15456.359360000002</v>
      </c>
      <c r="I35" s="16">
        <v>13078.749220000003</v>
      </c>
      <c r="J35" s="16">
        <v>13576.510909999999</v>
      </c>
      <c r="K35" s="20">
        <f>(+H35+I35+J35)/3</f>
        <v>14037.206496666668</v>
      </c>
      <c r="L35" s="16">
        <f t="shared" si="8"/>
        <v>0.30660785179829392</v>
      </c>
      <c r="M35" s="16">
        <f t="shared" si="8"/>
        <v>0.32346662368989504</v>
      </c>
      <c r="N35" s="16">
        <f t="shared" si="8"/>
        <v>0.38502127474567355</v>
      </c>
      <c r="O35" s="21">
        <f t="shared" si="8"/>
        <v>0.3393354876910199</v>
      </c>
      <c r="P35" s="16">
        <f t="shared" si="8"/>
        <v>0.4053827417031311</v>
      </c>
      <c r="Q35" s="16">
        <f t="shared" si="8"/>
        <v>0.34829040093760572</v>
      </c>
      <c r="R35" s="16">
        <f t="shared" si="8"/>
        <v>0.33732460353690868</v>
      </c>
      <c r="S35" s="21">
        <f t="shared" si="8"/>
        <v>0.36326071430263485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0.11515</v>
      </c>
      <c r="F36" s="14">
        <v>0</v>
      </c>
      <c r="G36" s="20">
        <f>(+D36+E36+F36)/3</f>
        <v>3.8383333333333332E-2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3.0661350520155797E-6</v>
      </c>
      <c r="N36" s="16">
        <f t="shared" si="8"/>
        <v>0</v>
      </c>
      <c r="O36" s="21">
        <f t="shared" si="8"/>
        <v>9.9379668600231829E-7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32"/>
    </row>
    <row r="38" spans="1:20" ht="24" customHeight="1" x14ac:dyDescent="0.35">
      <c r="A38" s="22"/>
      <c r="B38" s="22"/>
      <c r="C38" s="23" t="s">
        <v>27</v>
      </c>
      <c r="D38" s="24">
        <v>12520.12342</v>
      </c>
      <c r="E38" s="24">
        <v>16945.07933</v>
      </c>
      <c r="F38" s="24">
        <v>12598.47802</v>
      </c>
      <c r="G38" s="15">
        <f>(+D38+E38+F38)/3</f>
        <v>14021.226923333334</v>
      </c>
      <c r="H38" s="24">
        <v>12061.474749999999</v>
      </c>
      <c r="I38" s="24">
        <v>8107.6961099999999</v>
      </c>
      <c r="J38" s="24">
        <v>3264.95</v>
      </c>
      <c r="K38" s="15">
        <f>(+H38+I38+J38)/3</f>
        <v>7811.3736199999994</v>
      </c>
      <c r="L38" s="24">
        <f t="shared" ref="L38:S40" si="9">(+D38/D$54)*100</f>
        <v>0.32924103599840859</v>
      </c>
      <c r="M38" s="24">
        <f t="shared" si="9"/>
        <v>0.45120192525312786</v>
      </c>
      <c r="N38" s="24">
        <f t="shared" si="9"/>
        <v>0.3127250238751807</v>
      </c>
      <c r="O38" s="17">
        <f t="shared" si="9"/>
        <v>0.36302862831337773</v>
      </c>
      <c r="P38" s="24">
        <f t="shared" si="9"/>
        <v>0.31634316912893556</v>
      </c>
      <c r="Q38" s="24">
        <f t="shared" si="9"/>
        <v>0.21590999883337203</v>
      </c>
      <c r="R38" s="24">
        <f t="shared" si="9"/>
        <v>8.1121576200157169E-2</v>
      </c>
      <c r="S38" s="17">
        <f t="shared" si="9"/>
        <v>0.20214600116909143</v>
      </c>
      <c r="T38" s="18"/>
    </row>
    <row r="39" spans="1:20" ht="24" customHeight="1" x14ac:dyDescent="0.35">
      <c r="A39" s="22"/>
      <c r="B39" s="53"/>
      <c r="C39" s="52" t="s">
        <v>28</v>
      </c>
      <c r="D39" s="24">
        <v>2131.1231299999999</v>
      </c>
      <c r="E39" s="24">
        <v>5562.9028199999993</v>
      </c>
      <c r="F39" s="24">
        <v>2228.2221599999998</v>
      </c>
      <c r="G39" s="20">
        <f>(+D39+E39+F39)/3</f>
        <v>3307.4160366666661</v>
      </c>
      <c r="H39" s="24">
        <v>0</v>
      </c>
      <c r="I39" s="24">
        <v>8095.92</v>
      </c>
      <c r="J39" s="24">
        <v>3264.95</v>
      </c>
      <c r="K39" s="20">
        <f>(+H39+I39+J39)/3</f>
        <v>3786.9566666666665</v>
      </c>
      <c r="L39" s="24">
        <f t="shared" si="9"/>
        <v>5.6042034381268993E-2</v>
      </c>
      <c r="M39" s="24">
        <f t="shared" si="9"/>
        <v>0.1481251526474886</v>
      </c>
      <c r="N39" s="24">
        <f t="shared" si="9"/>
        <v>5.5309921331688494E-2</v>
      </c>
      <c r="O39" s="21">
        <f t="shared" si="9"/>
        <v>8.5633497954066565E-2</v>
      </c>
      <c r="P39" s="24">
        <f t="shared" si="9"/>
        <v>0</v>
      </c>
      <c r="Q39" s="24">
        <f t="shared" si="9"/>
        <v>0.21559639804445918</v>
      </c>
      <c r="R39" s="24">
        <f t="shared" si="9"/>
        <v>8.1121576200157169E-2</v>
      </c>
      <c r="S39" s="21">
        <f t="shared" si="9"/>
        <v>9.800045216212544E-2</v>
      </c>
      <c r="T39" s="32"/>
    </row>
    <row r="40" spans="1:20" ht="24" customHeight="1" x14ac:dyDescent="0.35">
      <c r="A40" s="22"/>
      <c r="B40" s="53"/>
      <c r="C40" s="52" t="s">
        <v>20</v>
      </c>
      <c r="D40" s="24">
        <v>10389.00029</v>
      </c>
      <c r="E40" s="24">
        <v>11382.176509999999</v>
      </c>
      <c r="F40" s="24">
        <v>10370.255860000001</v>
      </c>
      <c r="G40" s="20">
        <f>(+D40+E40+F40)/3</f>
        <v>10713.810886666668</v>
      </c>
      <c r="H40" s="24">
        <v>12061.474749999999</v>
      </c>
      <c r="I40" s="24">
        <v>11.776109999999999</v>
      </c>
      <c r="J40" s="24">
        <v>0</v>
      </c>
      <c r="K40" s="20">
        <f>(+H40+I40+J40)/3</f>
        <v>4024.4169533333334</v>
      </c>
      <c r="L40" s="24">
        <f t="shared" si="9"/>
        <v>0.27319900161713961</v>
      </c>
      <c r="M40" s="24">
        <f t="shared" si="9"/>
        <v>0.30307677260563926</v>
      </c>
      <c r="N40" s="24">
        <f t="shared" si="9"/>
        <v>0.2574151025434922</v>
      </c>
      <c r="O40" s="21">
        <f t="shared" si="9"/>
        <v>0.27739513035931118</v>
      </c>
      <c r="P40" s="24">
        <f t="shared" si="9"/>
        <v>0.31634316912893556</v>
      </c>
      <c r="Q40" s="24">
        <f t="shared" si="9"/>
        <v>3.1360078891285191E-4</v>
      </c>
      <c r="R40" s="24">
        <f t="shared" si="9"/>
        <v>0</v>
      </c>
      <c r="S40" s="21">
        <f t="shared" si="9"/>
        <v>0.10414554900696602</v>
      </c>
      <c r="T40" s="32"/>
    </row>
    <row r="41" spans="1:20" ht="24" customHeight="1" x14ac:dyDescent="0.35">
      <c r="A41" s="12" t="s">
        <v>36</v>
      </c>
      <c r="B41" s="12"/>
      <c r="C41" s="33" t="s">
        <v>76</v>
      </c>
      <c r="D41" s="14"/>
      <c r="E41" s="14"/>
      <c r="F41" s="14"/>
      <c r="G41" s="20"/>
      <c r="H41" s="16"/>
      <c r="I41" s="16"/>
      <c r="J41" s="14"/>
      <c r="K41" s="20"/>
      <c r="L41" s="16"/>
      <c r="M41" s="16"/>
      <c r="N41" s="14"/>
      <c r="O41" s="21"/>
      <c r="P41" s="16"/>
      <c r="Q41" s="16"/>
      <c r="R41" s="14"/>
      <c r="S41" s="21"/>
      <c r="T41" s="18"/>
    </row>
    <row r="42" spans="1:20" ht="24" customHeight="1" x14ac:dyDescent="0.35">
      <c r="A42" s="12"/>
      <c r="B42" s="12"/>
      <c r="C42" s="33" t="s">
        <v>77</v>
      </c>
      <c r="D42" s="14">
        <v>11532.715</v>
      </c>
      <c r="E42" s="14">
        <v>6137.8166500000007</v>
      </c>
      <c r="F42" s="14">
        <v>2209.89</v>
      </c>
      <c r="G42" s="15">
        <f>(+D42+E42+F42)/3</f>
        <v>6626.807216666667</v>
      </c>
      <c r="H42" s="16">
        <v>17507.994000000002</v>
      </c>
      <c r="I42" s="16">
        <v>6136.8166500000007</v>
      </c>
      <c r="J42" s="14">
        <v>1.1000000000000001</v>
      </c>
      <c r="K42" s="15">
        <f>(+H42+I42+J42)/3</f>
        <v>7881.9702166666675</v>
      </c>
      <c r="L42" s="16">
        <f t="shared" ref="L42:S42" si="10">(+D42/D$54)*100</f>
        <v>0.30327520800704588</v>
      </c>
      <c r="M42" s="16">
        <f t="shared" si="10"/>
        <v>0.16343356294754532</v>
      </c>
      <c r="N42" s="14">
        <f t="shared" si="10"/>
        <v>5.4854872303973991E-2</v>
      </c>
      <c r="O42" s="17">
        <f t="shared" si="10"/>
        <v>0.17157704865044499</v>
      </c>
      <c r="P42" s="16">
        <f t="shared" si="10"/>
        <v>0.45919213212715881</v>
      </c>
      <c r="Q42" s="16">
        <f t="shared" si="10"/>
        <v>0.16342498013805282</v>
      </c>
      <c r="R42" s="14">
        <f t="shared" si="10"/>
        <v>2.733081174908433E-5</v>
      </c>
      <c r="S42" s="17">
        <f t="shared" si="10"/>
        <v>0.20397292949265486</v>
      </c>
      <c r="T42" s="18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5.5499999999999994E-3</v>
      </c>
      <c r="E44" s="24">
        <v>1.1637899999999999</v>
      </c>
      <c r="F44" s="24">
        <v>6.4308599999999991</v>
      </c>
      <c r="G44" s="15">
        <f>(+D44+E44+F44)/3</f>
        <v>2.5333999999999999</v>
      </c>
      <c r="H44" s="24">
        <v>209.34840999999997</v>
      </c>
      <c r="I44" s="24">
        <v>99.494889999999998</v>
      </c>
      <c r="J44" s="60">
        <v>3.032E-2</v>
      </c>
      <c r="K44" s="15">
        <f>(+H44+I44+J44)/3</f>
        <v>102.95787333333334</v>
      </c>
      <c r="L44" s="24">
        <f t="shared" ref="L44:S44" si="11">(+D44/D$54)*100</f>
        <v>1.4594806205122595E-7</v>
      </c>
      <c r="M44" s="24">
        <f t="shared" si="11"/>
        <v>3.0988600192663583E-5</v>
      </c>
      <c r="N44" s="60">
        <f t="shared" si="11"/>
        <v>1.5962966668238424E-4</v>
      </c>
      <c r="O44" s="17">
        <f t="shared" si="11"/>
        <v>6.5593170412113071E-5</v>
      </c>
      <c r="P44" s="24">
        <f t="shared" si="11"/>
        <v>5.4907000051136979E-3</v>
      </c>
      <c r="Q44" s="24">
        <f t="shared" si="11"/>
        <v>2.6495740950787166E-3</v>
      </c>
      <c r="R44" s="60">
        <f t="shared" si="11"/>
        <v>7.5333655657476087E-7</v>
      </c>
      <c r="S44" s="17">
        <f t="shared" si="11"/>
        <v>2.6643870074169072E-3</v>
      </c>
      <c r="T44" s="32"/>
    </row>
    <row r="45" spans="1:20" ht="24" customHeight="1" x14ac:dyDescent="0.35">
      <c r="A45" s="12" t="s">
        <v>42</v>
      </c>
      <c r="B45" s="12"/>
      <c r="C45" s="13" t="s">
        <v>78</v>
      </c>
      <c r="D45" s="14"/>
      <c r="E45" s="14"/>
      <c r="F45" s="14"/>
      <c r="G45" s="20"/>
      <c r="H45" s="16"/>
      <c r="I45" s="16"/>
      <c r="J45" s="16"/>
      <c r="K45" s="20"/>
      <c r="L45" s="16"/>
      <c r="M45" s="16"/>
      <c r="N45" s="16"/>
      <c r="O45" s="21"/>
      <c r="P45" s="16"/>
      <c r="Q45" s="16"/>
      <c r="R45" s="16"/>
      <c r="S45" s="21"/>
      <c r="T45" s="32"/>
    </row>
    <row r="46" spans="1:20" ht="24" customHeight="1" x14ac:dyDescent="0.35">
      <c r="A46" s="12"/>
      <c r="B46" s="12"/>
      <c r="C46" s="13" t="s">
        <v>79</v>
      </c>
      <c r="D46" s="14">
        <v>14.38287</v>
      </c>
      <c r="E46" s="14">
        <v>4.048</v>
      </c>
      <c r="F46" s="14">
        <v>0</v>
      </c>
      <c r="G46" s="15">
        <f>(+D46+E46+F46)/3</f>
        <v>6.1436233333333332</v>
      </c>
      <c r="H46" s="16">
        <v>1.302</v>
      </c>
      <c r="I46" s="16">
        <v>10.853</v>
      </c>
      <c r="J46" s="16">
        <v>0.1</v>
      </c>
      <c r="K46" s="15">
        <f>(+H46+I46+J46)/3</f>
        <v>4.085</v>
      </c>
      <c r="L46" s="16">
        <f t="shared" ref="L46:S46" si="12">(+D46/D$54)*100</f>
        <v>3.7822558616841745E-4</v>
      </c>
      <c r="M46" s="16">
        <f t="shared" si="12"/>
        <v>1.0778736162013953E-4</v>
      </c>
      <c r="N46" s="16">
        <f t="shared" si="12"/>
        <v>0</v>
      </c>
      <c r="O46" s="17">
        <f t="shared" si="12"/>
        <v>1.5906676097385625E-4</v>
      </c>
      <c r="P46" s="16">
        <f t="shared" si="12"/>
        <v>3.4148295688789974E-5</v>
      </c>
      <c r="Q46" s="16">
        <f t="shared" si="12"/>
        <v>2.8901813604587443E-4</v>
      </c>
      <c r="R46" s="16">
        <f t="shared" si="12"/>
        <v>2.4846192499167575E-6</v>
      </c>
      <c r="S46" s="17">
        <f t="shared" si="12"/>
        <v>1.0571334248581733E-4</v>
      </c>
      <c r="T46" s="32"/>
    </row>
    <row r="47" spans="1:20" ht="24" hidden="1" customHeight="1" x14ac:dyDescent="0.35">
      <c r="A47" s="22"/>
      <c r="B47" s="22"/>
      <c r="C47" s="23"/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hidden="1" customHeight="1" x14ac:dyDescent="0.35">
      <c r="A48" s="22"/>
      <c r="B48" s="22"/>
      <c r="C48" s="23"/>
      <c r="D48" s="24"/>
      <c r="E48" s="24"/>
      <c r="F48" s="24"/>
      <c r="G48" s="15"/>
      <c r="H48" s="24"/>
      <c r="I48" s="24"/>
      <c r="J48" s="24"/>
      <c r="K48" s="15"/>
      <c r="L48" s="24"/>
      <c r="M48" s="24"/>
      <c r="N48" s="24"/>
      <c r="O48" s="17"/>
      <c r="P48" s="24"/>
      <c r="Q48" s="24"/>
      <c r="R48" s="24"/>
      <c r="S48" s="17"/>
      <c r="T48" s="32"/>
    </row>
    <row r="49" spans="1:256" ht="24" customHeight="1" x14ac:dyDescent="0.35">
      <c r="A49" s="22" t="s">
        <v>45</v>
      </c>
      <c r="B49" s="22"/>
      <c r="C49" s="23" t="s">
        <v>46</v>
      </c>
      <c r="D49" s="24">
        <v>0</v>
      </c>
      <c r="E49" s="24">
        <v>0</v>
      </c>
      <c r="F49" s="24">
        <v>0</v>
      </c>
      <c r="G49" s="15">
        <f>(+D49+E49+F49)/3</f>
        <v>0</v>
      </c>
      <c r="H49" s="24">
        <v>0</v>
      </c>
      <c r="I49" s="24">
        <v>0</v>
      </c>
      <c r="J49" s="24">
        <v>0</v>
      </c>
      <c r="K49" s="15">
        <f>(+H49+I49+J49)/3</f>
        <v>0</v>
      </c>
      <c r="L49" s="24">
        <f t="shared" ref="L49:S53" si="13">(+D49/D$54)*100</f>
        <v>0</v>
      </c>
      <c r="M49" s="24">
        <f t="shared" si="13"/>
        <v>0</v>
      </c>
      <c r="N49" s="24">
        <f t="shared" si="13"/>
        <v>0</v>
      </c>
      <c r="O49" s="17">
        <f t="shared" si="13"/>
        <v>0</v>
      </c>
      <c r="P49" s="24">
        <f t="shared" si="13"/>
        <v>0</v>
      </c>
      <c r="Q49" s="24">
        <f t="shared" si="13"/>
        <v>0</v>
      </c>
      <c r="R49" s="24">
        <f t="shared" si="13"/>
        <v>0</v>
      </c>
      <c r="S49" s="17">
        <f t="shared" si="13"/>
        <v>0</v>
      </c>
      <c r="T49" s="32"/>
    </row>
    <row r="50" spans="1:256" ht="24" customHeight="1" x14ac:dyDescent="0.35">
      <c r="A50" s="22"/>
      <c r="B50" s="53"/>
      <c r="C50" s="52" t="s">
        <v>47</v>
      </c>
      <c r="D50" s="24">
        <v>0</v>
      </c>
      <c r="E50" s="24">
        <v>0</v>
      </c>
      <c r="F50" s="24">
        <v>0</v>
      </c>
      <c r="G50" s="20">
        <f>(+D50+E50+F50)/3</f>
        <v>0</v>
      </c>
      <c r="H50" s="24">
        <v>0</v>
      </c>
      <c r="I50" s="24">
        <v>0</v>
      </c>
      <c r="J50" s="24">
        <v>0</v>
      </c>
      <c r="K50" s="20">
        <f>(+H50+I50+J50)/3</f>
        <v>0</v>
      </c>
      <c r="L50" s="24">
        <f t="shared" si="13"/>
        <v>0</v>
      </c>
      <c r="M50" s="24">
        <f t="shared" si="13"/>
        <v>0</v>
      </c>
      <c r="N50" s="24">
        <f t="shared" si="13"/>
        <v>0</v>
      </c>
      <c r="O50" s="21">
        <f t="shared" si="13"/>
        <v>0</v>
      </c>
      <c r="P50" s="24">
        <f t="shared" si="13"/>
        <v>0</v>
      </c>
      <c r="Q50" s="24">
        <f t="shared" si="13"/>
        <v>0</v>
      </c>
      <c r="R50" s="24">
        <f t="shared" si="13"/>
        <v>0</v>
      </c>
      <c r="S50" s="21">
        <f t="shared" si="13"/>
        <v>0</v>
      </c>
      <c r="T50" s="32"/>
    </row>
    <row r="51" spans="1:256" ht="24" customHeight="1" x14ac:dyDescent="0.35">
      <c r="A51" s="22"/>
      <c r="B51" s="53"/>
      <c r="C51" s="52" t="s">
        <v>48</v>
      </c>
      <c r="D51" s="24">
        <v>0</v>
      </c>
      <c r="E51" s="24">
        <v>0</v>
      </c>
      <c r="F51" s="24">
        <v>0</v>
      </c>
      <c r="G51" s="20">
        <f>(+D51+E51+F51)/3</f>
        <v>0</v>
      </c>
      <c r="H51" s="24">
        <v>0</v>
      </c>
      <c r="I51" s="24">
        <v>0</v>
      </c>
      <c r="J51" s="24">
        <v>0</v>
      </c>
      <c r="K51" s="20">
        <f>(+H51+I51+J51)/3</f>
        <v>0</v>
      </c>
      <c r="L51" s="24">
        <f t="shared" si="13"/>
        <v>0</v>
      </c>
      <c r="M51" s="24">
        <f t="shared" si="13"/>
        <v>0</v>
      </c>
      <c r="N51" s="24">
        <f t="shared" si="13"/>
        <v>0</v>
      </c>
      <c r="O51" s="21">
        <f t="shared" si="13"/>
        <v>0</v>
      </c>
      <c r="P51" s="24">
        <f t="shared" si="13"/>
        <v>0</v>
      </c>
      <c r="Q51" s="24">
        <f t="shared" si="13"/>
        <v>0</v>
      </c>
      <c r="R51" s="24">
        <f t="shared" si="13"/>
        <v>0</v>
      </c>
      <c r="S51" s="21">
        <f t="shared" si="13"/>
        <v>0</v>
      </c>
      <c r="T51" s="32"/>
    </row>
    <row r="52" spans="1:256" ht="24" customHeight="1" x14ac:dyDescent="0.35">
      <c r="A52" s="22"/>
      <c r="B52" s="53"/>
      <c r="C52" s="52" t="s">
        <v>49</v>
      </c>
      <c r="D52" s="24">
        <v>0</v>
      </c>
      <c r="E52" s="24">
        <v>0</v>
      </c>
      <c r="F52" s="24">
        <v>0</v>
      </c>
      <c r="G52" s="20">
        <f>(+D52+E52+F52)/3</f>
        <v>0</v>
      </c>
      <c r="H52" s="24">
        <v>0</v>
      </c>
      <c r="I52" s="24">
        <v>0</v>
      </c>
      <c r="J52" s="24">
        <v>0</v>
      </c>
      <c r="K52" s="20">
        <f>(+H52+I52+J52)/3</f>
        <v>0</v>
      </c>
      <c r="L52" s="24">
        <f t="shared" si="13"/>
        <v>0</v>
      </c>
      <c r="M52" s="24">
        <f t="shared" si="13"/>
        <v>0</v>
      </c>
      <c r="N52" s="24">
        <f t="shared" si="13"/>
        <v>0</v>
      </c>
      <c r="O52" s="21">
        <f t="shared" si="13"/>
        <v>0</v>
      </c>
      <c r="P52" s="24">
        <f t="shared" si="13"/>
        <v>0</v>
      </c>
      <c r="Q52" s="24">
        <f t="shared" si="13"/>
        <v>0</v>
      </c>
      <c r="R52" s="24">
        <f t="shared" si="13"/>
        <v>0</v>
      </c>
      <c r="S52" s="21">
        <f t="shared" si="13"/>
        <v>0</v>
      </c>
      <c r="T52" s="32"/>
    </row>
    <row r="53" spans="1:256" ht="24.95" customHeight="1" x14ac:dyDescent="0.25">
      <c r="A53" s="77" t="s">
        <v>50</v>
      </c>
      <c r="B53" s="77"/>
      <c r="C53" s="82" t="s">
        <v>51</v>
      </c>
      <c r="D53" s="79">
        <v>4350.9098999990074</v>
      </c>
      <c r="E53" s="79">
        <v>963.15100000049154</v>
      </c>
      <c r="F53" s="79">
        <v>1488.4238600000754</v>
      </c>
      <c r="G53" s="39">
        <f>(+D53+E53+F53)/3</f>
        <v>2267.4949199998582</v>
      </c>
      <c r="H53" s="79">
        <v>2035.9115799992965</v>
      </c>
      <c r="I53" s="79">
        <v>1041.1483699999753</v>
      </c>
      <c r="J53" s="79">
        <v>1507.8070900005953</v>
      </c>
      <c r="K53" s="39">
        <f>(+H53+I53+J53)/3</f>
        <v>1528.2890133332892</v>
      </c>
      <c r="L53" s="79">
        <f t="shared" si="13"/>
        <v>0.11441565190348624</v>
      </c>
      <c r="M53" s="79">
        <f t="shared" si="13"/>
        <v>2.5646122809251975E-2</v>
      </c>
      <c r="N53" s="79">
        <f t="shared" si="13"/>
        <v>3.6946318945509593E-2</v>
      </c>
      <c r="O53" s="40">
        <f t="shared" si="13"/>
        <v>5.8708526366208012E-2</v>
      </c>
      <c r="P53" s="79">
        <f t="shared" si="13"/>
        <v>5.3397012772693972E-2</v>
      </c>
      <c r="Q53" s="79">
        <f t="shared" si="13"/>
        <v>2.7726044526360755E-2</v>
      </c>
      <c r="R53" s="79">
        <f t="shared" si="13"/>
        <v>3.7463265209764479E-2</v>
      </c>
      <c r="S53" s="40">
        <f t="shared" si="13"/>
        <v>3.9549703765927501E-2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3802722.6411899994</v>
      </c>
      <c r="E54" s="43">
        <v>3755542.33739</v>
      </c>
      <c r="F54" s="43">
        <v>4028612.0579299997</v>
      </c>
      <c r="G54" s="44">
        <f>G19+G29+G16+G34+G48+G38+G14+G44+G46+G49+G53+G27+G9+G42</f>
        <v>3862292.345503333</v>
      </c>
      <c r="H54" s="43">
        <v>3812781.7911199997</v>
      </c>
      <c r="I54" s="43">
        <v>3755127.6706999997</v>
      </c>
      <c r="J54" s="43">
        <v>4024761.5405600001</v>
      </c>
      <c r="K54" s="44">
        <f t="shared" ref="K54:S54" si="14">K19+K29+K16+K34+K48+K38+K14+K44+K46+K49+K53+K27+K9+K42</f>
        <v>3864223.6674599997</v>
      </c>
      <c r="L54" s="45">
        <f t="shared" si="14"/>
        <v>100</v>
      </c>
      <c r="M54" s="45">
        <f t="shared" si="14"/>
        <v>100</v>
      </c>
      <c r="N54" s="45">
        <f t="shared" si="14"/>
        <v>100.00000000000001</v>
      </c>
      <c r="O54" s="44">
        <f t="shared" si="14"/>
        <v>100</v>
      </c>
      <c r="P54" s="45">
        <f t="shared" si="14"/>
        <v>100</v>
      </c>
      <c r="Q54" s="45">
        <f t="shared" si="14"/>
        <v>100</v>
      </c>
      <c r="R54" s="45">
        <f t="shared" si="14"/>
        <v>100.00000000000001</v>
      </c>
      <c r="S54" s="44">
        <f t="shared" si="14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755D-5499-4B14-805F-C7A2B381AF5D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4.5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65</v>
      </c>
      <c r="E8" s="124" t="s">
        <v>64</v>
      </c>
      <c r="F8" s="125" t="s">
        <v>63</v>
      </c>
      <c r="G8" s="122" t="s">
        <v>56</v>
      </c>
      <c r="H8" s="124" t="s">
        <v>65</v>
      </c>
      <c r="I8" s="124" t="s">
        <v>64</v>
      </c>
      <c r="J8" s="125" t="s">
        <v>63</v>
      </c>
      <c r="K8" s="122" t="s">
        <v>56</v>
      </c>
      <c r="L8" s="124" t="s">
        <v>65</v>
      </c>
      <c r="M8" s="124" t="s">
        <v>64</v>
      </c>
      <c r="N8" s="125" t="s">
        <v>63</v>
      </c>
      <c r="O8" s="122" t="s">
        <v>57</v>
      </c>
      <c r="P8" s="124" t="s">
        <v>65</v>
      </c>
      <c r="Q8" s="124" t="s">
        <v>64</v>
      </c>
      <c r="R8" s="125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3410522.1202000012</v>
      </c>
      <c r="E9" s="14">
        <v>3552322.8840999999</v>
      </c>
      <c r="F9" s="14">
        <v>4111022.2611100003</v>
      </c>
      <c r="G9" s="15">
        <f>(+D9+E9+F9)/3</f>
        <v>3691289.0884700008</v>
      </c>
      <c r="H9" s="16">
        <v>3484352.2114900011</v>
      </c>
      <c r="I9" s="16">
        <v>3631040.3665299998</v>
      </c>
      <c r="J9" s="16">
        <v>4194772.3984900005</v>
      </c>
      <c r="K9" s="15">
        <f>(+H9+I9+J9)/3</f>
        <v>3770054.9921700004</v>
      </c>
      <c r="L9" s="16">
        <f t="shared" ref="L9:S12" si="0">(+D9/D$54)*100</f>
        <v>48.309945290195863</v>
      </c>
      <c r="M9" s="16">
        <f t="shared" si="0"/>
        <v>50.835372851582818</v>
      </c>
      <c r="N9" s="16">
        <f t="shared" si="0"/>
        <v>50.339075902653285</v>
      </c>
      <c r="O9" s="17">
        <f t="shared" si="0"/>
        <v>49.85033871706316</v>
      </c>
      <c r="P9" s="16">
        <f t="shared" si="0"/>
        <v>49.03862322757405</v>
      </c>
      <c r="Q9" s="16">
        <f t="shared" si="0"/>
        <v>51.940906410805056</v>
      </c>
      <c r="R9" s="16">
        <f t="shared" si="0"/>
        <v>51.400822489841339</v>
      </c>
      <c r="S9" s="17">
        <f t="shared" si="0"/>
        <v>50.816348002852926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3240028.817950001</v>
      </c>
      <c r="E10" s="14">
        <v>3400899.79904</v>
      </c>
      <c r="F10" s="14">
        <v>3808947.3062400003</v>
      </c>
      <c r="G10" s="20">
        <f>(+D10+E10+F10)/3</f>
        <v>3483291.9744100007</v>
      </c>
      <c r="H10" s="16">
        <v>3240028.817950001</v>
      </c>
      <c r="I10" s="16">
        <v>3400899.7990399995</v>
      </c>
      <c r="J10" s="16">
        <v>3808947.3062400003</v>
      </c>
      <c r="K10" s="20">
        <f>(+H10+I10+J10)/3</f>
        <v>3483291.9744099998</v>
      </c>
      <c r="L10" s="16">
        <f t="shared" si="0"/>
        <v>45.894912689979414</v>
      </c>
      <c r="M10" s="16">
        <f t="shared" si="0"/>
        <v>48.668438921726306</v>
      </c>
      <c r="N10" s="16">
        <f t="shared" si="0"/>
        <v>46.64019686097528</v>
      </c>
      <c r="O10" s="21">
        <f t="shared" si="0"/>
        <v>47.04136701651278</v>
      </c>
      <c r="P10" s="16">
        <f t="shared" si="0"/>
        <v>45.600026290679764</v>
      </c>
      <c r="Q10" s="16">
        <f t="shared" si="0"/>
        <v>48.648816962416127</v>
      </c>
      <c r="R10" s="16">
        <f t="shared" si="0"/>
        <v>46.673098266708806</v>
      </c>
      <c r="S10" s="21">
        <f t="shared" si="0"/>
        <v>46.95108626659033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2631.0706500000001</v>
      </c>
      <c r="E11" s="14">
        <v>4867.8383500000009</v>
      </c>
      <c r="F11" s="14">
        <v>5054.8118300000006</v>
      </c>
      <c r="G11" s="20">
        <f>(+D11+E11+F11)/3</f>
        <v>4184.5736100000004</v>
      </c>
      <c r="H11" s="16">
        <v>24.182480000000002</v>
      </c>
      <c r="I11" s="16">
        <v>21.893430000000002</v>
      </c>
      <c r="J11" s="16">
        <v>18.41272</v>
      </c>
      <c r="K11" s="20">
        <f>(+H11+I11+J11)/3</f>
        <v>21.496210000000001</v>
      </c>
      <c r="L11" s="16">
        <f t="shared" si="0"/>
        <v>3.7269038193098195E-2</v>
      </c>
      <c r="M11" s="16">
        <f t="shared" si="0"/>
        <v>6.9661003680463199E-2</v>
      </c>
      <c r="N11" s="16">
        <f t="shared" si="0"/>
        <v>6.18956892525548E-2</v>
      </c>
      <c r="O11" s="21">
        <f t="shared" si="0"/>
        <v>5.651207663376135E-2</v>
      </c>
      <c r="P11" s="16">
        <f t="shared" si="0"/>
        <v>3.403431838830189E-4</v>
      </c>
      <c r="Q11" s="16">
        <f t="shared" si="0"/>
        <v>3.1317872671524224E-4</v>
      </c>
      <c r="R11" s="16">
        <f t="shared" si="0"/>
        <v>2.25621049813296E-4</v>
      </c>
      <c r="S11" s="21">
        <f t="shared" si="0"/>
        <v>2.897461417329772E-4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167862.2316</v>
      </c>
      <c r="E12" s="14">
        <v>146555.24671000001</v>
      </c>
      <c r="F12" s="14">
        <v>297020.14304000011</v>
      </c>
      <c r="G12" s="20">
        <f>(+D12+E12+F12)/3</f>
        <v>203812.54045000006</v>
      </c>
      <c r="H12" s="16">
        <v>244299.21106000003</v>
      </c>
      <c r="I12" s="16">
        <v>230118.67405999999</v>
      </c>
      <c r="J12" s="16">
        <v>385806.67953000008</v>
      </c>
      <c r="K12" s="20">
        <f>(+H12+I12+J12)/3</f>
        <v>286741.52155</v>
      </c>
      <c r="L12" s="16">
        <f t="shared" si="0"/>
        <v>2.3777635620233517</v>
      </c>
      <c r="M12" s="16">
        <f t="shared" si="0"/>
        <v>2.0972729261760512</v>
      </c>
      <c r="N12" s="16">
        <f t="shared" si="0"/>
        <v>3.63698335242545</v>
      </c>
      <c r="O12" s="21">
        <f t="shared" si="0"/>
        <v>2.7524596239166139</v>
      </c>
      <c r="P12" s="16">
        <f t="shared" si="0"/>
        <v>3.4382565937104066</v>
      </c>
      <c r="Q12" s="16">
        <f t="shared" si="0"/>
        <v>3.2917762696622064</v>
      </c>
      <c r="R12" s="16">
        <f t="shared" si="0"/>
        <v>4.7274986020827159</v>
      </c>
      <c r="S12" s="21">
        <f t="shared" si="0"/>
        <v>3.8649719901208552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1759443.11738</v>
      </c>
      <c r="E14" s="24">
        <v>1601678.7652100001</v>
      </c>
      <c r="F14" s="24">
        <v>1849015.05061</v>
      </c>
      <c r="G14" s="15">
        <f>(+D14+E14+F14)/3</f>
        <v>1736712.3110666666</v>
      </c>
      <c r="H14" s="25">
        <v>1759443.11738</v>
      </c>
      <c r="I14" s="25">
        <v>1601678.7652100001</v>
      </c>
      <c r="J14" s="25">
        <v>1849015.05061</v>
      </c>
      <c r="K14" s="15">
        <f>(+H14+I14+J14)/3</f>
        <v>1736712.3110666666</v>
      </c>
      <c r="L14" s="25">
        <f t="shared" ref="L14:S14" si="1">(+D14/D$54)*100</f>
        <v>24.922459889178185</v>
      </c>
      <c r="M14" s="25">
        <f t="shared" si="1"/>
        <v>22.920759141111073</v>
      </c>
      <c r="N14" s="25">
        <f t="shared" si="1"/>
        <v>22.641013126665378</v>
      </c>
      <c r="O14" s="17">
        <f t="shared" si="1"/>
        <v>23.454054907590987</v>
      </c>
      <c r="P14" s="25">
        <f t="shared" si="1"/>
        <v>24.76232679320621</v>
      </c>
      <c r="Q14" s="25">
        <f t="shared" si="1"/>
        <v>22.911518035105015</v>
      </c>
      <c r="R14" s="25">
        <f t="shared" si="1"/>
        <v>22.656984782216465</v>
      </c>
      <c r="S14" s="17">
        <f t="shared" si="1"/>
        <v>23.409042404764783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1096070.4495999999</v>
      </c>
      <c r="E16" s="14">
        <v>1053971.9645200002</v>
      </c>
      <c r="F16" s="14">
        <v>1378803.7549100001</v>
      </c>
      <c r="G16" s="15">
        <f t="shared" ref="G16:G18" si="2">(+D16+E16+F16)/3</f>
        <v>1176282.0563433333</v>
      </c>
      <c r="H16" s="14">
        <v>1111712.8299999998</v>
      </c>
      <c r="I16" s="14">
        <v>1050464.07</v>
      </c>
      <c r="J16" s="14">
        <v>1364365.7000000002</v>
      </c>
      <c r="K16" s="15">
        <f t="shared" ref="K16:K18" si="3">(+H16+I16+J16)/3</f>
        <v>1175514.2</v>
      </c>
      <c r="L16" s="14">
        <f t="shared" ref="L16:S17" si="4">(+D16/D$54)*100</f>
        <v>15.525805606348392</v>
      </c>
      <c r="M16" s="14">
        <f t="shared" si="4"/>
        <v>15.082823138433252</v>
      </c>
      <c r="N16" s="14">
        <f t="shared" si="4"/>
        <v>16.883320610999892</v>
      </c>
      <c r="O16" s="17">
        <f t="shared" si="4"/>
        <v>15.8855233307732</v>
      </c>
      <c r="P16" s="14">
        <f t="shared" si="4"/>
        <v>15.646198575406711</v>
      </c>
      <c r="Q16" s="14">
        <f t="shared" si="4"/>
        <v>15.026562758905804</v>
      </c>
      <c r="R16" s="14">
        <f t="shared" si="4"/>
        <v>16.718313294464505</v>
      </c>
      <c r="S16" s="17">
        <f t="shared" si="4"/>
        <v>15.844686295971583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1096070.4495999999</v>
      </c>
      <c r="E17" s="14">
        <v>1053971.9645200002</v>
      </c>
      <c r="F17" s="14">
        <v>1378803.7549100001</v>
      </c>
      <c r="G17" s="20">
        <f t="shared" si="2"/>
        <v>1176282.0563433333</v>
      </c>
      <c r="H17" s="14">
        <v>1111712.8299999998</v>
      </c>
      <c r="I17" s="14">
        <v>1050464.07</v>
      </c>
      <c r="J17" s="14">
        <v>1364365.7000000002</v>
      </c>
      <c r="K17" s="20">
        <f t="shared" si="3"/>
        <v>1175514.2</v>
      </c>
      <c r="L17" s="14">
        <f t="shared" si="4"/>
        <v>15.525805606348392</v>
      </c>
      <c r="M17" s="14">
        <f t="shared" si="4"/>
        <v>15.082823138433252</v>
      </c>
      <c r="N17" s="14">
        <f t="shared" si="4"/>
        <v>16.883320610999892</v>
      </c>
      <c r="O17" s="21">
        <f t="shared" si="4"/>
        <v>15.8855233307732</v>
      </c>
      <c r="P17" s="14">
        <f t="shared" si="4"/>
        <v>15.646198575406711</v>
      </c>
      <c r="Q17" s="14">
        <f t="shared" si="4"/>
        <v>15.026562758905804</v>
      </c>
      <c r="R17" s="14">
        <f t="shared" si="4"/>
        <v>16.718313294464505</v>
      </c>
      <c r="S17" s="21">
        <f t="shared" si="4"/>
        <v>15.844686295971583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260134.65631000002</v>
      </c>
      <c r="E20" s="25">
        <v>308052.7474799999</v>
      </c>
      <c r="F20" s="25">
        <v>287789.02831000002</v>
      </c>
      <c r="G20" s="15">
        <f>(+D20+E20+F20)/3</f>
        <v>285325.4773666666</v>
      </c>
      <c r="H20" s="25">
        <v>263930.61087000003</v>
      </c>
      <c r="I20" s="25">
        <v>314304.70542999997</v>
      </c>
      <c r="J20" s="25">
        <v>291954.3002</v>
      </c>
      <c r="K20" s="15">
        <f>(+H20+I20+J20)/3</f>
        <v>290063.20549999998</v>
      </c>
      <c r="L20" s="25">
        <f t="shared" ref="L20:S24" si="5">(+D20/D$54)*100</f>
        <v>3.6847997378427912</v>
      </c>
      <c r="M20" s="25">
        <f t="shared" si="5"/>
        <v>4.4083763742855329</v>
      </c>
      <c r="N20" s="25">
        <f t="shared" si="5"/>
        <v>3.523949232066756</v>
      </c>
      <c r="O20" s="17">
        <f t="shared" si="5"/>
        <v>3.8532803447349564</v>
      </c>
      <c r="P20" s="25">
        <f t="shared" si="5"/>
        <v>3.7145480706563565</v>
      </c>
      <c r="Q20" s="25">
        <f t="shared" si="5"/>
        <v>4.4960313412369226</v>
      </c>
      <c r="R20" s="25">
        <f t="shared" si="5"/>
        <v>3.5774744692055362</v>
      </c>
      <c r="S20" s="17">
        <f t="shared" si="5"/>
        <v>3.9097447713957338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260239.30150000006</v>
      </c>
      <c r="E21" s="14">
        <v>236040.63001999998</v>
      </c>
      <c r="F21" s="14">
        <v>283100.22194000002</v>
      </c>
      <c r="G21" s="15">
        <f>(+D21+E21+F21)/3</f>
        <v>259793.38448666668</v>
      </c>
      <c r="H21" s="14">
        <v>260239.30150000006</v>
      </c>
      <c r="I21" s="14">
        <v>236040.63001999998</v>
      </c>
      <c r="J21" s="14">
        <v>283100.22194000002</v>
      </c>
      <c r="K21" s="15">
        <f>(+H21+I21+J21)/3</f>
        <v>259793.38448666668</v>
      </c>
      <c r="L21" s="14">
        <f t="shared" si="5"/>
        <v>3.6862820338741944</v>
      </c>
      <c r="M21" s="14">
        <f t="shared" si="5"/>
        <v>3.3778498820861764</v>
      </c>
      <c r="N21" s="14">
        <f t="shared" si="5"/>
        <v>3.4665352448001086</v>
      </c>
      <c r="O21" s="17">
        <f t="shared" si="5"/>
        <v>3.5084730300764697</v>
      </c>
      <c r="P21" s="14">
        <f t="shared" si="5"/>
        <v>3.6625967412772762</v>
      </c>
      <c r="Q21" s="14">
        <f t="shared" si="5"/>
        <v>3.3764880131951536</v>
      </c>
      <c r="R21" s="14">
        <f t="shared" si="5"/>
        <v>3.4689806436246187</v>
      </c>
      <c r="S21" s="17">
        <f t="shared" si="5"/>
        <v>3.5017396463266577</v>
      </c>
      <c r="T21" s="18"/>
    </row>
    <row r="22" spans="1:20" ht="24" customHeight="1" x14ac:dyDescent="0.35">
      <c r="A22" s="50"/>
      <c r="B22" s="54"/>
      <c r="C22" s="51" t="s">
        <v>7</v>
      </c>
      <c r="D22" s="14">
        <v>177056.81400000004</v>
      </c>
      <c r="E22" s="14">
        <v>156097.9515</v>
      </c>
      <c r="F22" s="14">
        <v>156084.34015</v>
      </c>
      <c r="G22" s="20">
        <f>(+D22+E22+F22)/3</f>
        <v>163079.70188333336</v>
      </c>
      <c r="H22" s="14">
        <v>177056.81400000004</v>
      </c>
      <c r="I22" s="14">
        <v>156097.9515</v>
      </c>
      <c r="J22" s="14">
        <v>156084.34015</v>
      </c>
      <c r="K22" s="20">
        <f>(+H22+I22+J22)/3</f>
        <v>163079.70188333336</v>
      </c>
      <c r="L22" s="14">
        <f t="shared" si="5"/>
        <v>2.5080045506624025</v>
      </c>
      <c r="M22" s="14">
        <f t="shared" si="5"/>
        <v>2.2338334168295182</v>
      </c>
      <c r="N22" s="14">
        <f t="shared" si="5"/>
        <v>1.9112378739357467</v>
      </c>
      <c r="O22" s="21">
        <f t="shared" si="5"/>
        <v>2.202368381862899</v>
      </c>
      <c r="P22" s="14">
        <f t="shared" si="5"/>
        <v>2.4918899883280576</v>
      </c>
      <c r="Q22" s="14">
        <f t="shared" si="5"/>
        <v>2.2329327882212899</v>
      </c>
      <c r="R22" s="14">
        <f t="shared" si="5"/>
        <v>1.9125861189470423</v>
      </c>
      <c r="S22" s="21">
        <f t="shared" si="5"/>
        <v>2.1981416452323441</v>
      </c>
      <c r="T22" s="18"/>
    </row>
    <row r="23" spans="1:20" ht="24" customHeight="1" x14ac:dyDescent="0.35">
      <c r="A23" s="50"/>
      <c r="B23" s="54"/>
      <c r="C23" s="51" t="s">
        <v>8</v>
      </c>
      <c r="D23" s="14">
        <v>82913.048859999995</v>
      </c>
      <c r="E23" s="14">
        <v>79892.39387</v>
      </c>
      <c r="F23" s="14">
        <v>126107.62681000002</v>
      </c>
      <c r="G23" s="20">
        <f>(+D23+E23+F23)/3</f>
        <v>96304.356513333347</v>
      </c>
      <c r="H23" s="14">
        <v>82913.048859999995</v>
      </c>
      <c r="I23" s="14">
        <v>79892.39387</v>
      </c>
      <c r="J23" s="14">
        <v>126107.62681000002</v>
      </c>
      <c r="K23" s="20">
        <f>(+H23+I23+J23)/3</f>
        <v>96304.356513333347</v>
      </c>
      <c r="L23" s="14">
        <f t="shared" si="5"/>
        <v>1.1744608928192621</v>
      </c>
      <c r="M23" s="14">
        <f t="shared" si="5"/>
        <v>1.1432968688081198</v>
      </c>
      <c r="N23" s="14">
        <f t="shared" si="5"/>
        <v>1.5441758751698</v>
      </c>
      <c r="O23" s="21">
        <f t="shared" si="5"/>
        <v>1.3005767570776625</v>
      </c>
      <c r="P23" s="14">
        <f t="shared" si="5"/>
        <v>1.166914685113384</v>
      </c>
      <c r="Q23" s="14">
        <f t="shared" si="5"/>
        <v>1.142835918649532</v>
      </c>
      <c r="R23" s="14">
        <f t="shared" si="5"/>
        <v>1.545265183543526</v>
      </c>
      <c r="S23" s="21">
        <f t="shared" si="5"/>
        <v>1.2980807189646664</v>
      </c>
      <c r="T23" s="18"/>
    </row>
    <row r="24" spans="1:20" ht="24" customHeight="1" x14ac:dyDescent="0.35">
      <c r="A24" s="50"/>
      <c r="B24" s="55"/>
      <c r="C24" s="51" t="s">
        <v>9</v>
      </c>
      <c r="D24" s="14">
        <v>269.43864000000002</v>
      </c>
      <c r="E24" s="14">
        <v>50.284649999999999</v>
      </c>
      <c r="F24" s="14">
        <v>908.25498000000016</v>
      </c>
      <c r="G24" s="20">
        <f>(+D24+E24+F24)/3</f>
        <v>409.32609000000002</v>
      </c>
      <c r="H24" s="14">
        <v>269.43864000000002</v>
      </c>
      <c r="I24" s="14">
        <v>50.284649999999999</v>
      </c>
      <c r="J24" s="14">
        <v>908.25498000000016</v>
      </c>
      <c r="K24" s="20">
        <f>(+H24+I24+J24)/3</f>
        <v>409.32609000000002</v>
      </c>
      <c r="L24" s="14">
        <f t="shared" si="5"/>
        <v>3.8165903925295335E-3</v>
      </c>
      <c r="M24" s="14">
        <f t="shared" si="5"/>
        <v>7.1959644853876535E-4</v>
      </c>
      <c r="N24" s="14">
        <f t="shared" si="5"/>
        <v>1.1121495694561863E-2</v>
      </c>
      <c r="O24" s="21">
        <f t="shared" si="5"/>
        <v>5.527891135909041E-3</v>
      </c>
      <c r="P24" s="14">
        <f t="shared" si="5"/>
        <v>3.7920678358344772E-3</v>
      </c>
      <c r="Q24" s="14">
        <f t="shared" si="5"/>
        <v>7.1930632433207602E-4</v>
      </c>
      <c r="R24" s="14">
        <f t="shared" si="5"/>
        <v>1.1129341134050492E-2</v>
      </c>
      <c r="S24" s="21">
        <f t="shared" si="5"/>
        <v>5.5172821296472904E-3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/>
      <c r="E27" s="14">
        <v>49.990650000000002</v>
      </c>
      <c r="F27" s="14">
        <v>99.867000000000004</v>
      </c>
      <c r="G27" s="20">
        <f>(+D27+E27+F27)/3</f>
        <v>49.952550000000002</v>
      </c>
      <c r="H27" s="14"/>
      <c r="I27" s="14">
        <v>49.990650000000002</v>
      </c>
      <c r="J27" s="14">
        <v>99.867000000000004</v>
      </c>
      <c r="K27" s="20">
        <f>(+H27+I27+J27)/3</f>
        <v>49.952550000000002</v>
      </c>
      <c r="L27" s="14"/>
      <c r="M27" s="14">
        <f>(+E27/E$54)*100</f>
        <v>7.1538917343850312E-4</v>
      </c>
      <c r="N27" s="14">
        <f>(+F27/F$54)*100</f>
        <v>1.2228619000017038E-3</v>
      </c>
      <c r="O27" s="21">
        <f>(+G27/G$54)*100</f>
        <v>6.7460214510404928E-4</v>
      </c>
      <c r="P27" s="14"/>
      <c r="Q27" s="14">
        <f>(+I27/I$54)*100</f>
        <v>7.151007455052646E-4</v>
      </c>
      <c r="R27" s="14">
        <f>(+J27/J$54)*100</f>
        <v>1.2237245437775859E-3</v>
      </c>
      <c r="S27" s="21">
        <f>(+K27/K$54)*100</f>
        <v>6.7330746360514857E-4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114623.24199999998</v>
      </c>
      <c r="E29" s="25">
        <v>89233.045000000013</v>
      </c>
      <c r="F29" s="25">
        <v>100013.465</v>
      </c>
      <c r="G29" s="15">
        <f>(+D29+E29+F29)/3</f>
        <v>101289.91733333333</v>
      </c>
      <c r="H29" s="25">
        <v>132585.71400000001</v>
      </c>
      <c r="I29" s="25">
        <v>89277.743000000017</v>
      </c>
      <c r="J29" s="25">
        <v>95274.966</v>
      </c>
      <c r="K29" s="15">
        <f>(+H29+I29+J29)/3</f>
        <v>105712.80766666667</v>
      </c>
      <c r="L29" s="25">
        <f t="shared" ref="L29:S29" si="6">(+D29/D$54)*100</f>
        <v>1.6236348438285899</v>
      </c>
      <c r="M29" s="25">
        <f t="shared" si="6"/>
        <v>1.2769658787383393</v>
      </c>
      <c r="N29" s="25">
        <f t="shared" si="6"/>
        <v>1.2246553499720017</v>
      </c>
      <c r="O29" s="17">
        <f t="shared" si="6"/>
        <v>1.3679060530539178</v>
      </c>
      <c r="P29" s="25">
        <f t="shared" si="6"/>
        <v>1.8660056387997985</v>
      </c>
      <c r="Q29" s="25">
        <f t="shared" si="6"/>
        <v>1.2770904274364792</v>
      </c>
      <c r="R29" s="25">
        <f t="shared" si="6"/>
        <v>1.1674558593106332</v>
      </c>
      <c r="S29" s="17">
        <f t="shared" si="6"/>
        <v>1.4248966749569789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135965.29089</v>
      </c>
      <c r="E31" s="14">
        <v>119641.51708000002</v>
      </c>
      <c r="F31" s="14">
        <v>128712.25987000001</v>
      </c>
      <c r="G31" s="15">
        <f>(+D31+E31+F31)/3</f>
        <v>128106.35594666668</v>
      </c>
      <c r="H31" s="14">
        <v>49014.492940000004</v>
      </c>
      <c r="I31" s="14">
        <v>51086.730020000003</v>
      </c>
      <c r="J31" s="14">
        <v>63474.891329999999</v>
      </c>
      <c r="K31" s="15">
        <f>(+H31+I31+J31)/3</f>
        <v>54525.371429999999</v>
      </c>
      <c r="L31" s="14">
        <f t="shared" ref="L31:S34" si="7">(+D31/D$54)*100</f>
        <v>1.9259443371903056</v>
      </c>
      <c r="M31" s="14">
        <f t="shared" si="7"/>
        <v>1.7121250876471854</v>
      </c>
      <c r="N31" s="14">
        <f t="shared" si="7"/>
        <v>1.5760693588286547</v>
      </c>
      <c r="O31" s="17">
        <f t="shared" si="7"/>
        <v>1.7300582757653857</v>
      </c>
      <c r="P31" s="14">
        <f t="shared" si="7"/>
        <v>0.68982786643931271</v>
      </c>
      <c r="Q31" s="14">
        <f t="shared" si="7"/>
        <v>0.73077983028282645</v>
      </c>
      <c r="R31" s="14">
        <f t="shared" si="7"/>
        <v>0.77779228808451317</v>
      </c>
      <c r="S31" s="17">
        <f t="shared" si="7"/>
        <v>0.73494425288923049</v>
      </c>
      <c r="T31" s="18"/>
    </row>
    <row r="32" spans="1:20" ht="24" customHeight="1" x14ac:dyDescent="0.35">
      <c r="A32" s="50"/>
      <c r="B32" s="54"/>
      <c r="C32" s="51" t="s">
        <v>59</v>
      </c>
      <c r="D32" s="14">
        <v>77403.606419999996</v>
      </c>
      <c r="E32" s="14">
        <v>67747.600750000012</v>
      </c>
      <c r="F32" s="14">
        <v>74784.418780000007</v>
      </c>
      <c r="G32" s="20">
        <f>(+D32+E32+F32)/3</f>
        <v>73311.875316666672</v>
      </c>
      <c r="H32" s="14">
        <v>24047.449660000006</v>
      </c>
      <c r="I32" s="14">
        <v>23850.89183</v>
      </c>
      <c r="J32" s="14">
        <v>27524.169279999998</v>
      </c>
      <c r="K32" s="20">
        <f>(+H32+I32+J32)/3</f>
        <v>25140.836923333336</v>
      </c>
      <c r="L32" s="14">
        <f t="shared" si="7"/>
        <v>1.0964198030754213</v>
      </c>
      <c r="M32" s="14">
        <f t="shared" si="7"/>
        <v>0.9694992984284907</v>
      </c>
      <c r="N32" s="14">
        <f t="shared" si="7"/>
        <v>0.91572808274839446</v>
      </c>
      <c r="O32" s="21">
        <f t="shared" si="7"/>
        <v>0.9900665401510822</v>
      </c>
      <c r="P32" s="14">
        <f t="shared" si="7"/>
        <v>0.33844277268299289</v>
      </c>
      <c r="Q32" s="14">
        <f t="shared" si="7"/>
        <v>0.34117961115925521</v>
      </c>
      <c r="R32" s="14">
        <f t="shared" si="7"/>
        <v>0.33726858216452921</v>
      </c>
      <c r="S32" s="21">
        <f t="shared" si="7"/>
        <v>0.33887185222296429</v>
      </c>
      <c r="T32" s="18"/>
    </row>
    <row r="33" spans="1:20" ht="24" customHeight="1" x14ac:dyDescent="0.35">
      <c r="A33" s="50"/>
      <c r="B33" s="54"/>
      <c r="C33" s="51" t="s">
        <v>60</v>
      </c>
      <c r="D33" s="14">
        <v>32541.422190000001</v>
      </c>
      <c r="E33" s="14">
        <v>27652.919690000002</v>
      </c>
      <c r="F33" s="14">
        <v>29197.644069999998</v>
      </c>
      <c r="G33" s="20">
        <f>(+D33+E33+F33)/3</f>
        <v>29797.328649999999</v>
      </c>
      <c r="H33" s="14">
        <v>11684.967860000001</v>
      </c>
      <c r="I33" s="14">
        <v>12162.572710000002</v>
      </c>
      <c r="J33" s="14">
        <v>13396.643389999997</v>
      </c>
      <c r="K33" s="20">
        <f>(+H33+I33+J33)/3</f>
        <v>12414.727986666667</v>
      </c>
      <c r="L33" s="14">
        <f t="shared" si="7"/>
        <v>0.46094828599788579</v>
      </c>
      <c r="M33" s="14">
        <f t="shared" si="7"/>
        <v>0.3957259879635574</v>
      </c>
      <c r="N33" s="14">
        <f t="shared" si="7"/>
        <v>0.35752236978194679</v>
      </c>
      <c r="O33" s="21">
        <f t="shared" si="7"/>
        <v>0.40240872239075576</v>
      </c>
      <c r="P33" s="14">
        <f t="shared" si="7"/>
        <v>0.16445373530932916</v>
      </c>
      <c r="Q33" s="14">
        <f t="shared" si="7"/>
        <v>0.17398183084602795</v>
      </c>
      <c r="R33" s="14">
        <f t="shared" si="7"/>
        <v>0.16415634113950311</v>
      </c>
      <c r="S33" s="21">
        <f t="shared" si="7"/>
        <v>0.16733738341787127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26020.262280000003</v>
      </c>
      <c r="E34" s="14">
        <v>24240.996640000005</v>
      </c>
      <c r="F34" s="14">
        <v>24730.197020000003</v>
      </c>
      <c r="G34" s="20">
        <f>(+D34+E34+F34)/3</f>
        <v>24997.151980000006</v>
      </c>
      <c r="H34" s="14">
        <v>13282.075419999999</v>
      </c>
      <c r="I34" s="14">
        <v>15073.26548</v>
      </c>
      <c r="J34" s="14">
        <v>22554.078659999999</v>
      </c>
      <c r="K34" s="20">
        <f>(+H34+I34+J34)/3</f>
        <v>16969.806519999998</v>
      </c>
      <c r="L34" s="14">
        <f t="shared" si="7"/>
        <v>0.36857624811699852</v>
      </c>
      <c r="M34" s="14">
        <f t="shared" si="7"/>
        <v>0.34689980125513747</v>
      </c>
      <c r="N34" s="14">
        <f t="shared" si="7"/>
        <v>0.30281890629831354</v>
      </c>
      <c r="O34" s="21">
        <f t="shared" si="7"/>
        <v>0.33758301322354789</v>
      </c>
      <c r="P34" s="14">
        <f t="shared" si="7"/>
        <v>0.18693135844699074</v>
      </c>
      <c r="Q34" s="14">
        <f t="shared" si="7"/>
        <v>0.21561838827754329</v>
      </c>
      <c r="R34" s="14">
        <f t="shared" si="7"/>
        <v>0.27636736478048085</v>
      </c>
      <c r="S34" s="21">
        <f t="shared" si="7"/>
        <v>0.22873501724839496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11003.081550000003</v>
      </c>
      <c r="E36" s="25">
        <v>13038.88731</v>
      </c>
      <c r="F36" s="25">
        <v>16971.150220000003</v>
      </c>
      <c r="G36" s="15">
        <f>(+D36+E36+F36)/3</f>
        <v>13671.039693333334</v>
      </c>
      <c r="H36" s="25">
        <v>17010.347180000001</v>
      </c>
      <c r="I36" s="25">
        <v>13593.320319999999</v>
      </c>
      <c r="J36" s="25">
        <v>15181.800399999998</v>
      </c>
      <c r="K36" s="15">
        <f>(+H36+I36+J36)/3</f>
        <v>15261.822633333331</v>
      </c>
      <c r="L36" s="25">
        <f t="shared" ref="L36:S36" si="8">(+D36/D$54)*100</f>
        <v>0.15585832578411538</v>
      </c>
      <c r="M36" s="25">
        <f t="shared" si="8"/>
        <v>0.18659246909689489</v>
      </c>
      <c r="N36" s="25">
        <f t="shared" si="8"/>
        <v>0.20781011748869532</v>
      </c>
      <c r="O36" s="17">
        <f t="shared" si="8"/>
        <v>0.18462546362348412</v>
      </c>
      <c r="P36" s="25">
        <f t="shared" si="8"/>
        <v>0.23940289491386874</v>
      </c>
      <c r="Q36" s="25">
        <f t="shared" si="8"/>
        <v>0.19444823171380768</v>
      </c>
      <c r="R36" s="25">
        <f t="shared" si="8"/>
        <v>0.18603083869759146</v>
      </c>
      <c r="S36" s="17">
        <f t="shared" si="8"/>
        <v>0.20571320357501899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8483.7624599999999</v>
      </c>
      <c r="E40" s="14">
        <v>10897.06366</v>
      </c>
      <c r="F40" s="14">
        <v>7639.5024800000001</v>
      </c>
      <c r="G40" s="15">
        <f t="shared" ref="G40:G42" si="9">(+D40+E40+F40)/3</f>
        <v>9006.7761999999984</v>
      </c>
      <c r="H40" s="14">
        <v>23064.38075</v>
      </c>
      <c r="I40" s="14">
        <v>0</v>
      </c>
      <c r="J40" s="14">
        <v>0</v>
      </c>
      <c r="K40" s="15">
        <f t="shared" ref="K40:K42" si="10">(+H40+I40+J40)/3</f>
        <v>7688.1269166666671</v>
      </c>
      <c r="L40" s="14">
        <f t="shared" ref="L40:S40" si="11">(+D40/D$54)*100</f>
        <v>0.12017224514397312</v>
      </c>
      <c r="M40" s="14">
        <f t="shared" si="11"/>
        <v>0.15594198844452212</v>
      </c>
      <c r="N40" s="14">
        <f t="shared" si="11"/>
        <v>9.3544980001006625E-2</v>
      </c>
      <c r="O40" s="17">
        <f t="shared" si="11"/>
        <v>0.12163524274520714</v>
      </c>
      <c r="P40" s="14">
        <f t="shared" si="11"/>
        <v>0.32460710310709284</v>
      </c>
      <c r="Q40" s="14">
        <f t="shared" si="11"/>
        <v>0</v>
      </c>
      <c r="R40" s="14">
        <f t="shared" si="11"/>
        <v>0</v>
      </c>
      <c r="S40" s="17">
        <f t="shared" si="11"/>
        <v>0.10362780747199701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9"/>
        <v>0</v>
      </c>
      <c r="H41" s="14"/>
      <c r="I41" s="14"/>
      <c r="J41" s="14"/>
      <c r="K41" s="20">
        <f t="shared" si="10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8483.7624599999999</v>
      </c>
      <c r="E42" s="14">
        <v>10897.06366</v>
      </c>
      <c r="F42" s="14">
        <v>7639.5024800000001</v>
      </c>
      <c r="G42" s="20">
        <f t="shared" si="9"/>
        <v>9006.7761999999984</v>
      </c>
      <c r="H42" s="14">
        <v>23064.38075</v>
      </c>
      <c r="I42" s="14"/>
      <c r="J42" s="14"/>
      <c r="K42" s="20">
        <f t="shared" si="10"/>
        <v>7688.1269166666671</v>
      </c>
      <c r="L42" s="14">
        <f>(+D42/D$54)*100</f>
        <v>0.12017224514397312</v>
      </c>
      <c r="M42" s="14"/>
      <c r="N42" s="14"/>
      <c r="O42" s="21">
        <f>(+G42/G$54)*100</f>
        <v>0.12163524274520714</v>
      </c>
      <c r="P42" s="14">
        <f>(+H42/H$54)*100</f>
        <v>0.32460710310709284</v>
      </c>
      <c r="Q42" s="14"/>
      <c r="R42" s="14"/>
      <c r="S42" s="21">
        <f>(+K42/K$54)*100</f>
        <v>0.10362780747199701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3050.1594500000015</v>
      </c>
      <c r="E44" s="25">
        <v>2982.5527600000005</v>
      </c>
      <c r="F44" s="25">
        <v>3535.4582300000002</v>
      </c>
      <c r="G44" s="15">
        <f>(+D44+E44+F44)/3</f>
        <v>3189.3901466666671</v>
      </c>
      <c r="H44" s="25">
        <v>3048.5163499999994</v>
      </c>
      <c r="I44" s="25">
        <v>2821.1004800000001</v>
      </c>
      <c r="J44" s="35">
        <v>3318.3225000000002</v>
      </c>
      <c r="K44" s="15">
        <f>(+H44+I44+J44)/3</f>
        <v>3062.6464433333331</v>
      </c>
      <c r="L44" s="25">
        <f t="shared" ref="L44:S44" si="12">(+D44/D$54)*100</f>
        <v>4.3205418690330281E-2</v>
      </c>
      <c r="M44" s="25">
        <f t="shared" si="12"/>
        <v>4.2681700552265806E-2</v>
      </c>
      <c r="N44" s="35">
        <f t="shared" si="12"/>
        <v>4.3291349179553414E-2</v>
      </c>
      <c r="O44" s="17">
        <f t="shared" si="12"/>
        <v>4.3072264269092407E-2</v>
      </c>
      <c r="P44" s="25">
        <f t="shared" si="12"/>
        <v>4.290468805012717E-2</v>
      </c>
      <c r="Q44" s="25">
        <f t="shared" si="12"/>
        <v>4.0354967506788963E-2</v>
      </c>
      <c r="R44" s="35">
        <f t="shared" si="12"/>
        <v>4.0661206278544443E-2</v>
      </c>
      <c r="S44" s="17">
        <f t="shared" si="12"/>
        <v>4.1281230060929736E-2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9.0399999999999994E-3</v>
      </c>
      <c r="E46" s="14">
        <v>2.3454400000000004</v>
      </c>
      <c r="F46" s="14">
        <v>2.2560000000000007</v>
      </c>
      <c r="G46" s="15">
        <f t="shared" ref="G46" si="13">(+D46+E46+F46)/3</f>
        <v>1.536826666666667</v>
      </c>
      <c r="H46" s="14">
        <v>795.66322000000014</v>
      </c>
      <c r="I46" s="14">
        <v>368.90190999999999</v>
      </c>
      <c r="J46" s="14">
        <v>398.39600999999999</v>
      </c>
      <c r="K46" s="15">
        <f t="shared" ref="K46" si="14">(+H46+I46+J46)/3</f>
        <v>520.98704666666674</v>
      </c>
      <c r="L46" s="14">
        <f t="shared" ref="L46:S46" si="15">(+D46/D$54)*100</f>
        <v>1.2805133350015046E-7</v>
      </c>
      <c r="M46" s="14">
        <f t="shared" si="15"/>
        <v>3.3564324187615147E-5</v>
      </c>
      <c r="N46" s="14">
        <f t="shared" si="15"/>
        <v>2.7624505055762608E-5</v>
      </c>
      <c r="O46" s="17">
        <f t="shared" si="15"/>
        <v>2.0754627461189457E-5</v>
      </c>
      <c r="P46" s="14">
        <f t="shared" si="15"/>
        <v>1.1198129951659835E-2</v>
      </c>
      <c r="Q46" s="14">
        <f t="shared" si="15"/>
        <v>5.2770274213141052E-3</v>
      </c>
      <c r="R46" s="14">
        <f t="shared" si="15"/>
        <v>4.8817624999255059E-3</v>
      </c>
      <c r="S46" s="17">
        <f t="shared" si="15"/>
        <v>7.022353552766987E-3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73.286000000000001</v>
      </c>
      <c r="E48" s="25">
        <v>18.954000000000001</v>
      </c>
      <c r="F48" s="25">
        <v>44.56</v>
      </c>
      <c r="G48" s="15">
        <f t="shared" ref="G48:G53" si="16">(+D48+E48+F48)/3</f>
        <v>45.6</v>
      </c>
      <c r="H48" s="25">
        <v>64.161000000000001</v>
      </c>
      <c r="I48" s="25">
        <v>22.867999999999999</v>
      </c>
      <c r="J48" s="25">
        <v>34.762</v>
      </c>
      <c r="K48" s="15">
        <f t="shared" ref="K48:K53" si="17">(+H48+I48+J48)/3</f>
        <v>40.597000000000001</v>
      </c>
      <c r="L48" s="25">
        <f t="shared" ref="L48:S49" si="18">(+D48/D$54)*100</f>
        <v>1.0380940295234543E-3</v>
      </c>
      <c r="M48" s="25">
        <f t="shared" si="18"/>
        <v>2.7124044983118626E-4</v>
      </c>
      <c r="N48" s="25">
        <f t="shared" si="18"/>
        <v>5.4563295447020458E-4</v>
      </c>
      <c r="O48" s="17">
        <f t="shared" si="18"/>
        <v>6.158215710057775E-4</v>
      </c>
      <c r="P48" s="25">
        <f t="shared" si="18"/>
        <v>9.0299915563326737E-4</v>
      </c>
      <c r="Q48" s="25">
        <f t="shared" si="18"/>
        <v>3.2711964833852708E-4</v>
      </c>
      <c r="R48" s="25">
        <f t="shared" si="18"/>
        <v>4.2595764958190831E-4</v>
      </c>
      <c r="S48" s="17">
        <f t="shared" si="18"/>
        <v>5.4720455912617507E-4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6"/>
        <v>0</v>
      </c>
      <c r="H49" s="14">
        <v>0</v>
      </c>
      <c r="I49" s="14">
        <v>0</v>
      </c>
      <c r="J49" s="14">
        <v>0</v>
      </c>
      <c r="K49" s="15">
        <f t="shared" si="17"/>
        <v>0</v>
      </c>
      <c r="L49" s="14">
        <f t="shared" si="18"/>
        <v>0</v>
      </c>
      <c r="M49" s="14">
        <f t="shared" si="18"/>
        <v>0</v>
      </c>
      <c r="N49" s="14">
        <f t="shared" si="18"/>
        <v>0</v>
      </c>
      <c r="O49" s="17">
        <f t="shared" si="18"/>
        <v>0</v>
      </c>
      <c r="P49" s="14">
        <f t="shared" si="18"/>
        <v>0</v>
      </c>
      <c r="Q49" s="14">
        <f t="shared" si="18"/>
        <v>0</v>
      </c>
      <c r="R49" s="14">
        <f t="shared" si="18"/>
        <v>0</v>
      </c>
      <c r="S49" s="17">
        <f t="shared" si="18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6"/>
        <v>0</v>
      </c>
      <c r="H50" s="14"/>
      <c r="I50" s="14"/>
      <c r="J50" s="14"/>
      <c r="K50" s="20">
        <f t="shared" si="17"/>
        <v>0</v>
      </c>
      <c r="L50" s="14"/>
      <c r="M50" s="14"/>
      <c r="N50" s="14"/>
      <c r="O50" s="17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6"/>
        <v>0</v>
      </c>
      <c r="H51" s="14"/>
      <c r="I51" s="14"/>
      <c r="J51" s="14"/>
      <c r="K51" s="20">
        <f t="shared" si="17"/>
        <v>0</v>
      </c>
      <c r="L51" s="14"/>
      <c r="M51" s="14"/>
      <c r="N51" s="14"/>
      <c r="O51" s="17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6"/>
        <v>0</v>
      </c>
      <c r="H52" s="14"/>
      <c r="I52" s="14"/>
      <c r="J52" s="14"/>
      <c r="K52" s="20">
        <f t="shared" si="17"/>
        <v>0</v>
      </c>
      <c r="L52" s="14"/>
      <c r="M52" s="14"/>
      <c r="N52" s="14"/>
      <c r="O52" s="17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60.293089998589863</v>
      </c>
      <c r="E53" s="38">
        <v>14.442809999071923</v>
      </c>
      <c r="F53" s="38">
        <v>13.186700001953199</v>
      </c>
      <c r="G53" s="39">
        <f t="shared" si="16"/>
        <v>29.307533333204997</v>
      </c>
      <c r="H53" s="38">
        <v>60.91189999838457</v>
      </c>
      <c r="I53" s="38">
        <v>15.088529999871355</v>
      </c>
      <c r="J53" s="38">
        <v>14.396499998684192</v>
      </c>
      <c r="K53" s="39">
        <f t="shared" si="17"/>
        <v>30.132309998980038</v>
      </c>
      <c r="L53" s="38">
        <f>(+D53/D$54)*100</f>
        <v>8.5404984238540032E-4</v>
      </c>
      <c r="M53" s="38">
        <f>(+E53/E$54)*100</f>
        <v>2.0668324791466827E-4</v>
      </c>
      <c r="N53" s="38">
        <f>(+F53/F$54)*100</f>
        <v>1.6146988513864399E-4</v>
      </c>
      <c r="O53" s="40">
        <f>(+G53/G$54)*100</f>
        <v>3.957941056920721E-4</v>
      </c>
      <c r="P53" s="38">
        <f>(+H53/H$54)*100</f>
        <v>8.5727146189366259E-4</v>
      </c>
      <c r="Q53" s="38">
        <f>(+I53/I$54)*100</f>
        <v>2.1583674250057872E-4</v>
      </c>
      <c r="R53" s="38">
        <f>(+J53/J$54)*100</f>
        <v>1.7640812673739903E-4</v>
      </c>
      <c r="S53" s="40">
        <f>(+K53/K$54)*100</f>
        <v>4.0615162224906049E-4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9">+D9+D14+D20+D16+D21+D31+D38+D36+D40+D44+D48+D46+D49+D53+D29</f>
        <v>7059668.7694700006</v>
      </c>
      <c r="E54" s="43">
        <f t="shared" si="19"/>
        <v>6987895.7993899994</v>
      </c>
      <c r="F54" s="43">
        <f t="shared" si="19"/>
        <v>8166662.1553800032</v>
      </c>
      <c r="G54" s="44">
        <f t="shared" si="19"/>
        <v>7404742.2414133325</v>
      </c>
      <c r="H54" s="43">
        <f t="shared" si="19"/>
        <v>7105322.2585800001</v>
      </c>
      <c r="I54" s="43">
        <f t="shared" si="19"/>
        <v>6990714.2894499991</v>
      </c>
      <c r="J54" s="43">
        <f t="shared" si="19"/>
        <v>8160905.2059800001</v>
      </c>
      <c r="K54" s="44">
        <f t="shared" si="19"/>
        <v>7418980.5846700007</v>
      </c>
      <c r="L54" s="45">
        <f t="shared" si="19"/>
        <v>99.999999999999972</v>
      </c>
      <c r="M54" s="45">
        <f t="shared" si="19"/>
        <v>100</v>
      </c>
      <c r="N54" s="45">
        <f t="shared" si="19"/>
        <v>100</v>
      </c>
      <c r="O54" s="44">
        <f t="shared" si="19"/>
        <v>100.00000000000003</v>
      </c>
      <c r="P54" s="45">
        <f t="shared" si="19"/>
        <v>100.00000000000001</v>
      </c>
      <c r="Q54" s="45">
        <f t="shared" si="19"/>
        <v>100.00000000000001</v>
      </c>
      <c r="R54" s="45">
        <f t="shared" si="19"/>
        <v>99.999999999999986</v>
      </c>
      <c r="S54" s="44">
        <f t="shared" si="19"/>
        <v>99.999999999999986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1853211.9755800001</v>
      </c>
      <c r="E9" s="14">
        <v>1943991.8690499999</v>
      </c>
      <c r="F9" s="14">
        <v>2015619.4487500002</v>
      </c>
      <c r="G9" s="15">
        <f>(+D9+E9+F9)/3</f>
        <v>1937607.7644600002</v>
      </c>
      <c r="H9" s="16">
        <v>1873943.30883</v>
      </c>
      <c r="I9" s="16">
        <v>1971712.35197</v>
      </c>
      <c r="J9" s="16">
        <v>2031804.1573800005</v>
      </c>
      <c r="K9" s="15">
        <f>(+H9+I9+J9)/3</f>
        <v>1959153.2727266669</v>
      </c>
      <c r="L9" s="16">
        <f t="shared" ref="L9:S12" si="0">(+D9/D$54)*100</f>
        <v>50.676039280607434</v>
      </c>
      <c r="M9" s="16">
        <f t="shared" si="0"/>
        <v>52.532838520734281</v>
      </c>
      <c r="N9" s="16">
        <f t="shared" si="0"/>
        <v>52.178216801452848</v>
      </c>
      <c r="O9" s="17">
        <f t="shared" si="0"/>
        <v>51.805581022052891</v>
      </c>
      <c r="P9" s="16">
        <f t="shared" si="0"/>
        <v>51.284789737011906</v>
      </c>
      <c r="Q9" s="16">
        <f t="shared" si="0"/>
        <v>53.401805035383532</v>
      </c>
      <c r="R9" s="16">
        <f t="shared" si="0"/>
        <v>52.694321808571502</v>
      </c>
      <c r="S9" s="17">
        <f t="shared" si="0"/>
        <v>52.467734793684826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1712984.2644800001</v>
      </c>
      <c r="E10" s="14">
        <v>1817261.6112699998</v>
      </c>
      <c r="F10" s="14">
        <v>1917370.0080800003</v>
      </c>
      <c r="G10" s="20">
        <f>(+D10+E10+F10)/3</f>
        <v>1815871.9612766665</v>
      </c>
      <c r="H10" s="16">
        <v>1712984.2644800001</v>
      </c>
      <c r="I10" s="16">
        <v>1817261.6112699998</v>
      </c>
      <c r="J10" s="16">
        <v>1917370.0080800003</v>
      </c>
      <c r="K10" s="20">
        <f>(+H10+I10+J10)/3</f>
        <v>1815871.9612766665</v>
      </c>
      <c r="L10" s="16">
        <f t="shared" si="0"/>
        <v>46.841515713108222</v>
      </c>
      <c r="M10" s="16">
        <f t="shared" si="0"/>
        <v>49.108184192884039</v>
      </c>
      <c r="N10" s="16">
        <f t="shared" si="0"/>
        <v>49.634839568672149</v>
      </c>
      <c r="O10" s="21">
        <f t="shared" si="0"/>
        <v>48.550745791323671</v>
      </c>
      <c r="P10" s="16">
        <f t="shared" si="0"/>
        <v>46.879773476987488</v>
      </c>
      <c r="Q10" s="16">
        <f t="shared" si="0"/>
        <v>49.218665271517267</v>
      </c>
      <c r="R10" s="16">
        <f t="shared" si="0"/>
        <v>49.726501378043388</v>
      </c>
      <c r="S10" s="21">
        <f t="shared" si="0"/>
        <v>48.630543515849162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4732.3576899999998</v>
      </c>
      <c r="E11" s="14">
        <v>1330.4918699999998</v>
      </c>
      <c r="F11" s="14">
        <v>1469.5975599999997</v>
      </c>
      <c r="G11" s="20">
        <f>(+D11+E11+F11)/3</f>
        <v>2510.8157066666663</v>
      </c>
      <c r="H11" s="16">
        <v>888.46746000000007</v>
      </c>
      <c r="I11" s="16">
        <v>805.25511999999992</v>
      </c>
      <c r="J11" s="16">
        <v>1386.0699399999996</v>
      </c>
      <c r="K11" s="20">
        <f>(+H11+I11+J11)/3</f>
        <v>1026.5975066666667</v>
      </c>
      <c r="L11" s="16">
        <f t="shared" si="0"/>
        <v>0.12940621329260998</v>
      </c>
      <c r="M11" s="16">
        <f t="shared" si="0"/>
        <v>3.595411877623552E-2</v>
      </c>
      <c r="N11" s="16">
        <f t="shared" si="0"/>
        <v>3.8043381722735567E-2</v>
      </c>
      <c r="O11" s="21">
        <f t="shared" si="0"/>
        <v>6.7131371430798267E-2</v>
      </c>
      <c r="P11" s="16">
        <f t="shared" si="0"/>
        <v>2.4314965484588509E-2</v>
      </c>
      <c r="Q11" s="16">
        <f t="shared" si="0"/>
        <v>2.1809508308359302E-2</v>
      </c>
      <c r="R11" s="16">
        <f t="shared" si="0"/>
        <v>3.5947369830037885E-2</v>
      </c>
      <c r="S11" s="21">
        <f t="shared" si="0"/>
        <v>2.749312494814669E-2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135495.35341000001</v>
      </c>
      <c r="E12" s="14">
        <v>125399.76590999999</v>
      </c>
      <c r="F12" s="14">
        <v>96779.843110000031</v>
      </c>
      <c r="G12" s="20">
        <f>(+D12+E12+F12)/3</f>
        <v>119224.98747666668</v>
      </c>
      <c r="H12" s="16">
        <v>160070.57689</v>
      </c>
      <c r="I12" s="16">
        <v>153645.48558000001</v>
      </c>
      <c r="J12" s="16">
        <v>113048.07935999999</v>
      </c>
      <c r="K12" s="20">
        <f>(+H12+I12+J12)/3</f>
        <v>142254.71394333334</v>
      </c>
      <c r="L12" s="16">
        <f t="shared" si="0"/>
        <v>3.7051173542065947</v>
      </c>
      <c r="M12" s="16">
        <f t="shared" si="0"/>
        <v>3.3887002090740097</v>
      </c>
      <c r="N12" s="16">
        <f t="shared" si="0"/>
        <v>2.505333851057967</v>
      </c>
      <c r="O12" s="21">
        <f t="shared" si="0"/>
        <v>3.1877038592984048</v>
      </c>
      <c r="P12" s="16">
        <f t="shared" si="0"/>
        <v>4.3807012945398371</v>
      </c>
      <c r="Q12" s="16">
        <f t="shared" si="0"/>
        <v>4.1613302555579024</v>
      </c>
      <c r="R12" s="16">
        <f t="shared" si="0"/>
        <v>2.9318730606980719</v>
      </c>
      <c r="S12" s="21">
        <f t="shared" si="0"/>
        <v>3.8096981528875156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710385.90781000024</v>
      </c>
      <c r="E14" s="24">
        <v>662337.95360999997</v>
      </c>
      <c r="F14" s="24">
        <v>716152.53680999996</v>
      </c>
      <c r="G14" s="15">
        <f>(+D14+E14+F14)/3</f>
        <v>696292.13274333335</v>
      </c>
      <c r="H14" s="24">
        <v>710385.90781000024</v>
      </c>
      <c r="I14" s="24">
        <v>662337.95360999997</v>
      </c>
      <c r="J14" s="24">
        <v>716152.53680999996</v>
      </c>
      <c r="K14" s="15">
        <f>(+H14+I14+J14)/3</f>
        <v>696292.13274333335</v>
      </c>
      <c r="L14" s="24">
        <f t="shared" ref="L14:S14" si="1">(+D14/D$54)*100</f>
        <v>19.425486475880749</v>
      </c>
      <c r="M14" s="24">
        <f t="shared" si="1"/>
        <v>17.898476489076714</v>
      </c>
      <c r="N14" s="24">
        <f t="shared" si="1"/>
        <v>18.538996709798749</v>
      </c>
      <c r="O14" s="17">
        <f t="shared" si="1"/>
        <v>18.616677306671388</v>
      </c>
      <c r="P14" s="24">
        <f t="shared" si="1"/>
        <v>19.441352223679896</v>
      </c>
      <c r="Q14" s="24">
        <f t="shared" si="1"/>
        <v>17.938743565143668</v>
      </c>
      <c r="R14" s="24">
        <f t="shared" si="1"/>
        <v>18.573233104982346</v>
      </c>
      <c r="S14" s="17">
        <f t="shared" si="1"/>
        <v>18.647275569645196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393429.89263000002</v>
      </c>
      <c r="E16" s="14">
        <v>391321.74718999991</v>
      </c>
      <c r="F16" s="14">
        <v>463637.78624000004</v>
      </c>
      <c r="G16" s="15">
        <f t="shared" ref="G16:G22" si="2">(+D16+E16+F16)/3</f>
        <v>416129.80868666666</v>
      </c>
      <c r="H16" s="16">
        <v>394102.06</v>
      </c>
      <c r="I16" s="16">
        <v>383231.54000000004</v>
      </c>
      <c r="J16" s="16">
        <v>466327.63</v>
      </c>
      <c r="K16" s="15">
        <f t="shared" ref="K16:K22" si="3">(+H16+I16+J16)/3</f>
        <v>414553.74333333335</v>
      </c>
      <c r="L16" s="16">
        <f t="shared" ref="L16:S22" si="4">(+D16/D$54)*100</f>
        <v>10.758331456844385</v>
      </c>
      <c r="M16" s="16">
        <f t="shared" si="4"/>
        <v>10.574757272431334</v>
      </c>
      <c r="N16" s="16">
        <f t="shared" si="4"/>
        <v>12.002162879892371</v>
      </c>
      <c r="O16" s="17">
        <f t="shared" si="4"/>
        <v>11.126011628889461</v>
      </c>
      <c r="P16" s="16">
        <f t="shared" si="4"/>
        <v>10.785513727542964</v>
      </c>
      <c r="Q16" s="16">
        <f t="shared" si="4"/>
        <v>10.379432863035172</v>
      </c>
      <c r="R16" s="16">
        <f t="shared" si="4"/>
        <v>12.094087963248864</v>
      </c>
      <c r="S16" s="17">
        <f t="shared" si="4"/>
        <v>11.102089951681487</v>
      </c>
      <c r="T16" s="18"/>
    </row>
    <row r="17" spans="1:20" ht="24" customHeight="1" x14ac:dyDescent="0.35">
      <c r="A17" s="12"/>
      <c r="B17" s="12"/>
      <c r="C17" s="19" t="s">
        <v>19</v>
      </c>
      <c r="D17" s="14">
        <v>393429.89263000002</v>
      </c>
      <c r="E17" s="14">
        <v>391321.74718999991</v>
      </c>
      <c r="F17" s="14">
        <v>463637.78624000004</v>
      </c>
      <c r="G17" s="20">
        <f t="shared" si="2"/>
        <v>416129.80868666666</v>
      </c>
      <c r="H17" s="16">
        <v>394102.06</v>
      </c>
      <c r="I17" s="16">
        <v>383231.54000000004</v>
      </c>
      <c r="J17" s="16">
        <v>466327.63</v>
      </c>
      <c r="K17" s="20">
        <f t="shared" si="3"/>
        <v>414553.74333333335</v>
      </c>
      <c r="L17" s="16">
        <f t="shared" si="4"/>
        <v>10.758331456844385</v>
      </c>
      <c r="M17" s="16">
        <f t="shared" si="4"/>
        <v>10.574757272431334</v>
      </c>
      <c r="N17" s="16">
        <f t="shared" si="4"/>
        <v>12.002162879892371</v>
      </c>
      <c r="O17" s="21">
        <f t="shared" si="4"/>
        <v>11.126011628889461</v>
      </c>
      <c r="P17" s="16">
        <f t="shared" si="4"/>
        <v>10.785513727542964</v>
      </c>
      <c r="Q17" s="16">
        <f t="shared" si="4"/>
        <v>10.379432863035172</v>
      </c>
      <c r="R17" s="16">
        <f t="shared" si="4"/>
        <v>12.094087963248864</v>
      </c>
      <c r="S17" s="21">
        <f t="shared" si="4"/>
        <v>11.102089951681487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385966.37226999993</v>
      </c>
      <c r="E19" s="24">
        <v>372053.60063999996</v>
      </c>
      <c r="F19" s="24">
        <v>357256.75932000001</v>
      </c>
      <c r="G19" s="15">
        <f t="shared" si="2"/>
        <v>371758.91074333334</v>
      </c>
      <c r="H19" s="24">
        <v>385966.37226999993</v>
      </c>
      <c r="I19" s="24">
        <v>372053.60063999996</v>
      </c>
      <c r="J19" s="24">
        <v>357256.75932000001</v>
      </c>
      <c r="K19" s="15">
        <f t="shared" si="3"/>
        <v>371758.91074333334</v>
      </c>
      <c r="L19" s="24">
        <f t="shared" si="4"/>
        <v>10.554241662520342</v>
      </c>
      <c r="M19" s="24">
        <f t="shared" si="4"/>
        <v>10.054070716370973</v>
      </c>
      <c r="N19" s="24">
        <f t="shared" si="4"/>
        <v>9.2482837735782795</v>
      </c>
      <c r="O19" s="17">
        <f t="shared" si="4"/>
        <v>9.939672375616901</v>
      </c>
      <c r="P19" s="24">
        <f t="shared" si="4"/>
        <v>10.562861829466312</v>
      </c>
      <c r="Q19" s="24">
        <f t="shared" si="4"/>
        <v>10.076689849936097</v>
      </c>
      <c r="R19" s="24">
        <f t="shared" si="4"/>
        <v>9.2653627937107395</v>
      </c>
      <c r="S19" s="17">
        <f t="shared" si="4"/>
        <v>9.9560091635523964</v>
      </c>
      <c r="T19" s="18"/>
    </row>
    <row r="20" spans="1:20" ht="24" customHeight="1" x14ac:dyDescent="0.35">
      <c r="A20" s="22"/>
      <c r="B20" s="53"/>
      <c r="C20" s="52" t="s">
        <v>7</v>
      </c>
      <c r="D20" s="24">
        <v>260843.87750999996</v>
      </c>
      <c r="E20" s="24">
        <v>225111.78122999996</v>
      </c>
      <c r="F20" s="24">
        <v>220906.29485000001</v>
      </c>
      <c r="G20" s="20">
        <f t="shared" si="2"/>
        <v>235620.65119666664</v>
      </c>
      <c r="H20" s="24">
        <v>260843.87750999996</v>
      </c>
      <c r="I20" s="24">
        <v>225111.78122999996</v>
      </c>
      <c r="J20" s="24">
        <v>220906.29485000001</v>
      </c>
      <c r="K20" s="20">
        <f t="shared" si="3"/>
        <v>235620.65119666664</v>
      </c>
      <c r="L20" s="24">
        <f t="shared" si="4"/>
        <v>7.1327698919416402</v>
      </c>
      <c r="M20" s="24">
        <f t="shared" si="4"/>
        <v>6.0832357587223473</v>
      </c>
      <c r="N20" s="24">
        <f t="shared" si="4"/>
        <v>5.7185876791560046</v>
      </c>
      <c r="O20" s="21">
        <f t="shared" si="4"/>
        <v>6.2997604365193318</v>
      </c>
      <c r="P20" s="24">
        <f t="shared" si="4"/>
        <v>7.1385955750387105</v>
      </c>
      <c r="Q20" s="24">
        <f t="shared" si="4"/>
        <v>6.0969215110923427</v>
      </c>
      <c r="R20" s="24">
        <f t="shared" si="4"/>
        <v>5.7291483276495736</v>
      </c>
      <c r="S20" s="21">
        <f t="shared" si="4"/>
        <v>6.3101146862779371</v>
      </c>
      <c r="T20" s="18"/>
    </row>
    <row r="21" spans="1:20" ht="24" customHeight="1" x14ac:dyDescent="0.35">
      <c r="A21" s="22"/>
      <c r="B21" s="53"/>
      <c r="C21" s="52" t="s">
        <v>8</v>
      </c>
      <c r="D21" s="24">
        <v>96486.561639999971</v>
      </c>
      <c r="E21" s="24">
        <v>125002.70546</v>
      </c>
      <c r="F21" s="24">
        <v>111275.75426000002</v>
      </c>
      <c r="G21" s="20">
        <f t="shared" si="2"/>
        <v>110921.67378666667</v>
      </c>
      <c r="H21" s="24">
        <v>96486.561639999971</v>
      </c>
      <c r="I21" s="24">
        <v>125002.70546</v>
      </c>
      <c r="J21" s="24">
        <v>111275.75426000002</v>
      </c>
      <c r="K21" s="20">
        <f t="shared" si="3"/>
        <v>110921.67378666667</v>
      </c>
      <c r="L21" s="24">
        <f t="shared" si="4"/>
        <v>2.6384228313596467</v>
      </c>
      <c r="M21" s="24">
        <f t="shared" si="4"/>
        <v>3.3779703738134264</v>
      </c>
      <c r="N21" s="24">
        <f t="shared" si="4"/>
        <v>2.8805886121629789</v>
      </c>
      <c r="O21" s="21">
        <f t="shared" si="4"/>
        <v>2.9656991801219155</v>
      </c>
      <c r="P21" s="24">
        <f t="shared" si="4"/>
        <v>2.6405777607243159</v>
      </c>
      <c r="Q21" s="24">
        <f t="shared" si="4"/>
        <v>3.3855699586203944</v>
      </c>
      <c r="R21" s="24">
        <f t="shared" si="4"/>
        <v>2.8859082619601688</v>
      </c>
      <c r="S21" s="21">
        <f t="shared" si="4"/>
        <v>2.9705735861139058</v>
      </c>
      <c r="T21" s="18"/>
    </row>
    <row r="22" spans="1:20" ht="24" customHeight="1" x14ac:dyDescent="0.35">
      <c r="A22" s="22"/>
      <c r="B22" s="56"/>
      <c r="C22" s="52" t="s">
        <v>9</v>
      </c>
      <c r="D22" s="24">
        <v>28635.933120000002</v>
      </c>
      <c r="E22" s="24">
        <v>21939.113949999999</v>
      </c>
      <c r="F22" s="24">
        <v>25074.710210000005</v>
      </c>
      <c r="G22" s="20">
        <f t="shared" si="2"/>
        <v>25216.585760000002</v>
      </c>
      <c r="H22" s="24">
        <v>28635.933120000002</v>
      </c>
      <c r="I22" s="24">
        <v>21939.113949999999</v>
      </c>
      <c r="J22" s="24">
        <v>25074.710210000005</v>
      </c>
      <c r="K22" s="20">
        <f t="shared" si="3"/>
        <v>25216.585760000002</v>
      </c>
      <c r="L22" s="24">
        <f t="shared" si="4"/>
        <v>0.78304893921905439</v>
      </c>
      <c r="M22" s="24">
        <f t="shared" si="4"/>
        <v>0.59286458383519902</v>
      </c>
      <c r="N22" s="24">
        <f t="shared" si="4"/>
        <v>0.64910748225929649</v>
      </c>
      <c r="O22" s="21">
        <f t="shared" si="4"/>
        <v>0.67421275897565369</v>
      </c>
      <c r="P22" s="24">
        <f t="shared" si="4"/>
        <v>0.78368849370328653</v>
      </c>
      <c r="Q22" s="24">
        <f t="shared" si="4"/>
        <v>0.5941983802233588</v>
      </c>
      <c r="R22" s="24">
        <f t="shared" si="4"/>
        <v>0.65030620410099749</v>
      </c>
      <c r="S22" s="21">
        <f t="shared" si="4"/>
        <v>0.6753208911605546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19253.924611790004</v>
      </c>
      <c r="E24" s="24">
        <v>7162.3304979300001</v>
      </c>
      <c r="F24" s="24">
        <v>2815.19374346</v>
      </c>
      <c r="G24" s="20">
        <f>(+D24+E24+F24)/3</f>
        <v>9743.8162843933351</v>
      </c>
      <c r="H24" s="24">
        <v>19253.924611790004</v>
      </c>
      <c r="I24" s="24">
        <v>7162.3304979300001</v>
      </c>
      <c r="J24" s="24">
        <v>2815.19374346</v>
      </c>
      <c r="K24" s="20">
        <f>(+H24+I24+J24)/3</f>
        <v>9743.8162843933351</v>
      </c>
      <c r="L24" s="24">
        <f t="shared" ref="L24:S25" si="5">(+D24/D$54)*100</f>
        <v>0.52649813015996472</v>
      </c>
      <c r="M24" s="24">
        <f t="shared" si="5"/>
        <v>0.19354893272457901</v>
      </c>
      <c r="N24" s="24">
        <f t="shared" si="5"/>
        <v>7.2876747431389124E-2</v>
      </c>
      <c r="O24" s="21">
        <f t="shared" si="5"/>
        <v>0.26051922026944269</v>
      </c>
      <c r="P24" s="24">
        <f t="shared" si="5"/>
        <v>0.52692814701232071</v>
      </c>
      <c r="Q24" s="24">
        <f t="shared" si="5"/>
        <v>0.19398436920440759</v>
      </c>
      <c r="R24" s="24">
        <f t="shared" si="5"/>
        <v>7.3011330611040759E-2</v>
      </c>
      <c r="S24" s="21">
        <f t="shared" si="5"/>
        <v>0.26094740815067541</v>
      </c>
      <c r="T24" s="18"/>
    </row>
    <row r="25" spans="1:20" ht="24" customHeight="1" x14ac:dyDescent="0.35">
      <c r="A25" s="22"/>
      <c r="B25" s="56"/>
      <c r="C25" s="52" t="s">
        <v>12</v>
      </c>
      <c r="D25" s="24">
        <v>7388.7460250000004</v>
      </c>
      <c r="E25" s="24">
        <v>11436.933743</v>
      </c>
      <c r="F25" s="24">
        <v>15193.475749999998</v>
      </c>
      <c r="G25" s="20">
        <f>(+D25+E25+F25)/3</f>
        <v>11339.718505999999</v>
      </c>
      <c r="H25" s="24">
        <v>7388.7460250000004</v>
      </c>
      <c r="I25" s="24">
        <v>11436.933743</v>
      </c>
      <c r="J25" s="24">
        <v>15193.475749999998</v>
      </c>
      <c r="K25" s="20">
        <f>(+H25+I25+J25)/3</f>
        <v>11339.718505999999</v>
      </c>
      <c r="L25" s="24">
        <f t="shared" si="5"/>
        <v>0.20204509183583591</v>
      </c>
      <c r="M25" s="24">
        <f t="shared" si="5"/>
        <v>0.30906229756350029</v>
      </c>
      <c r="N25" s="24">
        <f t="shared" si="5"/>
        <v>0.39331257303691775</v>
      </c>
      <c r="O25" s="21">
        <f t="shared" si="5"/>
        <v>0.30318866212511147</v>
      </c>
      <c r="P25" s="24">
        <f t="shared" si="5"/>
        <v>0.20221011197446168</v>
      </c>
      <c r="Q25" s="24">
        <f t="shared" si="5"/>
        <v>0.30975761009767111</v>
      </c>
      <c r="R25" s="24">
        <f t="shared" si="5"/>
        <v>0.39403891248731809</v>
      </c>
      <c r="S25" s="21">
        <f t="shared" si="5"/>
        <v>0.30368698125379168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217693.41557999994</v>
      </c>
      <c r="E27" s="14">
        <v>239680.70584999997</v>
      </c>
      <c r="F27" s="14">
        <v>194343.87715000004</v>
      </c>
      <c r="G27" s="15">
        <f>(+D27+E27+F27)/3</f>
        <v>217239.33285999999</v>
      </c>
      <c r="H27" s="16">
        <v>221563.02054999996</v>
      </c>
      <c r="I27" s="16">
        <v>240222.24941999998</v>
      </c>
      <c r="J27" s="16">
        <v>194448.89276999998</v>
      </c>
      <c r="K27" s="15">
        <f>(+H27+I27+J27)/3</f>
        <v>218744.72091333327</v>
      </c>
      <c r="L27" s="16">
        <f t="shared" ref="L27:S27" si="6">(+D27/D$54)*100</f>
        <v>5.9528214928618928</v>
      </c>
      <c r="M27" s="16">
        <f t="shared" si="6"/>
        <v>6.4769344035923107</v>
      </c>
      <c r="N27" s="16">
        <f t="shared" si="6"/>
        <v>5.0309680045289946</v>
      </c>
      <c r="O27" s="17">
        <f t="shared" si="6"/>
        <v>5.8083013838417026</v>
      </c>
      <c r="P27" s="16">
        <f t="shared" si="6"/>
        <v>6.0635841377177995</v>
      </c>
      <c r="Q27" s="16">
        <f t="shared" si="6"/>
        <v>6.5061730307014383</v>
      </c>
      <c r="R27" s="16">
        <f t="shared" si="6"/>
        <v>5.0429823631010793</v>
      </c>
      <c r="S27" s="17">
        <f t="shared" si="6"/>
        <v>5.8581634036351398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67674.825939999981</v>
      </c>
      <c r="E29" s="24">
        <v>66505.586219999997</v>
      </c>
      <c r="F29" s="24">
        <v>68332.556959999987</v>
      </c>
      <c r="G29" s="15">
        <f>(+D29+E29+F29)/3</f>
        <v>67504.323039999988</v>
      </c>
      <c r="H29" s="24">
        <v>37712.35714</v>
      </c>
      <c r="I29" s="24">
        <v>37910.758309999997</v>
      </c>
      <c r="J29" s="24">
        <v>46415.119709999999</v>
      </c>
      <c r="K29" s="15">
        <f>(+H29+I29+J29)/3</f>
        <v>40679.411719999996</v>
      </c>
      <c r="L29" s="24">
        <f t="shared" ref="L29:S32" si="7">(+D29/D$54)*100</f>
        <v>1.8505665745929472</v>
      </c>
      <c r="M29" s="24">
        <f t="shared" si="7"/>
        <v>1.797192301698959</v>
      </c>
      <c r="N29" s="24">
        <f t="shared" si="7"/>
        <v>1.7689207026989422</v>
      </c>
      <c r="O29" s="17">
        <f t="shared" si="7"/>
        <v>1.8048548012307188</v>
      </c>
      <c r="P29" s="24">
        <f t="shared" si="7"/>
        <v>1.0320858146021183</v>
      </c>
      <c r="Q29" s="24">
        <f t="shared" si="7"/>
        <v>1.0267739723755454</v>
      </c>
      <c r="R29" s="24">
        <f t="shared" si="7"/>
        <v>1.2037642731945049</v>
      </c>
      <c r="S29" s="17">
        <f t="shared" si="7"/>
        <v>1.0894280786503074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38288.748029999988</v>
      </c>
      <c r="E30" s="24">
        <v>39544.221440000001</v>
      </c>
      <c r="F30" s="24">
        <v>41047.279319999994</v>
      </c>
      <c r="G30" s="20">
        <f>(+D30+E30+F30)/3</f>
        <v>39626.749596666661</v>
      </c>
      <c r="H30" s="24">
        <v>13862.41778</v>
      </c>
      <c r="I30" s="24">
        <v>14447.257779999996</v>
      </c>
      <c r="J30" s="24">
        <v>16683.120929999997</v>
      </c>
      <c r="K30" s="20">
        <f>(+H30+I30+J30)/3</f>
        <v>14997.598829999997</v>
      </c>
      <c r="L30" s="24">
        <f t="shared" si="7"/>
        <v>1.0470049431697075</v>
      </c>
      <c r="M30" s="24">
        <f t="shared" si="7"/>
        <v>1.0686105391741472</v>
      </c>
      <c r="N30" s="24">
        <f t="shared" si="7"/>
        <v>1.0625883972279526</v>
      </c>
      <c r="O30" s="21">
        <f t="shared" si="7"/>
        <v>1.0594955411126996</v>
      </c>
      <c r="P30" s="24">
        <f t="shared" si="7"/>
        <v>0.37937710161455557</v>
      </c>
      <c r="Q30" s="24">
        <f t="shared" si="7"/>
        <v>0.39128914645822865</v>
      </c>
      <c r="R30" s="24">
        <f t="shared" si="7"/>
        <v>0.43267247970903666</v>
      </c>
      <c r="S30" s="21">
        <f t="shared" si="7"/>
        <v>0.40164802259669935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17736.64472</v>
      </c>
      <c r="E31" s="24">
        <v>15855.641609999999</v>
      </c>
      <c r="F31" s="24">
        <v>17286.235099999998</v>
      </c>
      <c r="G31" s="20">
        <f>(+D31+E31+F31)/3</f>
        <v>16959.507143333332</v>
      </c>
      <c r="H31" s="24">
        <v>12754.727099999998</v>
      </c>
      <c r="I31" s="24">
        <v>11733.655200000001</v>
      </c>
      <c r="J31" s="24">
        <v>14263.672379999998</v>
      </c>
      <c r="K31" s="20">
        <f>(+H31+I31+J31)/3</f>
        <v>12917.351559999997</v>
      </c>
      <c r="L31" s="24">
        <f t="shared" si="7"/>
        <v>0.48500814606251047</v>
      </c>
      <c r="M31" s="24">
        <f t="shared" si="7"/>
        <v>0.42846982726723631</v>
      </c>
      <c r="N31" s="24">
        <f t="shared" si="7"/>
        <v>0.44748770572145624</v>
      </c>
      <c r="O31" s="21">
        <f t="shared" si="7"/>
        <v>0.4534442612810749</v>
      </c>
      <c r="P31" s="24">
        <f t="shared" si="7"/>
        <v>0.34906258604208834</v>
      </c>
      <c r="Q31" s="24">
        <f t="shared" si="7"/>
        <v>0.3177940061676644</v>
      </c>
      <c r="R31" s="24">
        <f t="shared" si="7"/>
        <v>0.36992469959947094</v>
      </c>
      <c r="S31" s="21">
        <f t="shared" si="7"/>
        <v>0.34593729103370008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11649.43319</v>
      </c>
      <c r="E32" s="24">
        <v>11105.723170000001</v>
      </c>
      <c r="F32" s="24">
        <v>9999.0425400000022</v>
      </c>
      <c r="G32" s="20">
        <f>(+D32+E32+F32)/3</f>
        <v>10918.0663</v>
      </c>
      <c r="H32" s="24">
        <v>11095.21226</v>
      </c>
      <c r="I32" s="24">
        <v>11729.845329999998</v>
      </c>
      <c r="J32" s="24">
        <v>15468.326400000002</v>
      </c>
      <c r="K32" s="20">
        <f>(+H32+I32+J32)/3</f>
        <v>12764.46133</v>
      </c>
      <c r="L32" s="24">
        <f t="shared" si="7"/>
        <v>0.31855348536072936</v>
      </c>
      <c r="M32" s="24">
        <f t="shared" si="7"/>
        <v>0.30011193525757579</v>
      </c>
      <c r="N32" s="24">
        <f t="shared" si="7"/>
        <v>0.25884459974953389</v>
      </c>
      <c r="O32" s="21">
        <f t="shared" si="7"/>
        <v>0.29191499883694427</v>
      </c>
      <c r="P32" s="24">
        <f t="shared" si="7"/>
        <v>0.30364612694547449</v>
      </c>
      <c r="Q32" s="24">
        <f t="shared" si="7"/>
        <v>0.31769081974965219</v>
      </c>
      <c r="R32" s="24">
        <f t="shared" si="7"/>
        <v>0.40116709388599736</v>
      </c>
      <c r="S32" s="21">
        <f t="shared" si="7"/>
        <v>0.34184276501990796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14837.630499999999</v>
      </c>
      <c r="E34" s="14">
        <v>13485.282199999998</v>
      </c>
      <c r="F34" s="14">
        <v>18345.692800000008</v>
      </c>
      <c r="G34" s="15">
        <f>(+D34+E34+F34)/3</f>
        <v>15556.201833333334</v>
      </c>
      <c r="H34" s="16">
        <v>14355.126549999997</v>
      </c>
      <c r="I34" s="16">
        <v>14376.187279999998</v>
      </c>
      <c r="J34" s="16">
        <v>15417.021729999999</v>
      </c>
      <c r="K34" s="15">
        <f>(+H34+I34+J34)/3</f>
        <v>14716.11185333333</v>
      </c>
      <c r="L34" s="16">
        <f t="shared" ref="L34:S36" si="8">(+D34/D$54)*100</f>
        <v>0.40573466821776422</v>
      </c>
      <c r="M34" s="16">
        <f t="shared" si="8"/>
        <v>0.36441518274730578</v>
      </c>
      <c r="N34" s="16">
        <f t="shared" si="8"/>
        <v>0.47491382209320077</v>
      </c>
      <c r="O34" s="17">
        <f t="shared" si="8"/>
        <v>0.41592425941622746</v>
      </c>
      <c r="P34" s="16">
        <f t="shared" si="8"/>
        <v>0.39286121586281852</v>
      </c>
      <c r="Q34" s="16">
        <f t="shared" si="8"/>
        <v>0.38936427492157921</v>
      </c>
      <c r="R34" s="16">
        <f t="shared" si="8"/>
        <v>0.39983652037504003</v>
      </c>
      <c r="S34" s="17">
        <f t="shared" si="8"/>
        <v>0.39410957001862823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14837.630499999999</v>
      </c>
      <c r="E35" s="14">
        <v>13485.282199999998</v>
      </c>
      <c r="F35" s="14">
        <v>18345.692800000008</v>
      </c>
      <c r="G35" s="20">
        <f>(+D35+E35+F35)/3</f>
        <v>15556.201833333334</v>
      </c>
      <c r="H35" s="16">
        <v>14355.126549999997</v>
      </c>
      <c r="I35" s="16">
        <v>14376.187279999998</v>
      </c>
      <c r="J35" s="16">
        <v>15417.021729999999</v>
      </c>
      <c r="K35" s="20">
        <f>(+H35+I35+J35)/3</f>
        <v>14716.11185333333</v>
      </c>
      <c r="L35" s="16">
        <f t="shared" si="8"/>
        <v>0.40573466821776422</v>
      </c>
      <c r="M35" s="16">
        <f t="shared" si="8"/>
        <v>0.36441518274730578</v>
      </c>
      <c r="N35" s="16">
        <f t="shared" si="8"/>
        <v>0.47491382209320077</v>
      </c>
      <c r="O35" s="21">
        <f t="shared" si="8"/>
        <v>0.41592425941622746</v>
      </c>
      <c r="P35" s="16">
        <f t="shared" si="8"/>
        <v>0.39286121586281852</v>
      </c>
      <c r="Q35" s="16">
        <f t="shared" si="8"/>
        <v>0.38936427492157921</v>
      </c>
      <c r="R35" s="16">
        <f t="shared" si="8"/>
        <v>0.39983652037504003</v>
      </c>
      <c r="S35" s="21">
        <f t="shared" si="8"/>
        <v>0.39410957001862823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</v>
      </c>
      <c r="F36" s="14">
        <v>0</v>
      </c>
      <c r="G36" s="20">
        <f>(+D36+E36+F36)/3</f>
        <v>0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0</v>
      </c>
      <c r="N36" s="16">
        <f t="shared" si="8"/>
        <v>0</v>
      </c>
      <c r="O36" s="21">
        <f t="shared" si="8"/>
        <v>0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18"/>
    </row>
    <row r="38" spans="1:20" ht="24" customHeight="1" x14ac:dyDescent="0.35">
      <c r="A38" s="22"/>
      <c r="B38" s="22"/>
      <c r="C38" s="23" t="s">
        <v>77</v>
      </c>
      <c r="D38" s="24">
        <v>4821.6151499999996</v>
      </c>
      <c r="E38" s="24">
        <v>6757.3122999999996</v>
      </c>
      <c r="F38" s="24">
        <v>28032.394</v>
      </c>
      <c r="G38" s="15">
        <f>(+D38+E38+F38)/3</f>
        <v>13203.773816666668</v>
      </c>
      <c r="H38" s="24">
        <v>4821.6151499999996</v>
      </c>
      <c r="I38" s="24">
        <v>6757.3122999999996</v>
      </c>
      <c r="J38" s="24">
        <v>22057.114999999998</v>
      </c>
      <c r="K38" s="15">
        <f>(+H38+I38+J38)/3</f>
        <v>11212.014149999997</v>
      </c>
      <c r="L38" s="24">
        <f t="shared" ref="L38:S38" si="9">(+D38/D$54)*100</f>
        <v>0.13184695650420702</v>
      </c>
      <c r="M38" s="24">
        <f t="shared" si="9"/>
        <v>0.18260405382433284</v>
      </c>
      <c r="N38" s="24">
        <f t="shared" si="9"/>
        <v>0.72567286076885051</v>
      </c>
      <c r="O38" s="17">
        <f t="shared" si="9"/>
        <v>0.3530276802161868</v>
      </c>
      <c r="P38" s="24">
        <f t="shared" si="9"/>
        <v>0.13195464238185947</v>
      </c>
      <c r="Q38" s="24">
        <f t="shared" si="9"/>
        <v>0.18301486707595041</v>
      </c>
      <c r="R38" s="24">
        <f t="shared" si="9"/>
        <v>0.57204564315757123</v>
      </c>
      <c r="S38" s="17">
        <f t="shared" si="9"/>
        <v>0.3002669536449864</v>
      </c>
      <c r="T38" s="18"/>
    </row>
    <row r="39" spans="1:20" ht="24" customHeight="1" x14ac:dyDescent="0.35">
      <c r="A39" s="50" t="s">
        <v>36</v>
      </c>
      <c r="B39" s="50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0"/>
      <c r="C40" s="33" t="s">
        <v>27</v>
      </c>
      <c r="D40" s="14">
        <v>3581.2863299999999</v>
      </c>
      <c r="E40" s="14">
        <v>2464.681</v>
      </c>
      <c r="F40" s="14">
        <v>0</v>
      </c>
      <c r="G40" s="20">
        <f>(+D40+E40+F40)/3</f>
        <v>2015.3224433333332</v>
      </c>
      <c r="H40" s="14">
        <v>7849.9825799999999</v>
      </c>
      <c r="I40" s="14">
        <v>2647.3477300000004</v>
      </c>
      <c r="J40" s="14">
        <v>4692.36096</v>
      </c>
      <c r="K40" s="20">
        <f>(+H40+I40+J40)/3</f>
        <v>5063.2304233333334</v>
      </c>
      <c r="L40" s="14">
        <f t="shared" ref="L40:S42" si="10">(+D40/D$54)*100</f>
        <v>9.7930193159572521E-2</v>
      </c>
      <c r="M40" s="14">
        <f t="shared" si="10"/>
        <v>6.6603513646070561E-2</v>
      </c>
      <c r="N40" s="14">
        <f t="shared" si="10"/>
        <v>0</v>
      </c>
      <c r="O40" s="21">
        <f t="shared" si="10"/>
        <v>5.3883428854220983E-2</v>
      </c>
      <c r="P40" s="14">
        <f t="shared" si="10"/>
        <v>0.21483291632011042</v>
      </c>
      <c r="Q40" s="14">
        <f t="shared" si="10"/>
        <v>7.170069569076587E-2</v>
      </c>
      <c r="R40" s="14">
        <f t="shared" si="10"/>
        <v>0.1216951828600739</v>
      </c>
      <c r="S40" s="21">
        <f t="shared" si="10"/>
        <v>0.13559747200434236</v>
      </c>
      <c r="T40" s="18"/>
    </row>
    <row r="41" spans="1:20" ht="24" customHeight="1" x14ac:dyDescent="0.35">
      <c r="A41" s="50"/>
      <c r="B41" s="50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4">
        <v>794.3</v>
      </c>
      <c r="I41" s="14">
        <v>0</v>
      </c>
      <c r="J41" s="14">
        <v>4692.36096</v>
      </c>
      <c r="K41" s="20">
        <f>(+H41+I41+J41)/3</f>
        <v>1828.8869866666666</v>
      </c>
      <c r="L41" s="14">
        <f t="shared" si="10"/>
        <v>0</v>
      </c>
      <c r="M41" s="14">
        <f t="shared" si="10"/>
        <v>0</v>
      </c>
      <c r="N41" s="14">
        <f t="shared" si="10"/>
        <v>0</v>
      </c>
      <c r="O41" s="21">
        <f t="shared" si="10"/>
        <v>0</v>
      </c>
      <c r="P41" s="14">
        <f t="shared" si="10"/>
        <v>2.1737855300191469E-2</v>
      </c>
      <c r="Q41" s="14">
        <f t="shared" si="10"/>
        <v>0</v>
      </c>
      <c r="R41" s="14">
        <f t="shared" si="10"/>
        <v>0.1216951828600739</v>
      </c>
      <c r="S41" s="21">
        <f t="shared" si="10"/>
        <v>4.8979096592324495E-2</v>
      </c>
      <c r="T41" s="32"/>
    </row>
    <row r="42" spans="1:20" ht="24" customHeight="1" x14ac:dyDescent="0.35">
      <c r="A42" s="50"/>
      <c r="B42" s="50"/>
      <c r="C42" s="51" t="s">
        <v>20</v>
      </c>
      <c r="D42" s="14">
        <v>3581.2863299999999</v>
      </c>
      <c r="E42" s="14">
        <v>2464.681</v>
      </c>
      <c r="F42" s="14">
        <v>0</v>
      </c>
      <c r="G42" s="15">
        <f>(+D42+E42+F42)/3</f>
        <v>2015.3224433333332</v>
      </c>
      <c r="H42" s="14">
        <v>7055.6825799999997</v>
      </c>
      <c r="I42" s="14">
        <v>2647.3477300000004</v>
      </c>
      <c r="J42" s="14">
        <v>0</v>
      </c>
      <c r="K42" s="15">
        <f>(+H42+I42+J42)/3</f>
        <v>3234.3434366666665</v>
      </c>
      <c r="L42" s="14">
        <f t="shared" si="10"/>
        <v>9.7930193159572521E-2</v>
      </c>
      <c r="M42" s="14">
        <f t="shared" si="10"/>
        <v>6.6603513646070561E-2</v>
      </c>
      <c r="N42" s="14">
        <f t="shared" si="10"/>
        <v>0</v>
      </c>
      <c r="O42" s="17">
        <f t="shared" si="10"/>
        <v>5.3883428854220983E-2</v>
      </c>
      <c r="P42" s="14">
        <f t="shared" si="10"/>
        <v>0.19309506101991894</v>
      </c>
      <c r="Q42" s="14">
        <f t="shared" si="10"/>
        <v>7.170069569076587E-2</v>
      </c>
      <c r="R42" s="14">
        <f t="shared" si="10"/>
        <v>0</v>
      </c>
      <c r="S42" s="17">
        <f t="shared" si="10"/>
        <v>8.6618375412017862E-2</v>
      </c>
      <c r="T42" s="32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1.4178999999999997</v>
      </c>
      <c r="E44" s="24">
        <v>1.1439899999999996</v>
      </c>
      <c r="F44" s="24">
        <v>9.48794</v>
      </c>
      <c r="G44" s="15">
        <f>(+D44+E44+F44)/3</f>
        <v>4.01661</v>
      </c>
      <c r="H44" s="24">
        <v>102.74857</v>
      </c>
      <c r="I44" s="24">
        <v>100.11172000000001</v>
      </c>
      <c r="J44" s="60">
        <v>3.0670999999999999</v>
      </c>
      <c r="K44" s="15">
        <f>(+H44+I44+J44)/3</f>
        <v>68.642463333333339</v>
      </c>
      <c r="L44" s="24">
        <f t="shared" ref="L44:S44" si="11">(+D44/D$54)*100</f>
        <v>3.877244321901451E-5</v>
      </c>
      <c r="M44" s="24">
        <f t="shared" si="11"/>
        <v>3.0914245525472968E-5</v>
      </c>
      <c r="N44" s="60">
        <f t="shared" si="11"/>
        <v>2.456137197059662E-4</v>
      </c>
      <c r="O44" s="17">
        <f t="shared" si="11"/>
        <v>1.0739160866594654E-4</v>
      </c>
      <c r="P44" s="24">
        <f t="shared" si="11"/>
        <v>2.8119520923600583E-3</v>
      </c>
      <c r="Q44" s="24">
        <f t="shared" si="11"/>
        <v>2.7114231687271236E-3</v>
      </c>
      <c r="R44" s="60">
        <f t="shared" si="11"/>
        <v>7.9544455026352585E-5</v>
      </c>
      <c r="S44" s="17">
        <f t="shared" si="11"/>
        <v>1.838301582574054E-3</v>
      </c>
      <c r="T44" s="32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79</v>
      </c>
      <c r="D46" s="14">
        <v>1.8140000000000001</v>
      </c>
      <c r="E46" s="14">
        <v>9.2490000000000006</v>
      </c>
      <c r="F46" s="14">
        <v>5.4000000000000001E-4</v>
      </c>
      <c r="G46" s="15">
        <f>(+D46+E46+F46)/3</f>
        <v>3.6878466666666672</v>
      </c>
      <c r="H46" s="14">
        <v>3.9849999999999999</v>
      </c>
      <c r="I46" s="14">
        <v>4.5209999999999999</v>
      </c>
      <c r="J46" s="14">
        <v>0.14199999999999999</v>
      </c>
      <c r="K46" s="15">
        <f>(+H46+I46+J46)/3</f>
        <v>2.8826666666666667</v>
      </c>
      <c r="L46" s="14">
        <f t="shared" ref="L46:S46" si="12">(+D46/D$54)*100</f>
        <v>4.9603788701101864E-5</v>
      </c>
      <c r="M46" s="14">
        <f t="shared" si="12"/>
        <v>2.4993737433465289E-4</v>
      </c>
      <c r="N46" s="14">
        <f t="shared" si="12"/>
        <v>1.3978946814716548E-8</v>
      </c>
      <c r="O46" s="17">
        <f t="shared" si="12"/>
        <v>9.8601503767276904E-5</v>
      </c>
      <c r="P46" s="14">
        <f t="shared" si="12"/>
        <v>1.0905873520239581E-4</v>
      </c>
      <c r="Q46" s="14">
        <f t="shared" si="12"/>
        <v>1.2244664406740115E-4</v>
      </c>
      <c r="R46" s="14">
        <f t="shared" si="12"/>
        <v>3.6827337268892657E-6</v>
      </c>
      <c r="S46" s="17">
        <f t="shared" si="12"/>
        <v>7.7200182482283766E-5</v>
      </c>
      <c r="T46" s="32"/>
    </row>
    <row r="47" spans="1:20" ht="24" hidden="1" customHeight="1" x14ac:dyDescent="0.35">
      <c r="A47" s="22"/>
      <c r="B47" s="22"/>
      <c r="C47" s="23"/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hidden="1" customHeight="1" x14ac:dyDescent="0.35">
      <c r="A48" s="22"/>
      <c r="B48" s="22"/>
      <c r="C48" s="23"/>
      <c r="D48" s="24"/>
      <c r="E48" s="24"/>
      <c r="F48" s="24"/>
      <c r="G48" s="15"/>
      <c r="H48" s="24"/>
      <c r="I48" s="24"/>
      <c r="J48" s="24"/>
      <c r="K48" s="15"/>
      <c r="L48" s="24"/>
      <c r="M48" s="24"/>
      <c r="N48" s="24"/>
      <c r="O48" s="17"/>
      <c r="P48" s="24"/>
      <c r="Q48" s="24"/>
      <c r="R48" s="24"/>
      <c r="S48" s="17"/>
      <c r="T48" s="32"/>
    </row>
    <row r="49" spans="1:256" ht="24" customHeight="1" x14ac:dyDescent="0.35">
      <c r="A49" s="22" t="s">
        <v>45</v>
      </c>
      <c r="B49" s="22"/>
      <c r="C49" s="23" t="s">
        <v>46</v>
      </c>
      <c r="D49" s="24">
        <v>0</v>
      </c>
      <c r="E49" s="24">
        <v>0</v>
      </c>
      <c r="F49" s="24">
        <v>0</v>
      </c>
      <c r="G49" s="15">
        <f>(+D49+E49+F49)/3</f>
        <v>0</v>
      </c>
      <c r="H49" s="24">
        <v>0</v>
      </c>
      <c r="I49" s="24">
        <v>0</v>
      </c>
      <c r="J49" s="24">
        <v>0</v>
      </c>
      <c r="K49" s="15">
        <f>(+H49+I49+J49)/3</f>
        <v>0</v>
      </c>
      <c r="L49" s="24">
        <f t="shared" ref="L49:S53" si="13">(+D49/D$54)*100</f>
        <v>0</v>
      </c>
      <c r="M49" s="24">
        <f t="shared" si="13"/>
        <v>0</v>
      </c>
      <c r="N49" s="24">
        <f t="shared" si="13"/>
        <v>0</v>
      </c>
      <c r="O49" s="17">
        <f t="shared" si="13"/>
        <v>0</v>
      </c>
      <c r="P49" s="24">
        <f t="shared" si="13"/>
        <v>0</v>
      </c>
      <c r="Q49" s="24">
        <f t="shared" si="13"/>
        <v>0</v>
      </c>
      <c r="R49" s="24">
        <f t="shared" si="13"/>
        <v>0</v>
      </c>
      <c r="S49" s="17">
        <f t="shared" si="13"/>
        <v>0</v>
      </c>
      <c r="T49" s="32"/>
    </row>
    <row r="50" spans="1:256" ht="24" customHeight="1" x14ac:dyDescent="0.35">
      <c r="A50" s="22"/>
      <c r="B50" s="53"/>
      <c r="C50" s="52" t="s">
        <v>47</v>
      </c>
      <c r="D50" s="24">
        <v>0</v>
      </c>
      <c r="E50" s="24">
        <v>0</v>
      </c>
      <c r="F50" s="24">
        <v>0</v>
      </c>
      <c r="G50" s="20">
        <f>(+D50+E50+F50)/3</f>
        <v>0</v>
      </c>
      <c r="H50" s="24">
        <v>0</v>
      </c>
      <c r="I50" s="24">
        <v>0</v>
      </c>
      <c r="J50" s="24">
        <v>0</v>
      </c>
      <c r="K50" s="20">
        <f>(+H50+I50+J50)/3</f>
        <v>0</v>
      </c>
      <c r="L50" s="24">
        <f t="shared" si="13"/>
        <v>0</v>
      </c>
      <c r="M50" s="24">
        <f t="shared" si="13"/>
        <v>0</v>
      </c>
      <c r="N50" s="24">
        <f t="shared" si="13"/>
        <v>0</v>
      </c>
      <c r="O50" s="21">
        <f t="shared" si="13"/>
        <v>0</v>
      </c>
      <c r="P50" s="24">
        <f t="shared" si="13"/>
        <v>0</v>
      </c>
      <c r="Q50" s="24">
        <f t="shared" si="13"/>
        <v>0</v>
      </c>
      <c r="R50" s="24">
        <f t="shared" si="13"/>
        <v>0</v>
      </c>
      <c r="S50" s="21">
        <f t="shared" si="13"/>
        <v>0</v>
      </c>
      <c r="T50" s="32"/>
    </row>
    <row r="51" spans="1:256" ht="24" customHeight="1" x14ac:dyDescent="0.35">
      <c r="A51" s="22"/>
      <c r="B51" s="53"/>
      <c r="C51" s="52" t="s">
        <v>48</v>
      </c>
      <c r="D51" s="24">
        <v>0</v>
      </c>
      <c r="E51" s="24">
        <v>0</v>
      </c>
      <c r="F51" s="24">
        <v>0</v>
      </c>
      <c r="G51" s="20">
        <f>(+D51+E51+F51)/3</f>
        <v>0</v>
      </c>
      <c r="H51" s="24">
        <v>0</v>
      </c>
      <c r="I51" s="24">
        <v>0</v>
      </c>
      <c r="J51" s="24">
        <v>0</v>
      </c>
      <c r="K51" s="20">
        <f>(+H51+I51+J51)/3</f>
        <v>0</v>
      </c>
      <c r="L51" s="24">
        <f t="shared" si="13"/>
        <v>0</v>
      </c>
      <c r="M51" s="24">
        <f t="shared" si="13"/>
        <v>0</v>
      </c>
      <c r="N51" s="24">
        <f t="shared" si="13"/>
        <v>0</v>
      </c>
      <c r="O51" s="21">
        <f t="shared" si="13"/>
        <v>0</v>
      </c>
      <c r="P51" s="24">
        <f t="shared" si="13"/>
        <v>0</v>
      </c>
      <c r="Q51" s="24">
        <f t="shared" si="13"/>
        <v>0</v>
      </c>
      <c r="R51" s="24">
        <f t="shared" si="13"/>
        <v>0</v>
      </c>
      <c r="S51" s="21">
        <f t="shared" si="13"/>
        <v>0</v>
      </c>
      <c r="T51" s="32"/>
    </row>
    <row r="52" spans="1:256" ht="24" customHeight="1" x14ac:dyDescent="0.35">
      <c r="A52" s="22"/>
      <c r="B52" s="53"/>
      <c r="C52" s="52" t="s">
        <v>49</v>
      </c>
      <c r="D52" s="24">
        <v>0</v>
      </c>
      <c r="E52" s="24">
        <v>0</v>
      </c>
      <c r="F52" s="24">
        <v>0</v>
      </c>
      <c r="G52" s="20">
        <f>(+D52+E52+F52)/3</f>
        <v>0</v>
      </c>
      <c r="H52" s="24">
        <v>0</v>
      </c>
      <c r="I52" s="24">
        <v>0</v>
      </c>
      <c r="J52" s="24">
        <v>0</v>
      </c>
      <c r="K52" s="20">
        <f>(+H52+I52+J52)/3</f>
        <v>0</v>
      </c>
      <c r="L52" s="24">
        <f t="shared" si="13"/>
        <v>0</v>
      </c>
      <c r="M52" s="24">
        <f t="shared" si="13"/>
        <v>0</v>
      </c>
      <c r="N52" s="24">
        <f t="shared" si="13"/>
        <v>0</v>
      </c>
      <c r="O52" s="21">
        <f t="shared" si="13"/>
        <v>0</v>
      </c>
      <c r="P52" s="24">
        <f t="shared" si="13"/>
        <v>0</v>
      </c>
      <c r="Q52" s="24">
        <f t="shared" si="13"/>
        <v>0</v>
      </c>
      <c r="R52" s="24">
        <f t="shared" si="13"/>
        <v>0</v>
      </c>
      <c r="S52" s="21">
        <f t="shared" si="13"/>
        <v>0</v>
      </c>
      <c r="T52" s="32"/>
    </row>
    <row r="53" spans="1:256" ht="24.95" customHeight="1" x14ac:dyDescent="0.25">
      <c r="A53" s="77" t="s">
        <v>50</v>
      </c>
      <c r="B53" s="77"/>
      <c r="C53" s="82" t="s">
        <v>51</v>
      </c>
      <c r="D53" s="79">
        <v>5372.5721299998386</v>
      </c>
      <c r="E53" s="79">
        <v>1917.8608100008009</v>
      </c>
      <c r="F53" s="79">
        <v>1221.4197299998405</v>
      </c>
      <c r="G53" s="39">
        <f>(+D53+E53+F53)/3</f>
        <v>2837.2842233334936</v>
      </c>
      <c r="H53" s="79">
        <v>3187.8449400001205</v>
      </c>
      <c r="I53" s="79">
        <v>866.48939999988113</v>
      </c>
      <c r="J53" s="79">
        <v>1256.5043599991843</v>
      </c>
      <c r="K53" s="39">
        <f>(+H53+I53+J53)/3</f>
        <v>1770.2795666663953</v>
      </c>
      <c r="L53" s="79">
        <f t="shared" si="13"/>
        <v>0.14691286257879865</v>
      </c>
      <c r="M53" s="79">
        <f t="shared" si="13"/>
        <v>5.1826694257858234E-2</v>
      </c>
      <c r="N53" s="79">
        <f t="shared" si="13"/>
        <v>3.1618817489098547E-2</v>
      </c>
      <c r="O53" s="40">
        <f t="shared" si="13"/>
        <v>7.5860120097867259E-2</v>
      </c>
      <c r="P53" s="79">
        <f t="shared" si="13"/>
        <v>8.7242744586642551E-2</v>
      </c>
      <c r="Q53" s="79">
        <f t="shared" si="13"/>
        <v>2.3467975923459727E-2</v>
      </c>
      <c r="R53" s="79">
        <f t="shared" si="13"/>
        <v>3.2587119609523998E-2</v>
      </c>
      <c r="S53" s="40">
        <f t="shared" si="13"/>
        <v>4.7409541717612379E-2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3656978.7258199998</v>
      </c>
      <c r="E54" s="43">
        <v>3700526.9918600004</v>
      </c>
      <c r="F54" s="43">
        <v>3862951.9602400004</v>
      </c>
      <c r="G54" s="44">
        <f>G19+G29+G16+G34+G48+G40+G14+G44+G46+G49+G53+G27+G9+G38</f>
        <v>3740152.5593066672</v>
      </c>
      <c r="H54" s="43">
        <v>3653994.3293900006</v>
      </c>
      <c r="I54" s="43">
        <v>3692220.4233799996</v>
      </c>
      <c r="J54" s="43">
        <v>3855831.3071399997</v>
      </c>
      <c r="K54" s="44">
        <f t="shared" ref="K54:S54" si="14">K19+K29+K16+K34+K48+K40+K14+K44+K46+K49+K53+K27+K9+K38</f>
        <v>3734015.3533033337</v>
      </c>
      <c r="L54" s="45">
        <f t="shared" si="14"/>
        <v>100.00000000000003</v>
      </c>
      <c r="M54" s="45">
        <f t="shared" si="14"/>
        <v>100</v>
      </c>
      <c r="N54" s="45">
        <f t="shared" si="14"/>
        <v>99.999999999999986</v>
      </c>
      <c r="O54" s="44">
        <f t="shared" si="14"/>
        <v>99.999999999999986</v>
      </c>
      <c r="P54" s="45">
        <f t="shared" si="14"/>
        <v>99.999999999999972</v>
      </c>
      <c r="Q54" s="45">
        <f t="shared" si="14"/>
        <v>100.00000000000001</v>
      </c>
      <c r="R54" s="45">
        <f t="shared" si="14"/>
        <v>100</v>
      </c>
      <c r="S54" s="44">
        <f t="shared" si="14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1981025.7108199999</v>
      </c>
      <c r="E9" s="14">
        <v>1969852.0954800006</v>
      </c>
      <c r="F9" s="14">
        <v>2102276.3230320001</v>
      </c>
      <c r="G9" s="15">
        <f>(+D9+E9+F9)/3</f>
        <v>2017718.0431106668</v>
      </c>
      <c r="H9" s="16">
        <v>1998282.9029399999</v>
      </c>
      <c r="I9" s="16">
        <v>1991702.4106800007</v>
      </c>
      <c r="J9" s="16">
        <v>2118718.6719900002</v>
      </c>
      <c r="K9" s="15">
        <f>(+H9+I9+J9)/3</f>
        <v>2036234.6618700002</v>
      </c>
      <c r="L9" s="16">
        <f t="shared" ref="L9:S12" si="0">(+D9/D$54)*100</f>
        <v>50.752666483236553</v>
      </c>
      <c r="M9" s="16">
        <f t="shared" si="0"/>
        <v>51.295925099525796</v>
      </c>
      <c r="N9" s="16">
        <f t="shared" si="0"/>
        <v>51.54168355045563</v>
      </c>
      <c r="O9" s="17">
        <f t="shared" si="0"/>
        <v>51.201349129781669</v>
      </c>
      <c r="P9" s="16">
        <f t="shared" si="0"/>
        <v>51.281617887887862</v>
      </c>
      <c r="Q9" s="16">
        <f t="shared" si="0"/>
        <v>51.702700650143427</v>
      </c>
      <c r="R9" s="16">
        <f t="shared" si="0"/>
        <v>51.842509761355338</v>
      </c>
      <c r="S9" s="17">
        <f t="shared" si="0"/>
        <v>51.612343013327411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1796365.30589</v>
      </c>
      <c r="E10" s="14">
        <v>1805772.4571900007</v>
      </c>
      <c r="F10" s="14">
        <v>1938089.6302499999</v>
      </c>
      <c r="G10" s="20">
        <f>(+D10+E10+F10)/3</f>
        <v>1846742.4644433334</v>
      </c>
      <c r="H10" s="16">
        <v>1796365.30589</v>
      </c>
      <c r="I10" s="16">
        <v>1805772.4571900007</v>
      </c>
      <c r="J10" s="16">
        <v>1938089.6302499999</v>
      </c>
      <c r="K10" s="20">
        <f>(+H10+I10+J10)/3</f>
        <v>1846742.4644433334</v>
      </c>
      <c r="L10" s="16">
        <f t="shared" si="0"/>
        <v>46.021779906205524</v>
      </c>
      <c r="M10" s="16">
        <f t="shared" si="0"/>
        <v>47.02320997771853</v>
      </c>
      <c r="N10" s="16">
        <f t="shared" si="0"/>
        <v>47.51630474089896</v>
      </c>
      <c r="O10" s="21">
        <f t="shared" si="0"/>
        <v>46.862695210368592</v>
      </c>
      <c r="P10" s="16">
        <f t="shared" si="0"/>
        <v>46.099838550475638</v>
      </c>
      <c r="Q10" s="16">
        <f t="shared" si="0"/>
        <v>46.876135860323004</v>
      </c>
      <c r="R10" s="16">
        <f t="shared" si="0"/>
        <v>47.422733326008746</v>
      </c>
      <c r="S10" s="21">
        <f t="shared" si="0"/>
        <v>46.809293308362378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4228.5348799999992</v>
      </c>
      <c r="E11" s="14">
        <v>4216.0021900000002</v>
      </c>
      <c r="F11" s="14">
        <v>3072.0788899999998</v>
      </c>
      <c r="G11" s="20">
        <f>(+D11+E11+F11)/3</f>
        <v>3838.8719866666665</v>
      </c>
      <c r="H11" s="16">
        <v>1562.7193100000002</v>
      </c>
      <c r="I11" s="16">
        <v>1740.73666</v>
      </c>
      <c r="J11" s="16">
        <v>1005.51328</v>
      </c>
      <c r="K11" s="20">
        <f>(+H11+I11+J11)/3</f>
        <v>1436.3230833333334</v>
      </c>
      <c r="L11" s="16">
        <f t="shared" si="0"/>
        <v>0.10833247610327079</v>
      </c>
      <c r="M11" s="16">
        <f t="shared" si="0"/>
        <v>0.1097867870658477</v>
      </c>
      <c r="N11" s="16">
        <f t="shared" si="0"/>
        <v>7.5318413785895447E-2</v>
      </c>
      <c r="O11" s="21">
        <f t="shared" si="0"/>
        <v>9.7414713381277912E-2</v>
      </c>
      <c r="P11" s="16">
        <f t="shared" si="0"/>
        <v>4.0103818335000804E-2</v>
      </c>
      <c r="Q11" s="16">
        <f t="shared" si="0"/>
        <v>4.5187868408505229E-2</v>
      </c>
      <c r="R11" s="16">
        <f t="shared" si="0"/>
        <v>2.46037063451237E-2</v>
      </c>
      <c r="S11" s="21">
        <f t="shared" si="0"/>
        <v>3.6406412798650652E-2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180431.87005000003</v>
      </c>
      <c r="E12" s="14">
        <v>159863.6361</v>
      </c>
      <c r="F12" s="14">
        <v>161114.61389200002</v>
      </c>
      <c r="G12" s="20">
        <f>(+D12+E12+F12)/3</f>
        <v>167136.70668066668</v>
      </c>
      <c r="H12" s="16">
        <v>200354.87774</v>
      </c>
      <c r="I12" s="16">
        <v>184189.21682999999</v>
      </c>
      <c r="J12" s="16">
        <v>179623.52846</v>
      </c>
      <c r="K12" s="20">
        <f>(+H12+I12+J12)/3</f>
        <v>188055.8743433333</v>
      </c>
      <c r="L12" s="16">
        <f t="shared" si="0"/>
        <v>4.622554100927764</v>
      </c>
      <c r="M12" s="16">
        <f t="shared" si="0"/>
        <v>4.1629283347414159</v>
      </c>
      <c r="N12" s="16">
        <f t="shared" si="0"/>
        <v>3.9500603957707727</v>
      </c>
      <c r="O12" s="21">
        <f t="shared" si="0"/>
        <v>4.2412392060318034</v>
      </c>
      <c r="P12" s="16">
        <f t="shared" si="0"/>
        <v>5.1416755190772259</v>
      </c>
      <c r="Q12" s="16">
        <f t="shared" si="0"/>
        <v>4.7813769214119253</v>
      </c>
      <c r="R12" s="16">
        <f t="shared" si="0"/>
        <v>4.3951727290014597</v>
      </c>
      <c r="S12" s="21">
        <f t="shared" si="0"/>
        <v>4.7666432921663819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726603.80843000009</v>
      </c>
      <c r="E14" s="24">
        <v>748483.70650000009</v>
      </c>
      <c r="F14" s="24">
        <v>748526.77330999996</v>
      </c>
      <c r="G14" s="15">
        <f>(+D14+E14+F14)/3</f>
        <v>741204.76274666667</v>
      </c>
      <c r="H14" s="24">
        <v>726603.80843000009</v>
      </c>
      <c r="I14" s="24">
        <v>748483.70650000009</v>
      </c>
      <c r="J14" s="24">
        <v>748526.77330999984</v>
      </c>
      <c r="K14" s="15">
        <f>(+H14+I14+J14)/3</f>
        <v>741204.76274666656</v>
      </c>
      <c r="L14" s="24">
        <f t="shared" ref="L14:S14" si="1">(+D14/D$54)*100</f>
        <v>18.615144949044041</v>
      </c>
      <c r="M14" s="24">
        <f t="shared" si="1"/>
        <v>19.490886770097234</v>
      </c>
      <c r="N14" s="24">
        <f t="shared" si="1"/>
        <v>18.351693189097674</v>
      </c>
      <c r="O14" s="17">
        <f t="shared" si="1"/>
        <v>18.808715104485774</v>
      </c>
      <c r="P14" s="24">
        <f t="shared" si="1"/>
        <v>18.646718542689822</v>
      </c>
      <c r="Q14" s="24">
        <f t="shared" si="1"/>
        <v>19.429925279583792</v>
      </c>
      <c r="R14" s="24">
        <f t="shared" si="1"/>
        <v>18.3155541436332</v>
      </c>
      <c r="S14" s="17">
        <f t="shared" si="1"/>
        <v>18.787281826771725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516229.09907999996</v>
      </c>
      <c r="E16" s="14">
        <v>415480.39480000001</v>
      </c>
      <c r="F16" s="14">
        <v>492431.02291000006</v>
      </c>
      <c r="G16" s="15">
        <f t="shared" ref="G16:G22" si="2">(+D16+E16+F16)/3</f>
        <v>474713.50559666666</v>
      </c>
      <c r="H16" s="16">
        <v>509299.58999999997</v>
      </c>
      <c r="I16" s="16">
        <v>430871.55</v>
      </c>
      <c r="J16" s="16">
        <v>502225.93</v>
      </c>
      <c r="K16" s="15">
        <f t="shared" ref="K16:K22" si="3">(+H16+I16+J16)/3</f>
        <v>480799.02333333326</v>
      </c>
      <c r="L16" s="16">
        <f t="shared" ref="L16:S22" si="4">(+D16/D$54)*100</f>
        <v>13.225473627853132</v>
      </c>
      <c r="M16" s="16">
        <f t="shared" si="4"/>
        <v>10.819315450579008</v>
      </c>
      <c r="N16" s="16">
        <f t="shared" si="4"/>
        <v>12.072972365806383</v>
      </c>
      <c r="O16" s="17">
        <f t="shared" si="4"/>
        <v>12.046267822041958</v>
      </c>
      <c r="P16" s="16">
        <f t="shared" si="4"/>
        <v>13.070074775904821</v>
      </c>
      <c r="Q16" s="16">
        <f t="shared" si="4"/>
        <v>11.185015717638002</v>
      </c>
      <c r="R16" s="16">
        <f t="shared" si="4"/>
        <v>12.288867334130734</v>
      </c>
      <c r="S16" s="17">
        <f t="shared" si="4"/>
        <v>12.186789949820177</v>
      </c>
      <c r="T16" s="18"/>
    </row>
    <row r="17" spans="1:20" ht="24" customHeight="1" x14ac:dyDescent="0.35">
      <c r="A17" s="12"/>
      <c r="B17" s="12"/>
      <c r="C17" s="19" t="s">
        <v>19</v>
      </c>
      <c r="D17" s="14">
        <v>516229.09907999996</v>
      </c>
      <c r="E17" s="14">
        <v>415480.39480000001</v>
      </c>
      <c r="F17" s="14">
        <v>492431.02291000006</v>
      </c>
      <c r="G17" s="20">
        <f t="shared" si="2"/>
        <v>474713.50559666666</v>
      </c>
      <c r="H17" s="16">
        <v>509299.58999999997</v>
      </c>
      <c r="I17" s="16">
        <v>430871.55</v>
      </c>
      <c r="J17" s="16">
        <v>502225.93</v>
      </c>
      <c r="K17" s="20">
        <f t="shared" si="3"/>
        <v>480799.02333333326</v>
      </c>
      <c r="L17" s="16">
        <f t="shared" si="4"/>
        <v>13.225473627853132</v>
      </c>
      <c r="M17" s="16">
        <f t="shared" si="4"/>
        <v>10.819315450579008</v>
      </c>
      <c r="N17" s="16">
        <f t="shared" si="4"/>
        <v>12.072972365806383</v>
      </c>
      <c r="O17" s="21">
        <f t="shared" si="4"/>
        <v>12.046267822041958</v>
      </c>
      <c r="P17" s="16">
        <f t="shared" si="4"/>
        <v>13.070074775904821</v>
      </c>
      <c r="Q17" s="16">
        <f t="shared" si="4"/>
        <v>11.185015717638002</v>
      </c>
      <c r="R17" s="16">
        <f t="shared" si="4"/>
        <v>12.288867334130734</v>
      </c>
      <c r="S17" s="21">
        <f t="shared" si="4"/>
        <v>12.186789949820177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367873.86765000003</v>
      </c>
      <c r="E19" s="24">
        <v>337540.06437999994</v>
      </c>
      <c r="F19" s="24">
        <v>396387.93154999992</v>
      </c>
      <c r="G19" s="15">
        <f t="shared" si="2"/>
        <v>367267.28785999998</v>
      </c>
      <c r="H19" s="24">
        <v>367873.86765000003</v>
      </c>
      <c r="I19" s="24">
        <v>337540.06437999994</v>
      </c>
      <c r="J19" s="24">
        <v>396387.93154999992</v>
      </c>
      <c r="K19" s="15">
        <f t="shared" si="3"/>
        <v>367267.28785999998</v>
      </c>
      <c r="L19" s="24">
        <f t="shared" si="4"/>
        <v>9.4247033800538116</v>
      </c>
      <c r="M19" s="24">
        <f t="shared" si="4"/>
        <v>8.7897106083523102</v>
      </c>
      <c r="N19" s="24">
        <f t="shared" si="4"/>
        <v>9.7182759028099355</v>
      </c>
      <c r="O19" s="17">
        <f t="shared" si="4"/>
        <v>9.3197266555030254</v>
      </c>
      <c r="P19" s="24">
        <f t="shared" si="4"/>
        <v>9.4406888454137867</v>
      </c>
      <c r="Q19" s="24">
        <f t="shared" si="4"/>
        <v>8.7622191008499932</v>
      </c>
      <c r="R19" s="24">
        <f t="shared" si="4"/>
        <v>9.6991382019411922</v>
      </c>
      <c r="S19" s="17">
        <f t="shared" si="4"/>
        <v>9.3091064569133444</v>
      </c>
      <c r="T19" s="18"/>
    </row>
    <row r="20" spans="1:20" ht="24" customHeight="1" x14ac:dyDescent="0.35">
      <c r="A20" s="22"/>
      <c r="B20" s="53"/>
      <c r="C20" s="52" t="s">
        <v>7</v>
      </c>
      <c r="D20" s="24">
        <v>256044.48525</v>
      </c>
      <c r="E20" s="24">
        <v>220600.16336999997</v>
      </c>
      <c r="F20" s="24">
        <v>258304.06789999997</v>
      </c>
      <c r="G20" s="20">
        <f t="shared" si="2"/>
        <v>244982.90550666666</v>
      </c>
      <c r="H20" s="24">
        <v>256044.48525</v>
      </c>
      <c r="I20" s="24">
        <v>220600.16336999997</v>
      </c>
      <c r="J20" s="24">
        <v>258304.06789999997</v>
      </c>
      <c r="K20" s="20">
        <f t="shared" si="3"/>
        <v>244982.90550666666</v>
      </c>
      <c r="L20" s="24">
        <f t="shared" si="4"/>
        <v>6.5597030335291686</v>
      </c>
      <c r="M20" s="24">
        <f t="shared" si="4"/>
        <v>5.7445376143396647</v>
      </c>
      <c r="N20" s="24">
        <f t="shared" si="4"/>
        <v>6.3328623272015747</v>
      </c>
      <c r="O20" s="21">
        <f t="shared" si="4"/>
        <v>6.2166541645914082</v>
      </c>
      <c r="P20" s="24">
        <f t="shared" si="4"/>
        <v>6.5708291031130797</v>
      </c>
      <c r="Q20" s="24">
        <f t="shared" si="4"/>
        <v>5.7265704700321027</v>
      </c>
      <c r="R20" s="24">
        <f t="shared" si="4"/>
        <v>6.3203913471560433</v>
      </c>
      <c r="S20" s="21">
        <f t="shared" si="4"/>
        <v>6.2095700403212657</v>
      </c>
      <c r="T20" s="18"/>
    </row>
    <row r="21" spans="1:20" ht="24" customHeight="1" x14ac:dyDescent="0.35">
      <c r="A21" s="22"/>
      <c r="B21" s="53"/>
      <c r="C21" s="52" t="s">
        <v>8</v>
      </c>
      <c r="D21" s="24">
        <v>80412.587999999989</v>
      </c>
      <c r="E21" s="24">
        <v>90366.957289999991</v>
      </c>
      <c r="F21" s="24">
        <v>94214.435869999987</v>
      </c>
      <c r="G21" s="20">
        <f t="shared" si="2"/>
        <v>88331.327053333327</v>
      </c>
      <c r="H21" s="24">
        <v>80412.587999999989</v>
      </c>
      <c r="I21" s="24">
        <v>90366.957289999991</v>
      </c>
      <c r="J21" s="24">
        <v>94214.435869999987</v>
      </c>
      <c r="K21" s="20">
        <f t="shared" si="3"/>
        <v>88331.327053333327</v>
      </c>
      <c r="L21" s="24">
        <f t="shared" si="4"/>
        <v>2.0601212985411532</v>
      </c>
      <c r="M21" s="24">
        <f t="shared" si="4"/>
        <v>2.3532003662896064</v>
      </c>
      <c r="N21" s="24">
        <f t="shared" si="4"/>
        <v>2.3098631641784984</v>
      </c>
      <c r="O21" s="21">
        <f t="shared" si="4"/>
        <v>2.2414842009253872</v>
      </c>
      <c r="P21" s="24">
        <f t="shared" si="4"/>
        <v>2.0636155196669739</v>
      </c>
      <c r="Q21" s="24">
        <f t="shared" si="4"/>
        <v>2.3458402803428822</v>
      </c>
      <c r="R21" s="24">
        <f t="shared" si="4"/>
        <v>2.3053144694587906</v>
      </c>
      <c r="S21" s="21">
        <f t="shared" si="4"/>
        <v>2.2389299406740517</v>
      </c>
      <c r="T21" s="18"/>
    </row>
    <row r="22" spans="1:20" ht="24" customHeight="1" x14ac:dyDescent="0.35">
      <c r="A22" s="22"/>
      <c r="B22" s="56"/>
      <c r="C22" s="52" t="s">
        <v>9</v>
      </c>
      <c r="D22" s="24">
        <v>31416.794399999999</v>
      </c>
      <c r="E22" s="24">
        <v>26572.943719999999</v>
      </c>
      <c r="F22" s="24">
        <v>43869.427779999991</v>
      </c>
      <c r="G22" s="20">
        <f t="shared" si="2"/>
        <v>33953.0553</v>
      </c>
      <c r="H22" s="24">
        <v>31416.794399999999</v>
      </c>
      <c r="I22" s="24">
        <v>26572.943719999999</v>
      </c>
      <c r="J22" s="24">
        <v>43869.427779999991</v>
      </c>
      <c r="K22" s="20">
        <f t="shared" si="3"/>
        <v>33953.0553</v>
      </c>
      <c r="L22" s="24">
        <f t="shared" si="4"/>
        <v>0.80487904798348786</v>
      </c>
      <c r="M22" s="24">
        <f t="shared" si="4"/>
        <v>0.6919726277230408</v>
      </c>
      <c r="N22" s="24">
        <f t="shared" si="4"/>
        <v>1.0755504114298626</v>
      </c>
      <c r="O22" s="21">
        <f t="shared" si="4"/>
        <v>0.86158828998623116</v>
      </c>
      <c r="P22" s="24">
        <f t="shared" si="4"/>
        <v>0.80624422263373097</v>
      </c>
      <c r="Q22" s="24">
        <f t="shared" si="4"/>
        <v>0.68980835047500833</v>
      </c>
      <c r="R22" s="24">
        <f t="shared" si="4"/>
        <v>1.0734323853263597</v>
      </c>
      <c r="S22" s="21">
        <f t="shared" si="4"/>
        <v>0.86060647591802608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20161.881914139998</v>
      </c>
      <c r="E24" s="24">
        <v>18721.431331079995</v>
      </c>
      <c r="F24" s="24">
        <v>31850.776305009997</v>
      </c>
      <c r="G24" s="20">
        <f>(+D24+E24+F24)/3</f>
        <v>23578.029850076662</v>
      </c>
      <c r="H24" s="24">
        <v>20161.881914139998</v>
      </c>
      <c r="I24" s="24">
        <v>18721.431331079995</v>
      </c>
      <c r="J24" s="24">
        <v>31850.776305009997</v>
      </c>
      <c r="K24" s="20">
        <f>(+H24+I24+J24)/3</f>
        <v>23578.029850076662</v>
      </c>
      <c r="L24" s="24">
        <f t="shared" ref="L24:S25" si="5">(+D24/D$54)*100</f>
        <v>0.51653507719452452</v>
      </c>
      <c r="M24" s="24">
        <f t="shared" si="5"/>
        <v>0.48751535281179936</v>
      </c>
      <c r="N24" s="24">
        <f t="shared" si="5"/>
        <v>0.7808881330982802</v>
      </c>
      <c r="O24" s="21">
        <f t="shared" si="5"/>
        <v>0.59831300129776144</v>
      </c>
      <c r="P24" s="24">
        <f t="shared" si="5"/>
        <v>0.51741118472287173</v>
      </c>
      <c r="Q24" s="24">
        <f t="shared" si="5"/>
        <v>0.4859905549456916</v>
      </c>
      <c r="R24" s="24">
        <f t="shared" si="5"/>
        <v>0.77935037026332465</v>
      </c>
      <c r="S24" s="21">
        <f t="shared" si="5"/>
        <v>0.59763119987509639</v>
      </c>
      <c r="T24" s="18"/>
    </row>
    <row r="25" spans="1:20" ht="24" customHeight="1" x14ac:dyDescent="0.35">
      <c r="A25" s="22"/>
      <c r="B25" s="56"/>
      <c r="C25" s="52" t="s">
        <v>12</v>
      </c>
      <c r="D25" s="24">
        <v>9466.1771750000007</v>
      </c>
      <c r="E25" s="24">
        <v>5186.5920050000004</v>
      </c>
      <c r="F25" s="24">
        <v>10274.450365999999</v>
      </c>
      <c r="G25" s="20">
        <f>(+D25+E25+F25)/3</f>
        <v>8309.0731820000001</v>
      </c>
      <c r="H25" s="24">
        <v>9466.1771750000007</v>
      </c>
      <c r="I25" s="24">
        <v>5186.5920050000004</v>
      </c>
      <c r="J25" s="24">
        <v>10274.450365999999</v>
      </c>
      <c r="K25" s="20">
        <f>(+H25+I25+J25)/3</f>
        <v>8309.0731820000001</v>
      </c>
      <c r="L25" s="24">
        <f t="shared" si="5"/>
        <v>0.24251766668648483</v>
      </c>
      <c r="M25" s="24">
        <f t="shared" si="5"/>
        <v>0.13506142700802609</v>
      </c>
      <c r="N25" s="24">
        <f t="shared" si="5"/>
        <v>0.2518995546006414</v>
      </c>
      <c r="O25" s="21">
        <f t="shared" si="5"/>
        <v>0.21084995417922914</v>
      </c>
      <c r="P25" s="24">
        <f t="shared" si="5"/>
        <v>0.24292900671530776</v>
      </c>
      <c r="Q25" s="24">
        <f t="shared" si="5"/>
        <v>0.13463899646402883</v>
      </c>
      <c r="R25" s="24">
        <f t="shared" si="5"/>
        <v>0.25140350176440501</v>
      </c>
      <c r="S25" s="21">
        <f t="shared" si="5"/>
        <v>0.21060968228405647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222602.7383</v>
      </c>
      <c r="E27" s="14">
        <v>267942.67765000003</v>
      </c>
      <c r="F27" s="14">
        <v>236799.9228</v>
      </c>
      <c r="G27" s="15">
        <f>(+D27+E27+F27)/3</f>
        <v>242448.44625000004</v>
      </c>
      <c r="H27" s="16">
        <v>225386.89882000006</v>
      </c>
      <c r="I27" s="16">
        <v>270417.27529000002</v>
      </c>
      <c r="J27" s="16">
        <v>238918.25662</v>
      </c>
      <c r="K27" s="15">
        <f>(+H27+I27+J27)/3</f>
        <v>244907.47691000006</v>
      </c>
      <c r="L27" s="16">
        <f t="shared" ref="L27:S27" si="6">(+D27/D$54)*100</f>
        <v>5.7029459403223353</v>
      </c>
      <c r="M27" s="16">
        <f t="shared" si="6"/>
        <v>6.9773601557388236</v>
      </c>
      <c r="N27" s="16">
        <f t="shared" si="6"/>
        <v>5.8056434123403964</v>
      </c>
      <c r="O27" s="17">
        <f t="shared" si="6"/>
        <v>6.1523400580199397</v>
      </c>
      <c r="P27" s="16">
        <f t="shared" si="6"/>
        <v>5.7840683144604448</v>
      </c>
      <c r="Q27" s="16">
        <f t="shared" si="6"/>
        <v>7.0197753238511407</v>
      </c>
      <c r="R27" s="16">
        <f t="shared" si="6"/>
        <v>5.8460437502798435</v>
      </c>
      <c r="S27" s="17">
        <f t="shared" si="6"/>
        <v>6.2076581552733048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64964.349869999998</v>
      </c>
      <c r="E29" s="24">
        <v>67421.487639999992</v>
      </c>
      <c r="F29" s="24">
        <v>65927.703750000001</v>
      </c>
      <c r="G29" s="15">
        <f>(+D29+E29+F29)/3</f>
        <v>66104.513753333318</v>
      </c>
      <c r="H29" s="24">
        <v>36384.454249999995</v>
      </c>
      <c r="I29" s="24">
        <v>38676.253120000001</v>
      </c>
      <c r="J29" s="24">
        <v>38024.098619999997</v>
      </c>
      <c r="K29" s="15">
        <f>(+H29+I29+J29)/3</f>
        <v>37694.93533</v>
      </c>
      <c r="L29" s="24">
        <f t="shared" ref="L29:S32" si="7">(+D29/D$54)*100</f>
        <v>1.6643468907264398</v>
      </c>
      <c r="M29" s="24">
        <f t="shared" si="7"/>
        <v>1.7556889616310567</v>
      </c>
      <c r="N29" s="24">
        <f t="shared" si="7"/>
        <v>1.6163549989422412</v>
      </c>
      <c r="O29" s="17">
        <f t="shared" si="7"/>
        <v>1.6774594940534189</v>
      </c>
      <c r="P29" s="24">
        <f t="shared" si="7"/>
        <v>0.93372849117743828</v>
      </c>
      <c r="Q29" s="24">
        <f t="shared" si="7"/>
        <v>1.0039987533327412</v>
      </c>
      <c r="R29" s="24">
        <f t="shared" si="7"/>
        <v>0.93040417773945572</v>
      </c>
      <c r="S29" s="17">
        <f t="shared" si="7"/>
        <v>0.95545173085820034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39327.354630000002</v>
      </c>
      <c r="E30" s="24">
        <v>38908.420249999996</v>
      </c>
      <c r="F30" s="24">
        <v>38391.720410000002</v>
      </c>
      <c r="G30" s="20">
        <f>(+D30+E30+F30)/3</f>
        <v>38875.831763333328</v>
      </c>
      <c r="H30" s="24">
        <v>13413.5209</v>
      </c>
      <c r="I30" s="24">
        <v>13729.031300000001</v>
      </c>
      <c r="J30" s="24">
        <v>14256.048599999998</v>
      </c>
      <c r="K30" s="20">
        <f>(+H30+I30+J30)/3</f>
        <v>13799.533600000001</v>
      </c>
      <c r="L30" s="24">
        <f t="shared" si="7"/>
        <v>1.0075427604511877</v>
      </c>
      <c r="M30" s="24">
        <f t="shared" si="7"/>
        <v>1.0131945517455403</v>
      </c>
      <c r="N30" s="24">
        <f t="shared" si="7"/>
        <v>0.9412530040180016</v>
      </c>
      <c r="O30" s="21">
        <f t="shared" si="7"/>
        <v>0.98650802158481365</v>
      </c>
      <c r="P30" s="24">
        <f t="shared" si="7"/>
        <v>0.34422906401939601</v>
      </c>
      <c r="Q30" s="24">
        <f t="shared" si="7"/>
        <v>0.35639259746540264</v>
      </c>
      <c r="R30" s="24">
        <f t="shared" si="7"/>
        <v>0.34882844450966555</v>
      </c>
      <c r="S30" s="21">
        <f t="shared" si="7"/>
        <v>0.34977612105524986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15176.56978</v>
      </c>
      <c r="E31" s="24">
        <v>17256.933589999997</v>
      </c>
      <c r="F31" s="24">
        <v>16923.650439999998</v>
      </c>
      <c r="G31" s="20">
        <f>(+D31+E31+F31)/3</f>
        <v>16452.384603333332</v>
      </c>
      <c r="H31" s="24">
        <v>11207.990709999998</v>
      </c>
      <c r="I31" s="24">
        <v>13198.667229999999</v>
      </c>
      <c r="J31" s="24">
        <v>12393.99505</v>
      </c>
      <c r="K31" s="20">
        <f>(+H31+I31+J31)/3</f>
        <v>12266.884329999999</v>
      </c>
      <c r="L31" s="24">
        <f t="shared" si="7"/>
        <v>0.38881443092683482</v>
      </c>
      <c r="M31" s="24">
        <f t="shared" si="7"/>
        <v>0.44937910562489636</v>
      </c>
      <c r="N31" s="24">
        <f t="shared" si="7"/>
        <v>0.41491854612098567</v>
      </c>
      <c r="O31" s="21">
        <f t="shared" si="7"/>
        <v>0.4174935596026248</v>
      </c>
      <c r="P31" s="24">
        <f t="shared" si="7"/>
        <v>0.28762889180285139</v>
      </c>
      <c r="Q31" s="24">
        <f t="shared" si="7"/>
        <v>0.34262485053706526</v>
      </c>
      <c r="R31" s="24">
        <f t="shared" si="7"/>
        <v>0.30326622305089468</v>
      </c>
      <c r="S31" s="21">
        <f t="shared" si="7"/>
        <v>0.31092813299000382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10460.42546</v>
      </c>
      <c r="E32" s="24">
        <v>11256.1338</v>
      </c>
      <c r="F32" s="24">
        <v>10612.332900000001</v>
      </c>
      <c r="G32" s="20">
        <f>(+D32+E32+F32)/3</f>
        <v>10776.297386666667</v>
      </c>
      <c r="H32" s="24">
        <v>11762.942640000001</v>
      </c>
      <c r="I32" s="24">
        <v>11748.55459</v>
      </c>
      <c r="J32" s="24">
        <v>11374.054969999999</v>
      </c>
      <c r="K32" s="20">
        <f>(+H32+I32+J32)/3</f>
        <v>11628.517399999999</v>
      </c>
      <c r="L32" s="24">
        <f t="shared" si="7"/>
        <v>0.26798969934841721</v>
      </c>
      <c r="M32" s="24">
        <f t="shared" si="7"/>
        <v>0.29311530426062016</v>
      </c>
      <c r="N32" s="24">
        <f t="shared" si="7"/>
        <v>0.26018344880325384</v>
      </c>
      <c r="O32" s="21">
        <f t="shared" si="7"/>
        <v>0.2734579128659807</v>
      </c>
      <c r="P32" s="24">
        <f t="shared" si="7"/>
        <v>0.30187053535519104</v>
      </c>
      <c r="Q32" s="24">
        <f t="shared" si="7"/>
        <v>0.30498130533027329</v>
      </c>
      <c r="R32" s="24">
        <f t="shared" si="7"/>
        <v>0.27830951017889566</v>
      </c>
      <c r="S32" s="21">
        <f t="shared" si="7"/>
        <v>0.29474747681294666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15484.140100000001</v>
      </c>
      <c r="E34" s="14">
        <v>16219.669000000005</v>
      </c>
      <c r="F34" s="14">
        <v>16682.841759999999</v>
      </c>
      <c r="G34" s="15">
        <f>(+D34+E34+F34)/3</f>
        <v>16128.883620000002</v>
      </c>
      <c r="H34" s="16">
        <v>14035.54681</v>
      </c>
      <c r="I34" s="16">
        <v>15800.581040000001</v>
      </c>
      <c r="J34" s="16">
        <v>14197.912540000001</v>
      </c>
      <c r="K34" s="15">
        <f>(+H34+I34+J34)/3</f>
        <v>14678.013463333335</v>
      </c>
      <c r="L34" s="16">
        <f t="shared" ref="L34:S36" si="8">(+D34/D$54)*100</f>
        <v>0.39669419431700359</v>
      </c>
      <c r="M34" s="16">
        <f t="shared" si="8"/>
        <v>0.42236822148840764</v>
      </c>
      <c r="N34" s="16">
        <f t="shared" si="8"/>
        <v>0.40901461967478847</v>
      </c>
      <c r="O34" s="17">
        <f t="shared" si="8"/>
        <v>0.4092844409658396</v>
      </c>
      <c r="P34" s="16">
        <f t="shared" si="8"/>
        <v>0.3601920165052801</v>
      </c>
      <c r="Q34" s="16">
        <f t="shared" si="8"/>
        <v>0.41016805885701446</v>
      </c>
      <c r="R34" s="16">
        <f t="shared" si="8"/>
        <v>0.34740592471131698</v>
      </c>
      <c r="S34" s="17">
        <f t="shared" si="8"/>
        <v>0.37204290831984838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15484.140100000001</v>
      </c>
      <c r="E35" s="14">
        <v>16219.669000000005</v>
      </c>
      <c r="F35" s="14">
        <v>16682.779599999998</v>
      </c>
      <c r="G35" s="20">
        <f>(+D35+E35+F35)/3</f>
        <v>16128.862900000002</v>
      </c>
      <c r="H35" s="16">
        <v>14035.54681</v>
      </c>
      <c r="I35" s="16">
        <v>15800.581040000001</v>
      </c>
      <c r="J35" s="16">
        <v>14197.912540000001</v>
      </c>
      <c r="K35" s="20">
        <f>(+H35+I35+J35)/3</f>
        <v>14678.013463333335</v>
      </c>
      <c r="L35" s="16">
        <f t="shared" si="8"/>
        <v>0.39669419431700359</v>
      </c>
      <c r="M35" s="16">
        <f t="shared" si="8"/>
        <v>0.42236822148840764</v>
      </c>
      <c r="N35" s="16">
        <f t="shared" si="8"/>
        <v>0.40901309569289579</v>
      </c>
      <c r="O35" s="21">
        <f t="shared" si="8"/>
        <v>0.40928391517782992</v>
      </c>
      <c r="P35" s="16">
        <f t="shared" si="8"/>
        <v>0.3601920165052801</v>
      </c>
      <c r="Q35" s="16">
        <f t="shared" si="8"/>
        <v>0.41016805885701446</v>
      </c>
      <c r="R35" s="16">
        <f t="shared" si="8"/>
        <v>0.34740592471131698</v>
      </c>
      <c r="S35" s="21">
        <f t="shared" si="8"/>
        <v>0.37204290831984838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</v>
      </c>
      <c r="F36" s="14">
        <v>6.216E-2</v>
      </c>
      <c r="G36" s="20">
        <f>(+D36+E36+F36)/3</f>
        <v>2.0719999999999999E-2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0</v>
      </c>
      <c r="N36" s="16">
        <f t="shared" si="8"/>
        <v>1.5239818925780452E-6</v>
      </c>
      <c r="O36" s="21">
        <f t="shared" si="8"/>
        <v>5.2578800967330652E-7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18"/>
    </row>
    <row r="38" spans="1:20" ht="24" customHeight="1" x14ac:dyDescent="0.35">
      <c r="A38" s="22"/>
      <c r="B38" s="22"/>
      <c r="C38" s="23" t="s">
        <v>77</v>
      </c>
      <c r="D38" s="24">
        <v>3007.3209999999999</v>
      </c>
      <c r="E38" s="24">
        <v>8862.3989999999994</v>
      </c>
      <c r="F38" s="24">
        <v>14546.4128</v>
      </c>
      <c r="G38" s="15">
        <f>(+D38+E38+F38)/3</f>
        <v>8805.3775999999998</v>
      </c>
      <c r="H38" s="24">
        <v>2079</v>
      </c>
      <c r="I38" s="24">
        <v>9790.7199999999993</v>
      </c>
      <c r="J38" s="24">
        <v>14546.4128</v>
      </c>
      <c r="K38" s="15">
        <f>(+H38+I38+J38)/3</f>
        <v>8805.3775999999998</v>
      </c>
      <c r="L38" s="24">
        <f t="shared" ref="L38:S38" si="9">(+D38/D$54)*100</f>
        <v>7.7045723782078496E-2</v>
      </c>
      <c r="M38" s="24">
        <f t="shared" si="9"/>
        <v>0.2307812634000509</v>
      </c>
      <c r="N38" s="24">
        <f t="shared" si="9"/>
        <v>0.35663561308181313</v>
      </c>
      <c r="O38" s="17">
        <f t="shared" si="9"/>
        <v>0.22344411017016969</v>
      </c>
      <c r="P38" s="24">
        <f t="shared" si="9"/>
        <v>5.3353047975369709E-2</v>
      </c>
      <c r="Q38" s="24">
        <f t="shared" si="9"/>
        <v>0.25415778109970999</v>
      </c>
      <c r="R38" s="24">
        <f t="shared" si="9"/>
        <v>0.35593330891278591</v>
      </c>
      <c r="S38" s="17">
        <f t="shared" si="9"/>
        <v>0.22318948673415925</v>
      </c>
      <c r="T38" s="18"/>
    </row>
    <row r="39" spans="1:20" ht="24" customHeight="1" x14ac:dyDescent="0.35">
      <c r="A39" s="50" t="s">
        <v>36</v>
      </c>
      <c r="B39" s="50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0"/>
      <c r="C40" s="33" t="s">
        <v>27</v>
      </c>
      <c r="D40" s="14">
        <v>3115.0575800000001</v>
      </c>
      <c r="E40" s="14">
        <v>5714.3815199999999</v>
      </c>
      <c r="F40" s="14">
        <v>1254.5754999999999</v>
      </c>
      <c r="G40" s="20">
        <f>(+D40+E40+F40)/3</f>
        <v>3361.3381999999997</v>
      </c>
      <c r="H40" s="14">
        <v>14408.849610000001</v>
      </c>
      <c r="I40" s="14">
        <v>6065.5959400000002</v>
      </c>
      <c r="J40" s="14">
        <v>13470.435149999999</v>
      </c>
      <c r="K40" s="20">
        <f>(+H40+I40+J40)/3</f>
        <v>11314.960233333333</v>
      </c>
      <c r="L40" s="14">
        <f t="shared" ref="L40:S42" si="10">(+D40/D$54)*100</f>
        <v>7.9805869035580138E-2</v>
      </c>
      <c r="M40" s="14">
        <f t="shared" si="10"/>
        <v>0.148805327624665</v>
      </c>
      <c r="N40" s="14">
        <f t="shared" si="10"/>
        <v>3.0758531931660997E-2</v>
      </c>
      <c r="O40" s="21">
        <f t="shared" si="10"/>
        <v>8.5296878475716917E-2</v>
      </c>
      <c r="P40" s="14">
        <f t="shared" si="10"/>
        <v>0.36977202718240371</v>
      </c>
      <c r="Q40" s="14">
        <f t="shared" si="10"/>
        <v>0.15745710276239233</v>
      </c>
      <c r="R40" s="14">
        <f t="shared" si="10"/>
        <v>0.32960542378081004</v>
      </c>
      <c r="S40" s="21">
        <f t="shared" si="10"/>
        <v>0.28679975824036097</v>
      </c>
      <c r="T40" s="18"/>
    </row>
    <row r="41" spans="1:20" ht="24" customHeight="1" x14ac:dyDescent="0.35">
      <c r="A41" s="50"/>
      <c r="B41" s="50"/>
      <c r="C41" s="51" t="s">
        <v>28</v>
      </c>
      <c r="D41" s="14">
        <v>0</v>
      </c>
      <c r="E41" s="14">
        <v>0</v>
      </c>
      <c r="F41" s="14">
        <v>0</v>
      </c>
      <c r="G41" s="20">
        <f>(+D41+E41+F41)/3</f>
        <v>0</v>
      </c>
      <c r="H41" s="14">
        <v>4364.3930399999999</v>
      </c>
      <c r="I41" s="14">
        <v>4801.09</v>
      </c>
      <c r="J41" s="14">
        <v>1180.4000000000001</v>
      </c>
      <c r="K41" s="20">
        <f>(+H41+I41+J41)/3</f>
        <v>3448.6276799999996</v>
      </c>
      <c r="L41" s="14">
        <f t="shared" si="10"/>
        <v>0</v>
      </c>
      <c r="M41" s="14">
        <f t="shared" si="10"/>
        <v>0</v>
      </c>
      <c r="N41" s="14">
        <f t="shared" si="10"/>
        <v>0</v>
      </c>
      <c r="O41" s="21">
        <f t="shared" si="10"/>
        <v>0</v>
      </c>
      <c r="P41" s="14">
        <f t="shared" si="10"/>
        <v>0.11200272787228939</v>
      </c>
      <c r="Q41" s="14">
        <f t="shared" si="10"/>
        <v>0.12463173099220555</v>
      </c>
      <c r="R41" s="14">
        <f t="shared" si="10"/>
        <v>2.8882975041149152E-2</v>
      </c>
      <c r="S41" s="21">
        <f t="shared" si="10"/>
        <v>8.7412201588767113E-2</v>
      </c>
      <c r="T41" s="32"/>
    </row>
    <row r="42" spans="1:20" ht="24" customHeight="1" x14ac:dyDescent="0.35">
      <c r="A42" s="50"/>
      <c r="B42" s="50"/>
      <c r="C42" s="51" t="s">
        <v>20</v>
      </c>
      <c r="D42" s="14">
        <v>3115.0575800000001</v>
      </c>
      <c r="E42" s="14">
        <v>5714.3815199999999</v>
      </c>
      <c r="F42" s="14">
        <v>1254.5754999999999</v>
      </c>
      <c r="G42" s="15">
        <f>(+D42+E42+F42)/3</f>
        <v>3361.3381999999997</v>
      </c>
      <c r="H42" s="14">
        <v>10044.45657</v>
      </c>
      <c r="I42" s="14">
        <v>1264.5059400000002</v>
      </c>
      <c r="J42" s="14">
        <v>12290.03515</v>
      </c>
      <c r="K42" s="15">
        <f>(+H42+I42+J42)/3</f>
        <v>7866.3325533333336</v>
      </c>
      <c r="L42" s="14">
        <f t="shared" si="10"/>
        <v>7.9805869035580138E-2</v>
      </c>
      <c r="M42" s="14">
        <f t="shared" si="10"/>
        <v>0.148805327624665</v>
      </c>
      <c r="N42" s="14">
        <f t="shared" si="10"/>
        <v>3.0758531931660997E-2</v>
      </c>
      <c r="O42" s="17">
        <f t="shared" si="10"/>
        <v>8.5296878475716917E-2</v>
      </c>
      <c r="P42" s="14">
        <f t="shared" si="10"/>
        <v>0.25776929931011427</v>
      </c>
      <c r="Q42" s="14">
        <f t="shared" si="10"/>
        <v>3.2825371770186781E-2</v>
      </c>
      <c r="R42" s="14">
        <f t="shared" si="10"/>
        <v>0.30072244873966092</v>
      </c>
      <c r="S42" s="17">
        <f t="shared" si="10"/>
        <v>0.19938755665159383</v>
      </c>
      <c r="T42" s="32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1.3612300000000002</v>
      </c>
      <c r="E44" s="24">
        <v>1.01895</v>
      </c>
      <c r="F44" s="24">
        <v>9.4789999999999992</v>
      </c>
      <c r="G44" s="15">
        <f>(+D44+E44+F44)/3</f>
        <v>3.9530599999999994</v>
      </c>
      <c r="H44" s="24">
        <v>0.17088</v>
      </c>
      <c r="I44" s="24">
        <v>199.47744</v>
      </c>
      <c r="J44" s="60">
        <v>98.395430000000005</v>
      </c>
      <c r="K44" s="15">
        <f>(+H44+I44+J44)/3</f>
        <v>99.347916666666677</v>
      </c>
      <c r="L44" s="24">
        <f t="shared" ref="L44:S44" si="11">(+D44/D$54)*100</f>
        <v>3.4873879637018705E-5</v>
      </c>
      <c r="M44" s="24">
        <f t="shared" si="11"/>
        <v>2.6533963133625769E-5</v>
      </c>
      <c r="N44" s="60">
        <f t="shared" si="11"/>
        <v>2.3239743178486634E-4</v>
      </c>
      <c r="O44" s="17">
        <f t="shared" si="11"/>
        <v>1.0031233347100196E-4</v>
      </c>
      <c r="P44" s="24">
        <f t="shared" si="11"/>
        <v>4.3852663963593925E-6</v>
      </c>
      <c r="Q44" s="24">
        <f t="shared" si="11"/>
        <v>5.1782446571703141E-3</v>
      </c>
      <c r="R44" s="60">
        <f t="shared" si="11"/>
        <v>2.407618391098897E-3</v>
      </c>
      <c r="S44" s="17">
        <f t="shared" si="11"/>
        <v>2.5181669130170366E-3</v>
      </c>
      <c r="T44" s="32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79</v>
      </c>
      <c r="D46" s="14">
        <v>70.527999999999992</v>
      </c>
      <c r="E46" s="14">
        <v>2.7890000000000001</v>
      </c>
      <c r="F46" s="14">
        <v>2.403</v>
      </c>
      <c r="G46" s="15">
        <f>(+D46+E46+F46)/3</f>
        <v>25.24</v>
      </c>
      <c r="H46" s="14">
        <v>70</v>
      </c>
      <c r="I46" s="14">
        <v>10.417999999999999</v>
      </c>
      <c r="J46" s="14">
        <v>6.7249999999999996</v>
      </c>
      <c r="K46" s="15">
        <f>(+H46+I46+J46)/3</f>
        <v>29.047666666666668</v>
      </c>
      <c r="L46" s="14">
        <f t="shared" ref="L46:S46" si="12">(+D46/D$54)*100</f>
        <v>1.8068842025518502E-3</v>
      </c>
      <c r="M46" s="14">
        <f t="shared" si="12"/>
        <v>7.2626942617088448E-5</v>
      </c>
      <c r="N46" s="14">
        <f t="shared" si="12"/>
        <v>5.8914550963079846E-5</v>
      </c>
      <c r="O46" s="17">
        <f t="shared" si="12"/>
        <v>6.4048693842443311E-4</v>
      </c>
      <c r="P46" s="14">
        <f t="shared" si="12"/>
        <v>1.7963989217296202E-3</v>
      </c>
      <c r="Q46" s="14">
        <f t="shared" si="12"/>
        <v>2.7044137341245369E-4</v>
      </c>
      <c r="R46" s="14">
        <f t="shared" si="12"/>
        <v>1.6455270006076586E-4</v>
      </c>
      <c r="S46" s="17">
        <f t="shared" si="12"/>
        <v>7.3626982381292554E-4</v>
      </c>
      <c r="T46" s="32"/>
    </row>
    <row r="47" spans="1:20" ht="24" hidden="1" customHeight="1" x14ac:dyDescent="0.35">
      <c r="A47" s="22"/>
      <c r="B47" s="22"/>
      <c r="C47" s="23"/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hidden="1" customHeight="1" x14ac:dyDescent="0.35">
      <c r="A48" s="22"/>
      <c r="B48" s="22"/>
      <c r="C48" s="23"/>
      <c r="D48" s="24"/>
      <c r="E48" s="24"/>
      <c r="F48" s="24"/>
      <c r="G48" s="15"/>
      <c r="H48" s="24"/>
      <c r="I48" s="24"/>
      <c r="J48" s="24"/>
      <c r="K48" s="15"/>
      <c r="L48" s="24"/>
      <c r="M48" s="24"/>
      <c r="N48" s="24"/>
      <c r="O48" s="17"/>
      <c r="P48" s="24"/>
      <c r="Q48" s="24"/>
      <c r="R48" s="24"/>
      <c r="S48" s="17"/>
      <c r="T48" s="32"/>
    </row>
    <row r="49" spans="1:256" ht="24" customHeight="1" x14ac:dyDescent="0.35">
      <c r="A49" s="22" t="s">
        <v>45</v>
      </c>
      <c r="B49" s="22"/>
      <c r="C49" s="23" t="s">
        <v>46</v>
      </c>
      <c r="D49" s="24">
        <v>0</v>
      </c>
      <c r="E49" s="24">
        <v>0</v>
      </c>
      <c r="F49" s="24">
        <v>0</v>
      </c>
      <c r="G49" s="15">
        <f>(+D49+E49+F49)/3</f>
        <v>0</v>
      </c>
      <c r="H49" s="24">
        <v>0</v>
      </c>
      <c r="I49" s="24">
        <v>0</v>
      </c>
      <c r="J49" s="24">
        <v>0</v>
      </c>
      <c r="K49" s="15">
        <f>(+H49+I49+J49)/3</f>
        <v>0</v>
      </c>
      <c r="L49" s="24">
        <f t="shared" ref="L49:S53" si="13">(+D49/D$54)*100</f>
        <v>0</v>
      </c>
      <c r="M49" s="24">
        <f t="shared" si="13"/>
        <v>0</v>
      </c>
      <c r="N49" s="24">
        <f t="shared" si="13"/>
        <v>0</v>
      </c>
      <c r="O49" s="17">
        <f t="shared" si="13"/>
        <v>0</v>
      </c>
      <c r="P49" s="24">
        <f t="shared" si="13"/>
        <v>0</v>
      </c>
      <c r="Q49" s="24">
        <f t="shared" si="13"/>
        <v>0</v>
      </c>
      <c r="R49" s="24">
        <f t="shared" si="13"/>
        <v>0</v>
      </c>
      <c r="S49" s="17">
        <f t="shared" si="13"/>
        <v>0</v>
      </c>
      <c r="T49" s="32"/>
    </row>
    <row r="50" spans="1:256" ht="24" customHeight="1" x14ac:dyDescent="0.35">
      <c r="A50" s="22"/>
      <c r="B50" s="53"/>
      <c r="C50" s="52" t="s">
        <v>47</v>
      </c>
      <c r="D50" s="24">
        <v>0</v>
      </c>
      <c r="E50" s="24">
        <v>0</v>
      </c>
      <c r="F50" s="24">
        <v>0</v>
      </c>
      <c r="G50" s="20">
        <f>(+D50+E50+F50)/3</f>
        <v>0</v>
      </c>
      <c r="H50" s="24">
        <v>0</v>
      </c>
      <c r="I50" s="24">
        <v>0</v>
      </c>
      <c r="J50" s="24">
        <v>0</v>
      </c>
      <c r="K50" s="20">
        <f>(+H50+I50+J50)/3</f>
        <v>0</v>
      </c>
      <c r="L50" s="24">
        <f t="shared" si="13"/>
        <v>0</v>
      </c>
      <c r="M50" s="24">
        <f t="shared" si="13"/>
        <v>0</v>
      </c>
      <c r="N50" s="24">
        <f t="shared" si="13"/>
        <v>0</v>
      </c>
      <c r="O50" s="21">
        <f t="shared" si="13"/>
        <v>0</v>
      </c>
      <c r="P50" s="24">
        <f t="shared" si="13"/>
        <v>0</v>
      </c>
      <c r="Q50" s="24">
        <f t="shared" si="13"/>
        <v>0</v>
      </c>
      <c r="R50" s="24">
        <f t="shared" si="13"/>
        <v>0</v>
      </c>
      <c r="S50" s="21">
        <f t="shared" si="13"/>
        <v>0</v>
      </c>
      <c r="T50" s="32"/>
    </row>
    <row r="51" spans="1:256" ht="24" customHeight="1" x14ac:dyDescent="0.35">
      <c r="A51" s="22"/>
      <c r="B51" s="53"/>
      <c r="C51" s="52" t="s">
        <v>48</v>
      </c>
      <c r="D51" s="24">
        <v>0</v>
      </c>
      <c r="E51" s="24">
        <v>0</v>
      </c>
      <c r="F51" s="24">
        <v>0</v>
      </c>
      <c r="G51" s="20">
        <f>(+D51+E51+F51)/3</f>
        <v>0</v>
      </c>
      <c r="H51" s="24">
        <v>0</v>
      </c>
      <c r="I51" s="24">
        <v>0</v>
      </c>
      <c r="J51" s="24">
        <v>0</v>
      </c>
      <c r="K51" s="20">
        <f>(+H51+I51+J51)/3</f>
        <v>0</v>
      </c>
      <c r="L51" s="24">
        <f t="shared" si="13"/>
        <v>0</v>
      </c>
      <c r="M51" s="24">
        <f t="shared" si="13"/>
        <v>0</v>
      </c>
      <c r="N51" s="24">
        <f t="shared" si="13"/>
        <v>0</v>
      </c>
      <c r="O51" s="21">
        <f t="shared" si="13"/>
        <v>0</v>
      </c>
      <c r="P51" s="24">
        <f t="shared" si="13"/>
        <v>0</v>
      </c>
      <c r="Q51" s="24">
        <f t="shared" si="13"/>
        <v>0</v>
      </c>
      <c r="R51" s="24">
        <f t="shared" si="13"/>
        <v>0</v>
      </c>
      <c r="S51" s="21">
        <f t="shared" si="13"/>
        <v>0</v>
      </c>
      <c r="T51" s="32"/>
    </row>
    <row r="52" spans="1:256" ht="24" customHeight="1" x14ac:dyDescent="0.35">
      <c r="A52" s="22"/>
      <c r="B52" s="53"/>
      <c r="C52" s="52" t="s">
        <v>49</v>
      </c>
      <c r="D52" s="24">
        <v>0</v>
      </c>
      <c r="E52" s="24">
        <v>0</v>
      </c>
      <c r="F52" s="24">
        <v>0</v>
      </c>
      <c r="G52" s="20">
        <f>(+D52+E52+F52)/3</f>
        <v>0</v>
      </c>
      <c r="H52" s="24">
        <v>0</v>
      </c>
      <c r="I52" s="24">
        <v>0</v>
      </c>
      <c r="J52" s="24">
        <v>0</v>
      </c>
      <c r="K52" s="20">
        <f>(+H52+I52+J52)/3</f>
        <v>0</v>
      </c>
      <c r="L52" s="24">
        <f t="shared" si="13"/>
        <v>0</v>
      </c>
      <c r="M52" s="24">
        <f t="shared" si="13"/>
        <v>0</v>
      </c>
      <c r="N52" s="24">
        <f t="shared" si="13"/>
        <v>0</v>
      </c>
      <c r="O52" s="21">
        <f t="shared" si="13"/>
        <v>0</v>
      </c>
      <c r="P52" s="24">
        <f t="shared" si="13"/>
        <v>0</v>
      </c>
      <c r="Q52" s="24">
        <f t="shared" si="13"/>
        <v>0</v>
      </c>
      <c r="R52" s="24">
        <f t="shared" si="13"/>
        <v>0</v>
      </c>
      <c r="S52" s="21">
        <f t="shared" si="13"/>
        <v>0</v>
      </c>
      <c r="T52" s="32"/>
    </row>
    <row r="53" spans="1:256" ht="24.95" customHeight="1" x14ac:dyDescent="0.25">
      <c r="A53" s="77" t="s">
        <v>50</v>
      </c>
      <c r="B53" s="77"/>
      <c r="C53" s="82" t="s">
        <v>51</v>
      </c>
      <c r="D53" s="79">
        <v>2315.8704399990734</v>
      </c>
      <c r="E53" s="79">
        <v>2651.9840999996845</v>
      </c>
      <c r="F53" s="79">
        <v>3943.2302379995649</v>
      </c>
      <c r="G53" s="39">
        <f>(+D53+E53+F53)/3</f>
        <v>2970.3615926661078</v>
      </c>
      <c r="H53" s="79">
        <v>2259.5029500002179</v>
      </c>
      <c r="I53" s="79">
        <v>2663.1771299998695</v>
      </c>
      <c r="J53" s="79">
        <v>1715.0737800006414</v>
      </c>
      <c r="K53" s="39">
        <f>(+H53+I53+J53)/3</f>
        <v>2212.5846200002429</v>
      </c>
      <c r="L53" s="79">
        <f t="shared" si="13"/>
        <v>5.9331183546834282E-2</v>
      </c>
      <c r="M53" s="79">
        <f t="shared" si="13"/>
        <v>6.9058980656904995E-2</v>
      </c>
      <c r="N53" s="79">
        <f t="shared" si="13"/>
        <v>9.6676503876730269E-2</v>
      </c>
      <c r="O53" s="40">
        <f t="shared" si="13"/>
        <v>7.5375507230595828E-2</v>
      </c>
      <c r="P53" s="79">
        <f t="shared" si="13"/>
        <v>5.7985266614646952E-2</v>
      </c>
      <c r="Q53" s="79">
        <f t="shared" si="13"/>
        <v>6.913354585119999E-2</v>
      </c>
      <c r="R53" s="79">
        <f t="shared" si="13"/>
        <v>4.1965802424167954E-2</v>
      </c>
      <c r="S53" s="40">
        <f t="shared" si="13"/>
        <v>5.6082277004651009E-2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3903293.8524999991</v>
      </c>
      <c r="E54" s="43">
        <v>3840172.6680200002</v>
      </c>
      <c r="F54" s="43">
        <v>4078788.6196499998</v>
      </c>
      <c r="G54" s="44">
        <f>G19+G29+G16+G34+G48+G40+G14+G44+G46+G49+G53+G27+G9+G38</f>
        <v>3940751.7133899992</v>
      </c>
      <c r="H54" s="43">
        <v>3896684.59234</v>
      </c>
      <c r="I54" s="43">
        <v>3852221.2295200005</v>
      </c>
      <c r="J54" s="43">
        <v>4086836.6167900003</v>
      </c>
      <c r="K54" s="44">
        <f t="shared" ref="K54:S54" si="14">K19+K29+K16+K34+K48+K40+K14+K44+K46+K49+K53+K27+K9+K38</f>
        <v>3945247.4795499998</v>
      </c>
      <c r="L54" s="45">
        <f t="shared" si="14"/>
        <v>100</v>
      </c>
      <c r="M54" s="45">
        <f t="shared" si="14"/>
        <v>100</v>
      </c>
      <c r="N54" s="45">
        <f t="shared" si="14"/>
        <v>100</v>
      </c>
      <c r="O54" s="44">
        <f t="shared" si="14"/>
        <v>100</v>
      </c>
      <c r="P54" s="45">
        <f t="shared" si="14"/>
        <v>99.999999999999986</v>
      </c>
      <c r="Q54" s="45">
        <f t="shared" si="14"/>
        <v>100</v>
      </c>
      <c r="R54" s="45">
        <f t="shared" si="14"/>
        <v>99.999999999999986</v>
      </c>
      <c r="S54" s="44">
        <f t="shared" si="14"/>
        <v>100.00000000000001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1898640.5280400002</v>
      </c>
      <c r="E9" s="14">
        <v>1951376.56082</v>
      </c>
      <c r="F9" s="14">
        <v>2086082.09885</v>
      </c>
      <c r="G9" s="15">
        <f>(+D9+E9+F9)/3</f>
        <v>1978699.7292366668</v>
      </c>
      <c r="H9" s="16">
        <v>1925379.4417500002</v>
      </c>
      <c r="I9" s="16">
        <v>1974827.3995000001</v>
      </c>
      <c r="J9" s="16">
        <v>2116518.1345000002</v>
      </c>
      <c r="K9" s="15">
        <f>(+H9+I9+J9)/3</f>
        <v>2005574.991916667</v>
      </c>
      <c r="L9" s="16">
        <f t="shared" ref="L9:S12" si="0">(+D9/D$54)*100</f>
        <v>53.698355192557145</v>
      </c>
      <c r="M9" s="16">
        <f t="shared" si="0"/>
        <v>50.453623158408419</v>
      </c>
      <c r="N9" s="16">
        <f t="shared" si="0"/>
        <v>51.69676577820573</v>
      </c>
      <c r="O9" s="17">
        <f t="shared" si="0"/>
        <v>51.895134187930125</v>
      </c>
      <c r="P9" s="16">
        <f t="shared" si="0"/>
        <v>54.547376675512737</v>
      </c>
      <c r="Q9" s="16">
        <f t="shared" si="0"/>
        <v>51.030771571477793</v>
      </c>
      <c r="R9" s="16">
        <f t="shared" si="0"/>
        <v>52.436228941501483</v>
      </c>
      <c r="S9" s="17">
        <f t="shared" si="0"/>
        <v>52.612239484452914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1811787.6885300002</v>
      </c>
      <c r="E10" s="14">
        <v>1832694.39173</v>
      </c>
      <c r="F10" s="14">
        <v>1942742.4277599999</v>
      </c>
      <c r="G10" s="20">
        <f>(+D10+E10+F10)/3</f>
        <v>1862408.1693400003</v>
      </c>
      <c r="H10" s="16">
        <v>1811787.6885300002</v>
      </c>
      <c r="I10" s="16">
        <v>1832694.39173</v>
      </c>
      <c r="J10" s="16">
        <v>1942742.4277599999</v>
      </c>
      <c r="K10" s="20">
        <f>(+H10+I10+J10)/3</f>
        <v>1862408.1693400003</v>
      </c>
      <c r="L10" s="16">
        <f t="shared" si="0"/>
        <v>51.241937267935725</v>
      </c>
      <c r="M10" s="16">
        <f t="shared" si="0"/>
        <v>47.385048104717534</v>
      </c>
      <c r="N10" s="16">
        <f t="shared" si="0"/>
        <v>48.144557834352604</v>
      </c>
      <c r="O10" s="21">
        <f t="shared" si="0"/>
        <v>48.845168588506219</v>
      </c>
      <c r="P10" s="16">
        <f t="shared" si="0"/>
        <v>51.329241062466259</v>
      </c>
      <c r="Q10" s="16">
        <f t="shared" si="0"/>
        <v>47.357966011804912</v>
      </c>
      <c r="R10" s="16">
        <f t="shared" si="0"/>
        <v>48.130977503038139</v>
      </c>
      <c r="S10" s="21">
        <f t="shared" si="0"/>
        <v>48.856544890139418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1389.7299800000001</v>
      </c>
      <c r="E11" s="14">
        <v>1832.85709</v>
      </c>
      <c r="F11" s="14">
        <v>1750.0217399999999</v>
      </c>
      <c r="G11" s="20">
        <f>(+D11+E11+F11)/3</f>
        <v>1657.5362699999998</v>
      </c>
      <c r="H11" s="16">
        <v>1371.4668200000003</v>
      </c>
      <c r="I11" s="16">
        <v>1286.55701</v>
      </c>
      <c r="J11" s="16">
        <v>1285.39914</v>
      </c>
      <c r="K11" s="20">
        <f>(+H11+I11+J11)/3</f>
        <v>1314.4743233333334</v>
      </c>
      <c r="L11" s="16">
        <f t="shared" si="0"/>
        <v>3.9305078020652646E-2</v>
      </c>
      <c r="M11" s="16">
        <f t="shared" si="0"/>
        <v>4.7389254733703416E-2</v>
      </c>
      <c r="N11" s="16">
        <f t="shared" si="0"/>
        <v>4.3368601863475048E-2</v>
      </c>
      <c r="O11" s="21">
        <f t="shared" si="0"/>
        <v>4.3472016436872311E-2</v>
      </c>
      <c r="P11" s="16">
        <f t="shared" si="0"/>
        <v>3.8854635925951314E-2</v>
      </c>
      <c r="Q11" s="16">
        <f t="shared" si="0"/>
        <v>3.3245435478369501E-2</v>
      </c>
      <c r="R11" s="16">
        <f t="shared" si="0"/>
        <v>3.1845455272780758E-2</v>
      </c>
      <c r="S11" s="21">
        <f t="shared" si="0"/>
        <v>3.4482598842781681E-2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85463.109530000002</v>
      </c>
      <c r="E12" s="14">
        <v>116849.31199999999</v>
      </c>
      <c r="F12" s="14">
        <v>141589.64935000002</v>
      </c>
      <c r="G12" s="20">
        <f>(+D12+E12+F12)/3</f>
        <v>114634.02362666668</v>
      </c>
      <c r="H12" s="16">
        <v>112220.28640000001</v>
      </c>
      <c r="I12" s="16">
        <v>140846.45076000001</v>
      </c>
      <c r="J12" s="16">
        <v>172490.30760000003</v>
      </c>
      <c r="K12" s="20">
        <f>(+H12+I12+J12)/3</f>
        <v>141852.34825333336</v>
      </c>
      <c r="L12" s="16">
        <f t="shared" si="0"/>
        <v>2.4171128466007707</v>
      </c>
      <c r="M12" s="16">
        <f t="shared" si="0"/>
        <v>3.0211857989571826</v>
      </c>
      <c r="N12" s="16">
        <f t="shared" si="0"/>
        <v>3.5088393419896544</v>
      </c>
      <c r="O12" s="21">
        <f t="shared" si="0"/>
        <v>3.0064935829870332</v>
      </c>
      <c r="P12" s="16">
        <f t="shared" si="0"/>
        <v>3.1792809771205293</v>
      </c>
      <c r="Q12" s="16">
        <f t="shared" si="0"/>
        <v>3.6395601241945172</v>
      </c>
      <c r="R12" s="16">
        <f t="shared" si="0"/>
        <v>4.273405983190556</v>
      </c>
      <c r="S12" s="21">
        <f t="shared" si="0"/>
        <v>3.721211995470719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426040.91173000005</v>
      </c>
      <c r="E14" s="24">
        <v>759982.53819000011</v>
      </c>
      <c r="F14" s="24">
        <v>759300.93367000017</v>
      </c>
      <c r="G14" s="15">
        <f>(+D14+E14+F14)/3</f>
        <v>648441.4611966667</v>
      </c>
      <c r="H14" s="24">
        <v>426040.91172999999</v>
      </c>
      <c r="I14" s="24">
        <v>759982.53819000011</v>
      </c>
      <c r="J14" s="24">
        <v>759300.93367000017</v>
      </c>
      <c r="K14" s="15">
        <f>(+H14+I14+J14)/3</f>
        <v>648441.4611966667</v>
      </c>
      <c r="L14" s="24">
        <f t="shared" ref="L14:S14" si="1">(+D14/D$54)*100</f>
        <v>12.049514306036368</v>
      </c>
      <c r="M14" s="24">
        <f t="shared" si="1"/>
        <v>19.649653151873615</v>
      </c>
      <c r="N14" s="24">
        <f t="shared" si="1"/>
        <v>18.816806176875904</v>
      </c>
      <c r="O14" s="17">
        <f t="shared" si="1"/>
        <v>17.00660092312248</v>
      </c>
      <c r="P14" s="24">
        <f t="shared" si="1"/>
        <v>12.070043746905599</v>
      </c>
      <c r="Q14" s="24">
        <f t="shared" si="1"/>
        <v>19.638422737351636</v>
      </c>
      <c r="R14" s="24">
        <f t="shared" si="1"/>
        <v>18.811498443797507</v>
      </c>
      <c r="S14" s="17">
        <f t="shared" si="1"/>
        <v>17.010561851653343</v>
      </c>
      <c r="T14" s="18"/>
    </row>
    <row r="15" spans="1:256" ht="24" customHeight="1" x14ac:dyDescent="0.35">
      <c r="A15" s="12" t="s">
        <v>16</v>
      </c>
      <c r="B15" s="12"/>
      <c r="C15" s="13" t="s">
        <v>17</v>
      </c>
      <c r="D15" s="14"/>
      <c r="E15" s="14"/>
      <c r="F15" s="14"/>
      <c r="G15" s="20"/>
      <c r="H15" s="16"/>
      <c r="I15" s="16"/>
      <c r="J15" s="16"/>
      <c r="K15" s="20"/>
      <c r="L15" s="16"/>
      <c r="M15" s="16"/>
      <c r="N15" s="16"/>
      <c r="O15" s="21"/>
      <c r="P15" s="16"/>
      <c r="Q15" s="16"/>
      <c r="R15" s="16"/>
      <c r="S15" s="21"/>
      <c r="T15" s="18"/>
    </row>
    <row r="16" spans="1:256" ht="24" customHeight="1" x14ac:dyDescent="0.35">
      <c r="A16" s="12"/>
      <c r="B16" s="12"/>
      <c r="C16" s="13" t="s">
        <v>18</v>
      </c>
      <c r="D16" s="14">
        <v>494111.92766999995</v>
      </c>
      <c r="E16" s="14">
        <v>398835.40021000005</v>
      </c>
      <c r="F16" s="14">
        <v>417046.12006000004</v>
      </c>
      <c r="G16" s="15">
        <f t="shared" ref="G16:G22" si="2">(+D16+E16+F16)/3</f>
        <v>436664.4826466667</v>
      </c>
      <c r="H16" s="16">
        <v>497068.33999999997</v>
      </c>
      <c r="I16" s="16">
        <v>391149.68</v>
      </c>
      <c r="J16" s="16">
        <v>415112.23</v>
      </c>
      <c r="K16" s="15">
        <f t="shared" ref="K16:K22" si="3">(+H16+I16+J16)/3</f>
        <v>434443.41666666669</v>
      </c>
      <c r="L16" s="16">
        <f t="shared" ref="L16:S22" si="4">(+D16/D$54)*100</f>
        <v>13.974734766824575</v>
      </c>
      <c r="M16" s="16">
        <f t="shared" si="4"/>
        <v>10.312049139286819</v>
      </c>
      <c r="N16" s="16">
        <f t="shared" si="4"/>
        <v>10.335132830743667</v>
      </c>
      <c r="O16" s="17">
        <f t="shared" si="4"/>
        <v>11.452350039383596</v>
      </c>
      <c r="P16" s="16">
        <f t="shared" si="4"/>
        <v>14.082301590801139</v>
      </c>
      <c r="Q16" s="16">
        <f t="shared" si="4"/>
        <v>10.107551665219153</v>
      </c>
      <c r="R16" s="16">
        <f t="shared" si="4"/>
        <v>10.284305895559628</v>
      </c>
      <c r="S16" s="17">
        <f t="shared" si="4"/>
        <v>11.396752139528253</v>
      </c>
      <c r="T16" s="18"/>
    </row>
    <row r="17" spans="1:20" ht="24" customHeight="1" x14ac:dyDescent="0.35">
      <c r="A17" s="12"/>
      <c r="B17" s="12"/>
      <c r="C17" s="19" t="s">
        <v>19</v>
      </c>
      <c r="D17" s="14">
        <v>494111.92766999995</v>
      </c>
      <c r="E17" s="14">
        <v>398835.40021000005</v>
      </c>
      <c r="F17" s="14">
        <v>417046.12006000004</v>
      </c>
      <c r="G17" s="20">
        <f t="shared" si="2"/>
        <v>436664.4826466667</v>
      </c>
      <c r="H17" s="16">
        <v>497068.33999999997</v>
      </c>
      <c r="I17" s="16">
        <v>391149.68</v>
      </c>
      <c r="J17" s="16">
        <v>415112.23</v>
      </c>
      <c r="K17" s="20">
        <f t="shared" si="3"/>
        <v>434443.41666666669</v>
      </c>
      <c r="L17" s="16">
        <f t="shared" si="4"/>
        <v>13.974734766824575</v>
      </c>
      <c r="M17" s="16">
        <f t="shared" si="4"/>
        <v>10.312049139286819</v>
      </c>
      <c r="N17" s="16">
        <f t="shared" si="4"/>
        <v>10.335132830743667</v>
      </c>
      <c r="O17" s="21">
        <f t="shared" si="4"/>
        <v>11.452350039383596</v>
      </c>
      <c r="P17" s="16">
        <f t="shared" si="4"/>
        <v>14.082301590801139</v>
      </c>
      <c r="Q17" s="16">
        <f t="shared" si="4"/>
        <v>10.107551665219153</v>
      </c>
      <c r="R17" s="16">
        <f t="shared" si="4"/>
        <v>10.284305895559628</v>
      </c>
      <c r="S17" s="21">
        <f t="shared" si="4"/>
        <v>11.396752139528253</v>
      </c>
      <c r="T17" s="18"/>
    </row>
    <row r="18" spans="1:20" ht="24" customHeight="1" x14ac:dyDescent="0.35">
      <c r="A18" s="12"/>
      <c r="B18" s="12"/>
      <c r="C18" s="19" t="s">
        <v>20</v>
      </c>
      <c r="D18" s="14">
        <v>0</v>
      </c>
      <c r="E18" s="14">
        <v>0</v>
      </c>
      <c r="F18" s="14">
        <v>0</v>
      </c>
      <c r="G18" s="20">
        <f t="shared" si="2"/>
        <v>0</v>
      </c>
      <c r="H18" s="16">
        <v>0</v>
      </c>
      <c r="I18" s="16">
        <v>0</v>
      </c>
      <c r="J18" s="16">
        <v>0</v>
      </c>
      <c r="K18" s="20">
        <f t="shared" si="3"/>
        <v>0</v>
      </c>
      <c r="L18" s="16">
        <f t="shared" si="4"/>
        <v>0</v>
      </c>
      <c r="M18" s="16">
        <f t="shared" si="4"/>
        <v>0</v>
      </c>
      <c r="N18" s="16">
        <f t="shared" si="4"/>
        <v>0</v>
      </c>
      <c r="O18" s="21">
        <f t="shared" si="4"/>
        <v>0</v>
      </c>
      <c r="P18" s="16">
        <f t="shared" si="4"/>
        <v>0</v>
      </c>
      <c r="Q18" s="16">
        <f t="shared" si="4"/>
        <v>0</v>
      </c>
      <c r="R18" s="16">
        <f t="shared" si="4"/>
        <v>0</v>
      </c>
      <c r="S18" s="21">
        <f t="shared" si="4"/>
        <v>0</v>
      </c>
      <c r="T18" s="18"/>
    </row>
    <row r="19" spans="1:20" ht="24" customHeight="1" x14ac:dyDescent="0.35">
      <c r="A19" s="22" t="s">
        <v>21</v>
      </c>
      <c r="B19" s="22"/>
      <c r="C19" s="23" t="s">
        <v>6</v>
      </c>
      <c r="D19" s="24">
        <v>413271.04314163001</v>
      </c>
      <c r="E19" s="24">
        <v>408157.48424000002</v>
      </c>
      <c r="F19" s="24">
        <v>400069.70677000011</v>
      </c>
      <c r="G19" s="15">
        <f t="shared" si="2"/>
        <v>407166.07805054338</v>
      </c>
      <c r="H19" s="24">
        <v>413271.04314163001</v>
      </c>
      <c r="I19" s="24">
        <v>408157.48424000002</v>
      </c>
      <c r="J19" s="24">
        <v>400069.70677000011</v>
      </c>
      <c r="K19" s="15">
        <f t="shared" si="3"/>
        <v>407166.07805054338</v>
      </c>
      <c r="L19" s="24">
        <f t="shared" si="4"/>
        <v>11.688350131410614</v>
      </c>
      <c r="M19" s="24">
        <f t="shared" si="4"/>
        <v>10.553075358492297</v>
      </c>
      <c r="N19" s="24">
        <f t="shared" si="4"/>
        <v>9.9144275947939615</v>
      </c>
      <c r="O19" s="17">
        <f t="shared" si="4"/>
        <v>10.67869871562452</v>
      </c>
      <c r="P19" s="24">
        <f t="shared" si="4"/>
        <v>11.708264236393374</v>
      </c>
      <c r="Q19" s="24">
        <f t="shared" si="4"/>
        <v>10.547043933416163</v>
      </c>
      <c r="R19" s="24">
        <f t="shared" si="4"/>
        <v>9.911630991863392</v>
      </c>
      <c r="S19" s="17">
        <f t="shared" si="4"/>
        <v>10.681185841806075</v>
      </c>
      <c r="T19" s="18"/>
    </row>
    <row r="20" spans="1:20" ht="24" customHeight="1" x14ac:dyDescent="0.35">
      <c r="A20" s="22"/>
      <c r="B20" s="53"/>
      <c r="C20" s="52" t="s">
        <v>7</v>
      </c>
      <c r="D20" s="24">
        <v>293920.60621000006</v>
      </c>
      <c r="E20" s="24">
        <v>302797.08845000004</v>
      </c>
      <c r="F20" s="24">
        <v>281694.70220000006</v>
      </c>
      <c r="G20" s="20">
        <f t="shared" si="2"/>
        <v>292804.13228666672</v>
      </c>
      <c r="H20" s="24">
        <v>293920.60621000006</v>
      </c>
      <c r="I20" s="24">
        <v>302797.08845000004</v>
      </c>
      <c r="J20" s="24">
        <v>281694.70220000006</v>
      </c>
      <c r="K20" s="20">
        <f t="shared" si="3"/>
        <v>292804.13228666672</v>
      </c>
      <c r="L20" s="24">
        <f t="shared" si="4"/>
        <v>8.3128179755908942</v>
      </c>
      <c r="M20" s="24">
        <f t="shared" si="4"/>
        <v>7.8289400932948769</v>
      </c>
      <c r="N20" s="24">
        <f t="shared" si="4"/>
        <v>6.980887784149453</v>
      </c>
      <c r="O20" s="21">
        <f t="shared" si="4"/>
        <v>7.6793408879976486</v>
      </c>
      <c r="P20" s="24">
        <f t="shared" si="4"/>
        <v>8.3269809950082898</v>
      </c>
      <c r="Q20" s="24">
        <f t="shared" si="4"/>
        <v>7.8244655999368566</v>
      </c>
      <c r="R20" s="24">
        <f t="shared" si="4"/>
        <v>6.9789186567289887</v>
      </c>
      <c r="S20" s="21">
        <f t="shared" si="4"/>
        <v>7.6811294476609797</v>
      </c>
      <c r="T20" s="18"/>
    </row>
    <row r="21" spans="1:20" ht="24" customHeight="1" x14ac:dyDescent="0.35">
      <c r="A21" s="22"/>
      <c r="B21" s="53"/>
      <c r="C21" s="52" t="s">
        <v>8</v>
      </c>
      <c r="D21" s="24">
        <v>79390.403179999994</v>
      </c>
      <c r="E21" s="24">
        <v>61305.067989999996</v>
      </c>
      <c r="F21" s="24">
        <v>64085.715909999999</v>
      </c>
      <c r="G21" s="20">
        <f t="shared" si="2"/>
        <v>68260.395693333325</v>
      </c>
      <c r="H21" s="24">
        <v>79390.403179999994</v>
      </c>
      <c r="I21" s="24">
        <v>61305.067989999996</v>
      </c>
      <c r="J21" s="24">
        <v>64085.715909999999</v>
      </c>
      <c r="K21" s="20">
        <f t="shared" si="3"/>
        <v>68260.395693333325</v>
      </c>
      <c r="L21" s="24">
        <f t="shared" si="4"/>
        <v>2.2453613550748681</v>
      </c>
      <c r="M21" s="24">
        <f t="shared" si="4"/>
        <v>1.5850671060475954</v>
      </c>
      <c r="N21" s="24">
        <f t="shared" si="4"/>
        <v>1.5881562125259989</v>
      </c>
      <c r="O21" s="21">
        <f t="shared" si="4"/>
        <v>1.7902576838140587</v>
      </c>
      <c r="P21" s="24">
        <f t="shared" si="4"/>
        <v>2.249186904553321</v>
      </c>
      <c r="Q21" s="24">
        <f t="shared" si="4"/>
        <v>1.5841611887518301</v>
      </c>
      <c r="R21" s="24">
        <f t="shared" si="4"/>
        <v>1.5877082348413885</v>
      </c>
      <c r="S21" s="21">
        <f t="shared" si="4"/>
        <v>1.7906746444265567</v>
      </c>
      <c r="T21" s="18"/>
    </row>
    <row r="22" spans="1:20" ht="24" customHeight="1" x14ac:dyDescent="0.35">
      <c r="A22" s="22"/>
      <c r="B22" s="56"/>
      <c r="C22" s="52" t="s">
        <v>9</v>
      </c>
      <c r="D22" s="24">
        <v>39960.033751629991</v>
      </c>
      <c r="E22" s="24">
        <v>44055.327799999999</v>
      </c>
      <c r="F22" s="24">
        <v>54289.288660000006</v>
      </c>
      <c r="G22" s="20">
        <f t="shared" si="2"/>
        <v>46101.55007054333</v>
      </c>
      <c r="H22" s="24">
        <v>39960.033751629991</v>
      </c>
      <c r="I22" s="24">
        <v>44055.327799999999</v>
      </c>
      <c r="J22" s="24">
        <v>54289.288660000006</v>
      </c>
      <c r="K22" s="20">
        <f t="shared" si="3"/>
        <v>46101.55007054333</v>
      </c>
      <c r="L22" s="24">
        <f t="shared" si="4"/>
        <v>1.1301708007448539</v>
      </c>
      <c r="M22" s="24">
        <f t="shared" si="4"/>
        <v>1.1390681591498253</v>
      </c>
      <c r="N22" s="24">
        <f t="shared" si="4"/>
        <v>1.3453835981185076</v>
      </c>
      <c r="O22" s="21">
        <f t="shared" si="4"/>
        <v>1.2091001438128117</v>
      </c>
      <c r="P22" s="24">
        <f t="shared" si="4"/>
        <v>1.1320963368317649</v>
      </c>
      <c r="Q22" s="24">
        <f t="shared" si="4"/>
        <v>1.1384171447274756</v>
      </c>
      <c r="R22" s="24">
        <f t="shared" si="4"/>
        <v>1.3450041002930138</v>
      </c>
      <c r="S22" s="21">
        <f t="shared" si="4"/>
        <v>1.2093817497185388</v>
      </c>
      <c r="T22" s="18"/>
    </row>
    <row r="23" spans="1:20" ht="24" customHeight="1" x14ac:dyDescent="0.35">
      <c r="A23" s="22"/>
      <c r="B23" s="56"/>
      <c r="C23" s="52" t="s">
        <v>10</v>
      </c>
      <c r="D23" s="24"/>
      <c r="E23" s="24"/>
      <c r="F23" s="24"/>
      <c r="G23" s="20"/>
      <c r="H23" s="24"/>
      <c r="I23" s="24"/>
      <c r="J23" s="24"/>
      <c r="K23" s="20"/>
      <c r="L23" s="24"/>
      <c r="M23" s="24"/>
      <c r="N23" s="24"/>
      <c r="O23" s="21"/>
      <c r="P23" s="24"/>
      <c r="Q23" s="24"/>
      <c r="R23" s="24"/>
      <c r="S23" s="21"/>
      <c r="T23" s="18"/>
    </row>
    <row r="24" spans="1:20" ht="24" customHeight="1" x14ac:dyDescent="0.35">
      <c r="A24" s="22"/>
      <c r="B24" s="56"/>
      <c r="C24" s="52" t="s">
        <v>11</v>
      </c>
      <c r="D24" s="24">
        <v>34033.349429299997</v>
      </c>
      <c r="E24" s="24">
        <v>40810.689435249995</v>
      </c>
      <c r="F24" s="24">
        <v>39986.743542260003</v>
      </c>
      <c r="G24" s="20">
        <f>(+D24+E24+F24)/3</f>
        <v>38276.927468936665</v>
      </c>
      <c r="H24" s="24">
        <v>34033.349429299997</v>
      </c>
      <c r="I24" s="24">
        <v>40810.689435249995</v>
      </c>
      <c r="J24" s="24">
        <v>39986.743542260003</v>
      </c>
      <c r="K24" s="20">
        <f>(+H24+I24+J24)/3</f>
        <v>38276.927468936665</v>
      </c>
      <c r="L24" s="24">
        <f t="shared" ref="L24:S25" si="5">(+D24/D$54)*100</f>
        <v>0.96254918140484413</v>
      </c>
      <c r="M24" s="24">
        <f t="shared" si="5"/>
        <v>1.0551767336672826</v>
      </c>
      <c r="N24" s="24">
        <f t="shared" si="5"/>
        <v>0.99094149567602285</v>
      </c>
      <c r="O24" s="21">
        <f t="shared" si="5"/>
        <v>1.0038846510927837</v>
      </c>
      <c r="P24" s="24">
        <f t="shared" si="5"/>
        <v>0.96418913103281201</v>
      </c>
      <c r="Q24" s="24">
        <f t="shared" si="5"/>
        <v>1.0545736659173615</v>
      </c>
      <c r="R24" s="24">
        <f t="shared" si="5"/>
        <v>0.99066197677648637</v>
      </c>
      <c r="S24" s="21">
        <f t="shared" si="5"/>
        <v>1.004118461210054</v>
      </c>
      <c r="T24" s="18"/>
    </row>
    <row r="25" spans="1:20" ht="24" customHeight="1" x14ac:dyDescent="0.35">
      <c r="A25" s="22"/>
      <c r="B25" s="56"/>
      <c r="C25" s="52" t="s">
        <v>12</v>
      </c>
      <c r="D25" s="24">
        <v>3446.5832709999995</v>
      </c>
      <c r="E25" s="24">
        <v>1377.421012</v>
      </c>
      <c r="F25" s="24">
        <v>12293.469647</v>
      </c>
      <c r="G25" s="20">
        <f>(+D25+E25+F25)/3</f>
        <v>5705.8246433333334</v>
      </c>
      <c r="H25" s="24">
        <v>3446.5832709999995</v>
      </c>
      <c r="I25" s="24">
        <v>1377.421012</v>
      </c>
      <c r="J25" s="24">
        <v>12293.469647</v>
      </c>
      <c r="K25" s="20">
        <f>(+H25+I25+J25)/3</f>
        <v>5705.8246433333334</v>
      </c>
      <c r="L25" s="24">
        <f t="shared" si="5"/>
        <v>9.7478090219605948E-2</v>
      </c>
      <c r="M25" s="24">
        <f t="shared" si="5"/>
        <v>3.5613772382670349E-2</v>
      </c>
      <c r="N25" s="24">
        <f t="shared" si="5"/>
        <v>0.30465369569720785</v>
      </c>
      <c r="O25" s="21">
        <f t="shared" si="5"/>
        <v>0.1496460181115058</v>
      </c>
      <c r="P25" s="24">
        <f t="shared" si="5"/>
        <v>9.7644169170041858E-2</v>
      </c>
      <c r="Q25" s="24">
        <f t="shared" si="5"/>
        <v>3.5593417955879329E-2</v>
      </c>
      <c r="R25" s="24">
        <f t="shared" si="5"/>
        <v>0.3045677607897157</v>
      </c>
      <c r="S25" s="21">
        <f t="shared" si="5"/>
        <v>0.14968087147140685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209559.08451999997</v>
      </c>
      <c r="E27" s="14">
        <v>245312.96393800003</v>
      </c>
      <c r="F27" s="14">
        <v>275338.80515999999</v>
      </c>
      <c r="G27" s="15">
        <f>(+D27+E27+F27)/3</f>
        <v>243403.61787266665</v>
      </c>
      <c r="H27" s="16">
        <v>209501.50467999998</v>
      </c>
      <c r="I27" s="16">
        <v>245849.43291000003</v>
      </c>
      <c r="J27" s="16">
        <v>275932.16453000001</v>
      </c>
      <c r="K27" s="15">
        <f>(+H27+I27+J27)/3</f>
        <v>243761.03403999997</v>
      </c>
      <c r="L27" s="16">
        <f t="shared" ref="L27:S27" si="6">(+D27/D$54)*100</f>
        <v>5.9268608186715097</v>
      </c>
      <c r="M27" s="16">
        <f t="shared" si="6"/>
        <v>6.3426650124356847</v>
      </c>
      <c r="N27" s="16">
        <f t="shared" si="6"/>
        <v>6.8233775304694042</v>
      </c>
      <c r="O27" s="17">
        <f t="shared" si="6"/>
        <v>6.3837191791614618</v>
      </c>
      <c r="P27" s="16">
        <f t="shared" si="6"/>
        <v>5.9353274695193736</v>
      </c>
      <c r="Q27" s="16">
        <f t="shared" si="6"/>
        <v>6.3529026663211283</v>
      </c>
      <c r="R27" s="16">
        <f t="shared" si="6"/>
        <v>6.8361531686272139</v>
      </c>
      <c r="S27" s="17">
        <f t="shared" si="6"/>
        <v>6.3945820782468337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61703.986847999993</v>
      </c>
      <c r="E29" s="24">
        <v>62177.951200000003</v>
      </c>
      <c r="F29" s="24">
        <v>62317.728719999992</v>
      </c>
      <c r="G29" s="15">
        <f>(+D29+E29+F29)/3</f>
        <v>62066.555589333329</v>
      </c>
      <c r="H29" s="24">
        <v>33861.598420000002</v>
      </c>
      <c r="I29" s="24">
        <v>35344.604209999998</v>
      </c>
      <c r="J29" s="24">
        <v>38018.169649999996</v>
      </c>
      <c r="K29" s="15">
        <f>(+H29+I29+J29)/3</f>
        <v>35741.457426666668</v>
      </c>
      <c r="L29" s="24">
        <f t="shared" ref="L29:S32" si="7">(+D29/D$54)*100</f>
        <v>1.7451447778697011</v>
      </c>
      <c r="M29" s="24">
        <f t="shared" si="7"/>
        <v>1.607635851323564</v>
      </c>
      <c r="N29" s="24">
        <f t="shared" si="7"/>
        <v>1.5443423953657422</v>
      </c>
      <c r="O29" s="17">
        <f t="shared" si="7"/>
        <v>1.6278125393657588</v>
      </c>
      <c r="P29" s="24">
        <f t="shared" si="7"/>
        <v>0.95932330209772632</v>
      </c>
      <c r="Q29" s="24">
        <f t="shared" si="7"/>
        <v>0.91332661486338784</v>
      </c>
      <c r="R29" s="24">
        <f t="shared" si="7"/>
        <v>0.94189103093850335</v>
      </c>
      <c r="S29" s="17">
        <f t="shared" si="7"/>
        <v>0.93760548732116344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38423.685399999995</v>
      </c>
      <c r="E30" s="24">
        <v>37681.842350000006</v>
      </c>
      <c r="F30" s="24">
        <v>37884.678819999994</v>
      </c>
      <c r="G30" s="20">
        <f>(+D30+E30+F30)/3</f>
        <v>37996.735523333336</v>
      </c>
      <c r="H30" s="24">
        <v>12169.492010000004</v>
      </c>
      <c r="I30" s="24">
        <v>13206.285559999998</v>
      </c>
      <c r="J30" s="24">
        <v>14536.56151</v>
      </c>
      <c r="K30" s="20">
        <f>(+H30+I30+J30)/3</f>
        <v>13304.113026666668</v>
      </c>
      <c r="L30" s="24">
        <f t="shared" si="7"/>
        <v>1.0867189844231551</v>
      </c>
      <c r="M30" s="24">
        <f t="shared" si="7"/>
        <v>0.97427913812931455</v>
      </c>
      <c r="N30" s="24">
        <f t="shared" si="7"/>
        <v>0.93884865251457128</v>
      </c>
      <c r="O30" s="21">
        <f t="shared" si="7"/>
        <v>0.99653608859964005</v>
      </c>
      <c r="P30" s="24">
        <f t="shared" si="7"/>
        <v>0.34477041263916502</v>
      </c>
      <c r="Q30" s="24">
        <f t="shared" si="7"/>
        <v>0.34125865475164818</v>
      </c>
      <c r="R30" s="24">
        <f t="shared" si="7"/>
        <v>0.36013982348450246</v>
      </c>
      <c r="S30" s="21">
        <f t="shared" si="7"/>
        <v>0.34900673547902927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14604.226208</v>
      </c>
      <c r="E31" s="24">
        <v>14909.336989999998</v>
      </c>
      <c r="F31" s="24">
        <v>14841.740670000001</v>
      </c>
      <c r="G31" s="20">
        <f>(+D31+E31+F31)/3</f>
        <v>14785.101289333332</v>
      </c>
      <c r="H31" s="24">
        <v>10663.106239999999</v>
      </c>
      <c r="I31" s="24">
        <v>10756.24461</v>
      </c>
      <c r="J31" s="24">
        <v>11764.44514</v>
      </c>
      <c r="K31" s="20">
        <f>(+H31+I31+J31)/3</f>
        <v>11061.26533</v>
      </c>
      <c r="L31" s="24">
        <f t="shared" si="7"/>
        <v>0.41304444661739254</v>
      </c>
      <c r="M31" s="24">
        <f t="shared" si="7"/>
        <v>0.38548688404819209</v>
      </c>
      <c r="N31" s="24">
        <f t="shared" si="7"/>
        <v>0.36780431200710423</v>
      </c>
      <c r="O31" s="21">
        <f t="shared" si="7"/>
        <v>0.38776718066671362</v>
      </c>
      <c r="P31" s="24">
        <f t="shared" si="7"/>
        <v>0.30209342636152109</v>
      </c>
      <c r="Q31" s="24">
        <f t="shared" si="7"/>
        <v>0.27794806867619082</v>
      </c>
      <c r="R31" s="24">
        <f t="shared" si="7"/>
        <v>0.29146130556377448</v>
      </c>
      <c r="S31" s="21">
        <f t="shared" si="7"/>
        <v>0.2901701222285768</v>
      </c>
      <c r="T31" s="18"/>
    </row>
    <row r="32" spans="1:20" ht="24" customHeight="1" x14ac:dyDescent="0.35">
      <c r="A32" s="22"/>
      <c r="B32" s="53"/>
      <c r="C32" s="52" t="s">
        <v>61</v>
      </c>
      <c r="D32" s="24">
        <v>8676.0752400000001</v>
      </c>
      <c r="E32" s="24">
        <v>9586.7718600000007</v>
      </c>
      <c r="F32" s="24">
        <v>9591.3092299999971</v>
      </c>
      <c r="G32" s="20">
        <f>(+D32+E32+F32)/3</f>
        <v>9284.7187766666666</v>
      </c>
      <c r="H32" s="24">
        <v>11029.000170000001</v>
      </c>
      <c r="I32" s="24">
        <v>11382.074040000001</v>
      </c>
      <c r="J32" s="24">
        <v>11717.162999999999</v>
      </c>
      <c r="K32" s="20">
        <f>(+H32+I32+J32)/3</f>
        <v>11376.07907</v>
      </c>
      <c r="L32" s="24">
        <f t="shared" si="7"/>
        <v>0.24538134682915352</v>
      </c>
      <c r="M32" s="24">
        <f t="shared" si="7"/>
        <v>0.24786982914605729</v>
      </c>
      <c r="N32" s="24">
        <f t="shared" si="7"/>
        <v>0.23768943084406671</v>
      </c>
      <c r="O32" s="21">
        <f t="shared" si="7"/>
        <v>0.24350927009940498</v>
      </c>
      <c r="P32" s="24">
        <f t="shared" si="7"/>
        <v>0.3124594630970402</v>
      </c>
      <c r="Q32" s="24">
        <f t="shared" si="7"/>
        <v>0.29411989143554901</v>
      </c>
      <c r="R32" s="24">
        <f t="shared" si="7"/>
        <v>0.29028990189022652</v>
      </c>
      <c r="S32" s="21">
        <f t="shared" si="7"/>
        <v>0.29842862961355743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15770.420600000001</v>
      </c>
      <c r="E34" s="14">
        <v>14216.475699999999</v>
      </c>
      <c r="F34" s="14">
        <v>15464.764309999999</v>
      </c>
      <c r="G34" s="15">
        <f>(+D34+E34+F34)/3</f>
        <v>15150.553536666666</v>
      </c>
      <c r="H34" s="16">
        <v>13154.378210000001</v>
      </c>
      <c r="I34" s="16">
        <v>14896.981299999998</v>
      </c>
      <c r="J34" s="16">
        <v>13499.381000000001</v>
      </c>
      <c r="K34" s="15">
        <f>(+H34+I34+J34)/3</f>
        <v>13850.246836666667</v>
      </c>
      <c r="L34" s="16">
        <f t="shared" ref="L34:S36" si="8">(+D34/D$54)*100</f>
        <v>0.44602737295881589</v>
      </c>
      <c r="M34" s="16">
        <f t="shared" si="8"/>
        <v>0.36757267767276092</v>
      </c>
      <c r="N34" s="16">
        <f t="shared" si="8"/>
        <v>0.38324392831420961</v>
      </c>
      <c r="O34" s="17">
        <f t="shared" si="8"/>
        <v>0.39735185545815377</v>
      </c>
      <c r="P34" s="16">
        <f t="shared" si="8"/>
        <v>0.3726729431061388</v>
      </c>
      <c r="Q34" s="16">
        <f t="shared" si="8"/>
        <v>0.38494728704764269</v>
      </c>
      <c r="R34" s="16">
        <f t="shared" si="8"/>
        <v>0.33444392521199789</v>
      </c>
      <c r="S34" s="17">
        <f t="shared" si="8"/>
        <v>0.3633334611901517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15770.420600000001</v>
      </c>
      <c r="E35" s="14">
        <v>14216.475699999999</v>
      </c>
      <c r="F35" s="14">
        <v>15464.735199999999</v>
      </c>
      <c r="G35" s="20">
        <f>(+D35+E35+F35)/3</f>
        <v>15150.543833333335</v>
      </c>
      <c r="H35" s="16">
        <v>13154.378210000001</v>
      </c>
      <c r="I35" s="16">
        <v>14896.981299999998</v>
      </c>
      <c r="J35" s="16">
        <v>13499.381000000001</v>
      </c>
      <c r="K35" s="20">
        <f>(+H35+I35+J35)/3</f>
        <v>13850.246836666667</v>
      </c>
      <c r="L35" s="16">
        <f t="shared" si="8"/>
        <v>0.44602737295881589</v>
      </c>
      <c r="M35" s="16">
        <f t="shared" si="8"/>
        <v>0.36757267767276092</v>
      </c>
      <c r="N35" s="16">
        <f t="shared" si="8"/>
        <v>0.383243206917457</v>
      </c>
      <c r="O35" s="21">
        <f t="shared" si="8"/>
        <v>0.397351600969927</v>
      </c>
      <c r="P35" s="16">
        <f t="shared" si="8"/>
        <v>0.3726729431061388</v>
      </c>
      <c r="Q35" s="16">
        <f t="shared" si="8"/>
        <v>0.38494728704764269</v>
      </c>
      <c r="R35" s="16">
        <f t="shared" si="8"/>
        <v>0.33444392521199789</v>
      </c>
      <c r="S35" s="21">
        <f t="shared" si="8"/>
        <v>0.3633334611901517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0</v>
      </c>
      <c r="F36" s="14">
        <v>2.911E-2</v>
      </c>
      <c r="G36" s="20">
        <f>(+D36+E36+F36)/3</f>
        <v>9.7033333333333329E-3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0</v>
      </c>
      <c r="N36" s="16">
        <f t="shared" si="8"/>
        <v>7.2139675261734679E-7</v>
      </c>
      <c r="O36" s="21">
        <f t="shared" si="8"/>
        <v>2.5448822676991417E-7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18"/>
    </row>
    <row r="38" spans="1:20" ht="24" customHeight="1" x14ac:dyDescent="0.35">
      <c r="A38" s="22"/>
      <c r="B38" s="22"/>
      <c r="C38" s="23" t="s">
        <v>77</v>
      </c>
      <c r="D38" s="24">
        <v>8030.9392900000003</v>
      </c>
      <c r="E38" s="24">
        <v>16181.23</v>
      </c>
      <c r="F38" s="24">
        <v>12049.115600000001</v>
      </c>
      <c r="G38" s="15">
        <f>(+D38+E38+F38)/3</f>
        <v>12087.094963333331</v>
      </c>
      <c r="H38" s="24">
        <v>741.7</v>
      </c>
      <c r="I38" s="24">
        <v>23470.469290000001</v>
      </c>
      <c r="J38" s="24">
        <v>12049.115600000001</v>
      </c>
      <c r="K38" s="15">
        <f>(+H38+I38+J38)/3</f>
        <v>12087.094963333335</v>
      </c>
      <c r="L38" s="24">
        <f t="shared" ref="L38:S38" si="9">(+D38/D$54)*100</f>
        <v>0.22713527081899371</v>
      </c>
      <c r="M38" s="24">
        <f t="shared" si="9"/>
        <v>0.41837218763992323</v>
      </c>
      <c r="N38" s="24">
        <f t="shared" si="9"/>
        <v>0.29859817470803895</v>
      </c>
      <c r="O38" s="17">
        <f t="shared" si="9"/>
        <v>0.3170068736535479</v>
      </c>
      <c r="P38" s="24">
        <f t="shared" si="9"/>
        <v>2.1012891486706244E-2</v>
      </c>
      <c r="Q38" s="24">
        <f t="shared" si="9"/>
        <v>0.60649156342302146</v>
      </c>
      <c r="R38" s="24">
        <f t="shared" si="9"/>
        <v>0.2985139479059904</v>
      </c>
      <c r="S38" s="17">
        <f t="shared" si="9"/>
        <v>0.31708070625396062</v>
      </c>
      <c r="T38" s="18"/>
    </row>
    <row r="39" spans="1:20" ht="24" customHeight="1" x14ac:dyDescent="0.35">
      <c r="A39" s="50" t="s">
        <v>36</v>
      </c>
      <c r="B39" s="50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0"/>
      <c r="C40" s="33" t="s">
        <v>27</v>
      </c>
      <c r="D40" s="14">
        <v>6937.50389</v>
      </c>
      <c r="E40" s="14">
        <v>9308.0795520000011</v>
      </c>
      <c r="F40" s="14">
        <v>6281.5330000000004</v>
      </c>
      <c r="G40" s="15">
        <f>(+D40+E40+F40)/3</f>
        <v>7509.0388140000005</v>
      </c>
      <c r="H40" s="14">
        <v>8938.3708900000001</v>
      </c>
      <c r="I40" s="14">
        <v>13769.7655</v>
      </c>
      <c r="J40" s="14">
        <v>4519.1037500000002</v>
      </c>
      <c r="K40" s="15">
        <f>(+H40+I40+J40)/3</f>
        <v>9075.7467133333339</v>
      </c>
      <c r="L40" s="14">
        <f t="shared" ref="L40:S42" si="10">(+D40/D$54)*100</f>
        <v>0.19621015275573978</v>
      </c>
      <c r="M40" s="14">
        <f t="shared" si="10"/>
        <v>0.24066412781331686</v>
      </c>
      <c r="N40" s="14">
        <f t="shared" si="10"/>
        <v>0.15566738260593269</v>
      </c>
      <c r="O40" s="17">
        <f t="shared" si="10"/>
        <v>0.1969387123862576</v>
      </c>
      <c r="P40" s="14">
        <f t="shared" si="10"/>
        <v>0.25323044031212605</v>
      </c>
      <c r="Q40" s="14">
        <f t="shared" si="10"/>
        <v>0.35581932780617959</v>
      </c>
      <c r="R40" s="14">
        <f t="shared" si="10"/>
        <v>0.11195971108529043</v>
      </c>
      <c r="S40" s="17">
        <f t="shared" si="10"/>
        <v>0.2380840215432693</v>
      </c>
      <c r="T40" s="18"/>
    </row>
    <row r="41" spans="1:20" ht="24" customHeight="1" x14ac:dyDescent="0.35">
      <c r="A41" s="50"/>
      <c r="B41" s="50"/>
      <c r="C41" s="51" t="s">
        <v>28</v>
      </c>
      <c r="D41" s="14">
        <v>2694.7078799999999</v>
      </c>
      <c r="E41" s="14">
        <v>1930.0464999999999</v>
      </c>
      <c r="F41" s="14">
        <v>482.66264999999999</v>
      </c>
      <c r="G41" s="20">
        <f>(+D41+E41+F41)/3</f>
        <v>1702.4723433333336</v>
      </c>
      <c r="H41" s="14">
        <v>2454.92</v>
      </c>
      <c r="I41" s="14">
        <v>1994.0263300000001</v>
      </c>
      <c r="J41" s="14">
        <v>4519.1037500000002</v>
      </c>
      <c r="K41" s="20">
        <f>(+H41+I41+J41)/3</f>
        <v>2989.350026666667</v>
      </c>
      <c r="L41" s="14">
        <f t="shared" si="10"/>
        <v>7.6213152907781023E-2</v>
      </c>
      <c r="M41" s="14">
        <f t="shared" si="10"/>
        <v>4.9902125886090061E-2</v>
      </c>
      <c r="N41" s="14">
        <f t="shared" si="10"/>
        <v>1.1961225294389661E-2</v>
      </c>
      <c r="O41" s="21">
        <f t="shared" si="10"/>
        <v>4.4650549754007618E-2</v>
      </c>
      <c r="P41" s="14">
        <f t="shared" si="10"/>
        <v>6.9549639434467972E-2</v>
      </c>
      <c r="Q41" s="14">
        <f t="shared" si="10"/>
        <v>5.1526883908692811E-2</v>
      </c>
      <c r="R41" s="14">
        <f t="shared" si="10"/>
        <v>0.11195971108529043</v>
      </c>
      <c r="S41" s="21">
        <f t="shared" si="10"/>
        <v>7.8419605419759508E-2</v>
      </c>
      <c r="T41" s="32"/>
    </row>
    <row r="42" spans="1:20" ht="24" customHeight="1" x14ac:dyDescent="0.35">
      <c r="A42" s="50"/>
      <c r="B42" s="50"/>
      <c r="C42" s="51" t="s">
        <v>20</v>
      </c>
      <c r="D42" s="14">
        <v>4242.79601</v>
      </c>
      <c r="E42" s="14">
        <v>7378.0330520000007</v>
      </c>
      <c r="F42" s="14">
        <v>5798.8703500000001</v>
      </c>
      <c r="G42" s="20">
        <f>(+D42+E42+F42)/3</f>
        <v>5806.5664706666676</v>
      </c>
      <c r="H42" s="14">
        <v>6483.4508900000001</v>
      </c>
      <c r="I42" s="14">
        <v>11775.739169999999</v>
      </c>
      <c r="J42" s="14">
        <v>0</v>
      </c>
      <c r="K42" s="20">
        <f>(+H42+I42+J42)/3</f>
        <v>6086.3966866666669</v>
      </c>
      <c r="L42" s="14">
        <f t="shared" si="10"/>
        <v>0.11999699984795875</v>
      </c>
      <c r="M42" s="14">
        <f t="shared" si="10"/>
        <v>0.19076200192722678</v>
      </c>
      <c r="N42" s="14">
        <f t="shared" si="10"/>
        <v>0.14370615731154301</v>
      </c>
      <c r="O42" s="21">
        <f t="shared" si="10"/>
        <v>0.15228816263225001</v>
      </c>
      <c r="P42" s="14">
        <f t="shared" si="10"/>
        <v>0.18368080087765812</v>
      </c>
      <c r="Q42" s="14">
        <f t="shared" si="10"/>
        <v>0.30429244389748678</v>
      </c>
      <c r="R42" s="14">
        <f t="shared" si="10"/>
        <v>0</v>
      </c>
      <c r="S42" s="21">
        <f t="shared" si="10"/>
        <v>0.15966441612350976</v>
      </c>
      <c r="T42" s="32"/>
    </row>
    <row r="43" spans="1:20" ht="24" customHeight="1" x14ac:dyDescent="0.35">
      <c r="A43" s="22" t="s">
        <v>39</v>
      </c>
      <c r="B43" s="22"/>
      <c r="C43" s="59" t="s">
        <v>78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79</v>
      </c>
      <c r="D44" s="24">
        <v>126.001</v>
      </c>
      <c r="E44" s="24">
        <v>100.41246000000001</v>
      </c>
      <c r="F44" s="24">
        <v>6.8239999999999998</v>
      </c>
      <c r="G44" s="15">
        <f>(+D44+E44+F44)/3</f>
        <v>77.745820000000009</v>
      </c>
      <c r="H44" s="24">
        <v>126</v>
      </c>
      <c r="I44" s="24">
        <v>96.721459999999993</v>
      </c>
      <c r="J44" s="60">
        <v>1.8109999999999999</v>
      </c>
      <c r="K44" s="15">
        <f>(+H44+I44+J44)/3</f>
        <v>74.844153333333324</v>
      </c>
      <c r="L44" s="24">
        <f t="shared" ref="L44:S44" si="11">(+D44/D$54)*100</f>
        <v>3.5636268965574544E-3</v>
      </c>
      <c r="M44" s="24">
        <f t="shared" si="11"/>
        <v>2.5962044020452269E-3</v>
      </c>
      <c r="N44" s="60">
        <f t="shared" si="11"/>
        <v>1.6911066437172017E-4</v>
      </c>
      <c r="O44" s="17">
        <f t="shared" si="11"/>
        <v>2.0390308351672551E-3</v>
      </c>
      <c r="P44" s="24">
        <f t="shared" si="11"/>
        <v>3.569670119084517E-3</v>
      </c>
      <c r="Q44" s="24">
        <f t="shared" si="11"/>
        <v>2.4993428451364906E-3</v>
      </c>
      <c r="R44" s="60">
        <f t="shared" si="11"/>
        <v>4.4867090465772327E-5</v>
      </c>
      <c r="S44" s="17">
        <f t="shared" si="11"/>
        <v>1.9633863281378924E-3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1.3778199999999998</v>
      </c>
      <c r="E46" s="14">
        <v>0.90332999999999986</v>
      </c>
      <c r="F46" s="14">
        <v>10.552049999999999</v>
      </c>
      <c r="G46" s="15">
        <f>(+D46+E46+F46)/3</f>
        <v>4.2777333333333329</v>
      </c>
      <c r="H46" s="14">
        <v>0.10558999999999999</v>
      </c>
      <c r="I46" s="14">
        <v>176.87810000000002</v>
      </c>
      <c r="J46" s="14">
        <v>95.310120000000012</v>
      </c>
      <c r="K46" s="15">
        <f>(+H46+I46+J46)/3</f>
        <v>90.764603333333341</v>
      </c>
      <c r="L46" s="14">
        <f t="shared" ref="L46:S46" si="12">(+D46/D$54)*100</f>
        <v>3.8968233669691442E-5</v>
      </c>
      <c r="M46" s="14">
        <f t="shared" si="12"/>
        <v>2.3355959235532269E-5</v>
      </c>
      <c r="N46" s="14">
        <f t="shared" si="12"/>
        <v>2.614982687549252E-4</v>
      </c>
      <c r="O46" s="17">
        <f t="shared" si="12"/>
        <v>1.1219162871122166E-4</v>
      </c>
      <c r="P46" s="14">
        <f t="shared" si="12"/>
        <v>2.9914402212232867E-6</v>
      </c>
      <c r="Q46" s="14">
        <f t="shared" si="12"/>
        <v>4.5706404110973592E-3</v>
      </c>
      <c r="R46" s="14">
        <f t="shared" si="12"/>
        <v>2.3612853541378335E-3</v>
      </c>
      <c r="S46" s="17">
        <f t="shared" si="12"/>
        <v>2.3810274193342782E-3</v>
      </c>
      <c r="T46" s="32"/>
    </row>
    <row r="47" spans="1:20" ht="24" hidden="1" customHeight="1" x14ac:dyDescent="0.35">
      <c r="A47" s="22"/>
      <c r="B47" s="22"/>
      <c r="C47" s="23"/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hidden="1" customHeight="1" x14ac:dyDescent="0.35">
      <c r="A48" s="22"/>
      <c r="B48" s="22"/>
      <c r="C48" s="23"/>
      <c r="D48" s="24"/>
      <c r="E48" s="24"/>
      <c r="F48" s="24"/>
      <c r="G48" s="15"/>
      <c r="H48" s="24"/>
      <c r="I48" s="24"/>
      <c r="J48" s="24"/>
      <c r="K48" s="15"/>
      <c r="L48" s="24"/>
      <c r="M48" s="24"/>
      <c r="N48" s="24"/>
      <c r="O48" s="17"/>
      <c r="P48" s="24"/>
      <c r="Q48" s="24"/>
      <c r="R48" s="24"/>
      <c r="S48" s="17"/>
      <c r="T48" s="32"/>
    </row>
    <row r="49" spans="1:256" ht="24" customHeight="1" x14ac:dyDescent="0.35">
      <c r="A49" s="22" t="s">
        <v>45</v>
      </c>
      <c r="B49" s="22"/>
      <c r="C49" s="23" t="s">
        <v>46</v>
      </c>
      <c r="D49" s="24">
        <v>0</v>
      </c>
      <c r="E49" s="24">
        <v>0</v>
      </c>
      <c r="F49" s="24">
        <v>0</v>
      </c>
      <c r="G49" s="15">
        <f>(+D49+E49+F49)/3</f>
        <v>0</v>
      </c>
      <c r="H49" s="24">
        <v>0</v>
      </c>
      <c r="I49" s="24">
        <v>0</v>
      </c>
      <c r="J49" s="24">
        <v>0</v>
      </c>
      <c r="K49" s="15">
        <f>(+H49+I49+J49)/3</f>
        <v>0</v>
      </c>
      <c r="L49" s="24">
        <f t="shared" ref="L49:S53" si="13">(+D49/D$54)*100</f>
        <v>0</v>
      </c>
      <c r="M49" s="24">
        <f t="shared" si="13"/>
        <v>0</v>
      </c>
      <c r="N49" s="24">
        <f t="shared" si="13"/>
        <v>0</v>
      </c>
      <c r="O49" s="17">
        <f t="shared" si="13"/>
        <v>0</v>
      </c>
      <c r="P49" s="24">
        <f t="shared" si="13"/>
        <v>0</v>
      </c>
      <c r="Q49" s="24">
        <f t="shared" si="13"/>
        <v>0</v>
      </c>
      <c r="R49" s="24">
        <f t="shared" si="13"/>
        <v>0</v>
      </c>
      <c r="S49" s="17">
        <f t="shared" si="13"/>
        <v>0</v>
      </c>
      <c r="T49" s="32"/>
    </row>
    <row r="50" spans="1:256" ht="24" customHeight="1" x14ac:dyDescent="0.35">
      <c r="A50" s="22"/>
      <c r="B50" s="53"/>
      <c r="C50" s="52" t="s">
        <v>47</v>
      </c>
      <c r="D50" s="24">
        <v>0</v>
      </c>
      <c r="E50" s="24">
        <v>0</v>
      </c>
      <c r="F50" s="24">
        <v>0</v>
      </c>
      <c r="G50" s="20">
        <f>(+D50+E50+F50)/3</f>
        <v>0</v>
      </c>
      <c r="H50" s="24">
        <v>0</v>
      </c>
      <c r="I50" s="24">
        <v>0</v>
      </c>
      <c r="J50" s="24">
        <v>0</v>
      </c>
      <c r="K50" s="20">
        <f>(+H50+I50+J50)/3</f>
        <v>0</v>
      </c>
      <c r="L50" s="24">
        <f t="shared" si="13"/>
        <v>0</v>
      </c>
      <c r="M50" s="24">
        <f t="shared" si="13"/>
        <v>0</v>
      </c>
      <c r="N50" s="24">
        <f t="shared" si="13"/>
        <v>0</v>
      </c>
      <c r="O50" s="21">
        <f t="shared" si="13"/>
        <v>0</v>
      </c>
      <c r="P50" s="24">
        <f t="shared" si="13"/>
        <v>0</v>
      </c>
      <c r="Q50" s="24">
        <f t="shared" si="13"/>
        <v>0</v>
      </c>
      <c r="R50" s="24">
        <f t="shared" si="13"/>
        <v>0</v>
      </c>
      <c r="S50" s="21">
        <f t="shared" si="13"/>
        <v>0</v>
      </c>
      <c r="T50" s="32"/>
    </row>
    <row r="51" spans="1:256" ht="24" customHeight="1" x14ac:dyDescent="0.35">
      <c r="A51" s="22"/>
      <c r="B51" s="53"/>
      <c r="C51" s="52" t="s">
        <v>48</v>
      </c>
      <c r="D51" s="24">
        <v>0</v>
      </c>
      <c r="E51" s="24">
        <v>0</v>
      </c>
      <c r="F51" s="24">
        <v>0</v>
      </c>
      <c r="G51" s="20">
        <f>(+D51+E51+F51)/3</f>
        <v>0</v>
      </c>
      <c r="H51" s="24">
        <v>0</v>
      </c>
      <c r="I51" s="24">
        <v>0</v>
      </c>
      <c r="J51" s="24">
        <v>0</v>
      </c>
      <c r="K51" s="20">
        <f>(+H51+I51+J51)/3</f>
        <v>0</v>
      </c>
      <c r="L51" s="24">
        <f t="shared" si="13"/>
        <v>0</v>
      </c>
      <c r="M51" s="24">
        <f t="shared" si="13"/>
        <v>0</v>
      </c>
      <c r="N51" s="24">
        <f t="shared" si="13"/>
        <v>0</v>
      </c>
      <c r="O51" s="21">
        <f t="shared" si="13"/>
        <v>0</v>
      </c>
      <c r="P51" s="24">
        <f t="shared" si="13"/>
        <v>0</v>
      </c>
      <c r="Q51" s="24">
        <f t="shared" si="13"/>
        <v>0</v>
      </c>
      <c r="R51" s="24">
        <f t="shared" si="13"/>
        <v>0</v>
      </c>
      <c r="S51" s="21">
        <f t="shared" si="13"/>
        <v>0</v>
      </c>
      <c r="T51" s="32"/>
    </row>
    <row r="52" spans="1:256" ht="24" customHeight="1" x14ac:dyDescent="0.35">
      <c r="A52" s="22"/>
      <c r="B52" s="53"/>
      <c r="C52" s="52" t="s">
        <v>49</v>
      </c>
      <c r="D52" s="24">
        <v>0</v>
      </c>
      <c r="E52" s="24">
        <v>0</v>
      </c>
      <c r="F52" s="24">
        <v>0</v>
      </c>
      <c r="G52" s="20">
        <f>(+D52+E52+F52)/3</f>
        <v>0</v>
      </c>
      <c r="H52" s="24">
        <v>0</v>
      </c>
      <c r="I52" s="24">
        <v>0</v>
      </c>
      <c r="J52" s="24">
        <v>0</v>
      </c>
      <c r="K52" s="20">
        <f>(+H52+I52+J52)/3</f>
        <v>0</v>
      </c>
      <c r="L52" s="24">
        <f t="shared" si="13"/>
        <v>0</v>
      </c>
      <c r="M52" s="24">
        <f t="shared" si="13"/>
        <v>0</v>
      </c>
      <c r="N52" s="24">
        <f t="shared" si="13"/>
        <v>0</v>
      </c>
      <c r="O52" s="21">
        <f t="shared" si="13"/>
        <v>0</v>
      </c>
      <c r="P52" s="24">
        <f t="shared" si="13"/>
        <v>0</v>
      </c>
      <c r="Q52" s="24">
        <f t="shared" si="13"/>
        <v>0</v>
      </c>
      <c r="R52" s="24">
        <f t="shared" si="13"/>
        <v>0</v>
      </c>
      <c r="S52" s="21">
        <f t="shared" si="13"/>
        <v>0</v>
      </c>
      <c r="T52" s="32"/>
    </row>
    <row r="53" spans="1:256" ht="24.95" customHeight="1" x14ac:dyDescent="0.25">
      <c r="A53" s="77" t="s">
        <v>50</v>
      </c>
      <c r="B53" s="77"/>
      <c r="C53" s="82" t="s">
        <v>51</v>
      </c>
      <c r="D53" s="79">
        <v>1558.015390369055</v>
      </c>
      <c r="E53" s="79">
        <v>2013.8838699997696</v>
      </c>
      <c r="F53" s="79">
        <v>1259.2976099995014</v>
      </c>
      <c r="G53" s="39">
        <f>(+D53+E53+F53)/3</f>
        <v>1610.3989567894421</v>
      </c>
      <c r="H53" s="79">
        <v>1654.530848369297</v>
      </c>
      <c r="I53" s="79">
        <v>2153.6883399996532</v>
      </c>
      <c r="J53" s="79">
        <v>1249.9733999999571</v>
      </c>
      <c r="K53" s="39">
        <f>(+H53+I53+J53)/3</f>
        <v>1686.0641961229692</v>
      </c>
      <c r="L53" s="79">
        <f t="shared" si="13"/>
        <v>4.4064614966306828E-2</v>
      </c>
      <c r="M53" s="79">
        <f t="shared" si="13"/>
        <v>5.2069774692316856E-2</v>
      </c>
      <c r="N53" s="79">
        <f t="shared" si="13"/>
        <v>3.1207598984281219E-2</v>
      </c>
      <c r="O53" s="40">
        <f t="shared" si="13"/>
        <v>4.2235751450236836E-2</v>
      </c>
      <c r="P53" s="79">
        <f t="shared" si="13"/>
        <v>4.6874042305773307E-2</v>
      </c>
      <c r="Q53" s="79">
        <f t="shared" si="13"/>
        <v>5.5652649817651827E-2</v>
      </c>
      <c r="R53" s="79">
        <f t="shared" si="13"/>
        <v>3.0967791064388236E-2</v>
      </c>
      <c r="S53" s="40">
        <f t="shared" si="13"/>
        <v>4.4230514256566433E-2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3535751.7399399993</v>
      </c>
      <c r="E54" s="43">
        <v>3867663.8835100001</v>
      </c>
      <c r="F54" s="43">
        <v>4035227.4797999999</v>
      </c>
      <c r="G54" s="44">
        <f>G19+G29+G16+G34+G48+G40+G14+G46+G44+G49+G53+G27+G9+G38</f>
        <v>3812881.0344166658</v>
      </c>
      <c r="H54" s="43">
        <v>3529737.9252599995</v>
      </c>
      <c r="I54" s="43">
        <v>3869875.64304</v>
      </c>
      <c r="J54" s="43">
        <v>4036366.0339900004</v>
      </c>
      <c r="K54" s="44">
        <f t="shared" ref="K54:S54" si="14">K19+K29+K16+K34+K48+K40+K14+K46+K44+K49+K53+K27+K9+K38</f>
        <v>3811993.2007633331</v>
      </c>
      <c r="L54" s="45">
        <f t="shared" si="14"/>
        <v>100</v>
      </c>
      <c r="M54" s="45">
        <f t="shared" si="14"/>
        <v>99.999999999999986</v>
      </c>
      <c r="N54" s="45">
        <f t="shared" si="14"/>
        <v>99.999999999999986</v>
      </c>
      <c r="O54" s="44">
        <f t="shared" si="14"/>
        <v>100.00000000000003</v>
      </c>
      <c r="P54" s="45">
        <f t="shared" si="14"/>
        <v>99.999999999999986</v>
      </c>
      <c r="Q54" s="45">
        <f t="shared" si="14"/>
        <v>99.999999999999986</v>
      </c>
      <c r="R54" s="45">
        <f t="shared" si="14"/>
        <v>100</v>
      </c>
      <c r="S54" s="44">
        <f t="shared" si="14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1884934.4721599997</v>
      </c>
      <c r="E9" s="14">
        <v>1858455.1375739998</v>
      </c>
      <c r="F9" s="14">
        <v>2155984.2982799998</v>
      </c>
      <c r="G9" s="15">
        <f>(+D9+E9+F9)/3</f>
        <v>1966457.9693379998</v>
      </c>
      <c r="H9" s="16">
        <v>1918463.8311299998</v>
      </c>
      <c r="I9" s="16">
        <v>1896186.3645099998</v>
      </c>
      <c r="J9" s="16">
        <v>2192006.8317299997</v>
      </c>
      <c r="K9" s="15">
        <f>(+H9+I9+J9)/3</f>
        <v>2002219.009123333</v>
      </c>
      <c r="L9" s="16">
        <f t="shared" ref="L9:S12" si="0">(+D9/D$54)*100</f>
        <v>56.716752255682621</v>
      </c>
      <c r="M9" s="16">
        <f t="shared" si="0"/>
        <v>55.997905149002889</v>
      </c>
      <c r="N9" s="16">
        <f t="shared" si="0"/>
        <v>56.467215720034794</v>
      </c>
      <c r="O9" s="17">
        <f t="shared" si="0"/>
        <v>56.397597348130944</v>
      </c>
      <c r="P9" s="16">
        <f t="shared" si="0"/>
        <v>57.892668112355061</v>
      </c>
      <c r="Q9" s="16">
        <f t="shared" si="0"/>
        <v>57.114133424455005</v>
      </c>
      <c r="R9" s="16">
        <f t="shared" si="0"/>
        <v>57.414931463123587</v>
      </c>
      <c r="S9" s="17">
        <f t="shared" si="0"/>
        <v>57.470854593926489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1799429.8365699998</v>
      </c>
      <c r="E10" s="14">
        <v>1763764.0155699998</v>
      </c>
      <c r="F10" s="14">
        <v>2058892.8141099997</v>
      </c>
      <c r="G10" s="20">
        <f>(+D10+E10+F10)/3</f>
        <v>1874028.8887499999</v>
      </c>
      <c r="H10" s="16">
        <v>1799429.8365699998</v>
      </c>
      <c r="I10" s="16">
        <v>1763764.0155699998</v>
      </c>
      <c r="J10" s="16">
        <v>2058892.8141099997</v>
      </c>
      <c r="K10" s="20">
        <f>(+H10+I10+J10)/3</f>
        <v>1874028.8887499999</v>
      </c>
      <c r="L10" s="16">
        <f t="shared" si="0"/>
        <v>54.143959776635207</v>
      </c>
      <c r="M10" s="16">
        <f t="shared" si="0"/>
        <v>53.144726527024176</v>
      </c>
      <c r="N10" s="16">
        <f t="shared" si="0"/>
        <v>53.924300270428063</v>
      </c>
      <c r="O10" s="21">
        <f t="shared" si="0"/>
        <v>53.746750927032593</v>
      </c>
      <c r="P10" s="16">
        <f t="shared" si="0"/>
        <v>54.300629821442406</v>
      </c>
      <c r="Q10" s="16">
        <f t="shared" si="0"/>
        <v>53.12550242947718</v>
      </c>
      <c r="R10" s="16">
        <f t="shared" si="0"/>
        <v>53.928294429058575</v>
      </c>
      <c r="S10" s="21">
        <f t="shared" si="0"/>
        <v>53.791339148920571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1532.9708499999997</v>
      </c>
      <c r="E11" s="14">
        <v>1583.63885</v>
      </c>
      <c r="F11" s="14">
        <v>1594.73945</v>
      </c>
      <c r="G11" s="20">
        <f>(+D11+E11+F11)/3</f>
        <v>1570.4497166666667</v>
      </c>
      <c r="H11" s="16">
        <v>1640.1362299999998</v>
      </c>
      <c r="I11" s="16">
        <v>1964.1932199999999</v>
      </c>
      <c r="J11" s="16">
        <v>1465.15383</v>
      </c>
      <c r="K11" s="20">
        <f>(+H11+I11+J11)/3</f>
        <v>1689.8277599999999</v>
      </c>
      <c r="L11" s="16">
        <f t="shared" si="0"/>
        <v>4.6126339774029551E-2</v>
      </c>
      <c r="M11" s="16">
        <f t="shared" si="0"/>
        <v>4.7717298265449765E-2</v>
      </c>
      <c r="N11" s="16">
        <f t="shared" si="0"/>
        <v>4.1767695902164073E-2</v>
      </c>
      <c r="O11" s="21">
        <f t="shared" si="0"/>
        <v>4.5040164680392118E-2</v>
      </c>
      <c r="P11" s="16">
        <f t="shared" si="0"/>
        <v>4.94936943202684E-2</v>
      </c>
      <c r="Q11" s="16">
        <f t="shared" si="0"/>
        <v>5.9162535781381149E-2</v>
      </c>
      <c r="R11" s="16">
        <f t="shared" si="0"/>
        <v>3.8376571420624436E-2</v>
      </c>
      <c r="S11" s="21">
        <f t="shared" si="0"/>
        <v>4.8504107213657138E-2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83971.664740000007</v>
      </c>
      <c r="E12" s="14">
        <v>93107.483154000001</v>
      </c>
      <c r="F12" s="14">
        <v>95496.744720000017</v>
      </c>
      <c r="G12" s="20">
        <f>(+D12+E12+F12)/3</f>
        <v>90858.630871333342</v>
      </c>
      <c r="H12" s="16">
        <v>117393.85832999997</v>
      </c>
      <c r="I12" s="16">
        <v>130458.15572</v>
      </c>
      <c r="J12" s="16">
        <v>131648.86379</v>
      </c>
      <c r="K12" s="20">
        <f>(+H12+I12+J12)/3</f>
        <v>126500.29261333332</v>
      </c>
      <c r="L12" s="16">
        <f t="shared" si="0"/>
        <v>2.5266661392733836</v>
      </c>
      <c r="M12" s="16">
        <f t="shared" si="0"/>
        <v>2.8054613237132675</v>
      </c>
      <c r="N12" s="16">
        <f t="shared" si="0"/>
        <v>2.501147753704565</v>
      </c>
      <c r="O12" s="21">
        <f t="shared" si="0"/>
        <v>2.60580625641796</v>
      </c>
      <c r="P12" s="16">
        <f t="shared" si="0"/>
        <v>3.5425445965923905</v>
      </c>
      <c r="Q12" s="16">
        <f t="shared" si="0"/>
        <v>3.9294684591964399</v>
      </c>
      <c r="R12" s="16">
        <f t="shared" si="0"/>
        <v>3.4482604626443853</v>
      </c>
      <c r="S12" s="21">
        <f t="shared" si="0"/>
        <v>3.6310113377922733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405625.91337999998</v>
      </c>
      <c r="E14" s="24">
        <v>413510.33305999998</v>
      </c>
      <c r="F14" s="24">
        <v>487691.62178000004</v>
      </c>
      <c r="G14" s="15">
        <f>(+D14+E14+F14)/3</f>
        <v>435609.28940666671</v>
      </c>
      <c r="H14" s="24">
        <v>405625.9133800001</v>
      </c>
      <c r="I14" s="24">
        <v>413510.33305999998</v>
      </c>
      <c r="J14" s="24">
        <v>487691.62178000004</v>
      </c>
      <c r="K14" s="15">
        <f>(+H14+I14+J14)/3</f>
        <v>435609.28940666671</v>
      </c>
      <c r="L14" s="24">
        <f t="shared" ref="L14:S18" si="1">(+D14/D$54)*100</f>
        <v>12.205084461793231</v>
      </c>
      <c r="M14" s="24">
        <f t="shared" si="1"/>
        <v>12.459656378390497</v>
      </c>
      <c r="N14" s="24">
        <f t="shared" si="1"/>
        <v>12.773093029422617</v>
      </c>
      <c r="O14" s="17">
        <f t="shared" si="1"/>
        <v>12.493181999375821</v>
      </c>
      <c r="P14" s="24">
        <f t="shared" si="1"/>
        <v>12.240400887436891</v>
      </c>
      <c r="Q14" s="24">
        <f t="shared" si="1"/>
        <v>12.455149333848675</v>
      </c>
      <c r="R14" s="24">
        <f t="shared" si="1"/>
        <v>12.774039129038304</v>
      </c>
      <c r="S14" s="17">
        <f t="shared" si="1"/>
        <v>12.503546323943668</v>
      </c>
      <c r="T14" s="18"/>
    </row>
    <row r="15" spans="1:256" ht="24" customHeight="1" x14ac:dyDescent="0.35">
      <c r="A15" s="12" t="s">
        <v>16</v>
      </c>
      <c r="B15" s="12"/>
      <c r="C15" s="13" t="s">
        <v>6</v>
      </c>
      <c r="D15" s="14">
        <v>361470.13806000003</v>
      </c>
      <c r="E15" s="14">
        <v>379950.89640999999</v>
      </c>
      <c r="F15" s="14">
        <v>442476.66522000008</v>
      </c>
      <c r="G15" s="15">
        <f>(+D15+E15+F15)/3</f>
        <v>394632.56656333338</v>
      </c>
      <c r="H15" s="16">
        <v>361470.13806000003</v>
      </c>
      <c r="I15" s="16">
        <v>379950.89640999999</v>
      </c>
      <c r="J15" s="16">
        <v>442476.66522000008</v>
      </c>
      <c r="K15" s="15">
        <f>(+H15+I15+J15)/3</f>
        <v>394632.56656333338</v>
      </c>
      <c r="L15" s="16">
        <f t="shared" si="1"/>
        <v>10.876458874818745</v>
      </c>
      <c r="M15" s="16">
        <f t="shared" si="1"/>
        <v>11.448462665727716</v>
      </c>
      <c r="N15" s="16">
        <f t="shared" si="1"/>
        <v>11.588871647160056</v>
      </c>
      <c r="O15" s="17">
        <f t="shared" si="1"/>
        <v>11.317978282033083</v>
      </c>
      <c r="P15" s="16">
        <f t="shared" si="1"/>
        <v>10.907930811970942</v>
      </c>
      <c r="Q15" s="16">
        <f t="shared" si="1"/>
        <v>11.444321401345874</v>
      </c>
      <c r="R15" s="16">
        <f t="shared" si="1"/>
        <v>11.589730031811788</v>
      </c>
      <c r="S15" s="17">
        <f t="shared" si="1"/>
        <v>11.32736765940489</v>
      </c>
      <c r="T15" s="18"/>
    </row>
    <row r="16" spans="1:256" ht="24" customHeight="1" x14ac:dyDescent="0.35">
      <c r="A16" s="12"/>
      <c r="B16" s="12"/>
      <c r="C16" s="13" t="s">
        <v>7</v>
      </c>
      <c r="D16" s="14">
        <v>236563.56504000002</v>
      </c>
      <c r="E16" s="14">
        <v>266416.97678999999</v>
      </c>
      <c r="F16" s="14">
        <v>299247.66261000006</v>
      </c>
      <c r="G16" s="20">
        <f>(+D16+E16+F16)/3</f>
        <v>267409.40148</v>
      </c>
      <c r="H16" s="16">
        <v>236563.56504000002</v>
      </c>
      <c r="I16" s="16">
        <v>266416.97678999999</v>
      </c>
      <c r="J16" s="16">
        <v>299247.66261000006</v>
      </c>
      <c r="K16" s="20">
        <f>(+H16+I16+J16)/3</f>
        <v>267409.40148</v>
      </c>
      <c r="L16" s="16">
        <f t="shared" si="1"/>
        <v>7.1180814554893725</v>
      </c>
      <c r="M16" s="16">
        <f t="shared" si="1"/>
        <v>8.0275236645450043</v>
      </c>
      <c r="N16" s="16">
        <f t="shared" si="1"/>
        <v>7.8375720694235511</v>
      </c>
      <c r="O16" s="21">
        <f t="shared" si="1"/>
        <v>7.669244899676535</v>
      </c>
      <c r="P16" s="16">
        <f t="shared" si="1"/>
        <v>7.1386782154081772</v>
      </c>
      <c r="Q16" s="16">
        <f t="shared" si="1"/>
        <v>8.0246198600083574</v>
      </c>
      <c r="R16" s="16">
        <f t="shared" si="1"/>
        <v>7.8381525963096941</v>
      </c>
      <c r="S16" s="21">
        <f t="shared" si="1"/>
        <v>7.6756072934473547</v>
      </c>
      <c r="T16" s="18"/>
    </row>
    <row r="17" spans="1:20" ht="24" customHeight="1" x14ac:dyDescent="0.35">
      <c r="A17" s="12"/>
      <c r="B17" s="12"/>
      <c r="C17" s="19" t="s">
        <v>8</v>
      </c>
      <c r="D17" s="14">
        <v>72350.783949999997</v>
      </c>
      <c r="E17" s="14">
        <v>67847.926619999984</v>
      </c>
      <c r="F17" s="14">
        <v>82566.953150000001</v>
      </c>
      <c r="G17" s="20">
        <f>(+D17+E17+F17)/3</f>
        <v>74255.221239999999</v>
      </c>
      <c r="H17" s="16">
        <v>72350.783949999997</v>
      </c>
      <c r="I17" s="16">
        <v>67847.926619999984</v>
      </c>
      <c r="J17" s="16">
        <v>82566.953150000001</v>
      </c>
      <c r="K17" s="20">
        <f>(+H17+I17+J17)/3</f>
        <v>74255.221239999999</v>
      </c>
      <c r="L17" s="16">
        <f t="shared" si="1"/>
        <v>2.176999545291487</v>
      </c>
      <c r="M17" s="16">
        <f t="shared" si="1"/>
        <v>2.0443548421528606</v>
      </c>
      <c r="N17" s="16">
        <f t="shared" si="1"/>
        <v>2.1625045964326199</v>
      </c>
      <c r="O17" s="21">
        <f t="shared" si="1"/>
        <v>2.1296239908446717</v>
      </c>
      <c r="P17" s="16">
        <f t="shared" si="1"/>
        <v>2.183298874297217</v>
      </c>
      <c r="Q17" s="16">
        <f t="shared" si="1"/>
        <v>2.0436153355362219</v>
      </c>
      <c r="R17" s="16">
        <f t="shared" si="1"/>
        <v>2.162664772574991</v>
      </c>
      <c r="S17" s="21">
        <f t="shared" si="1"/>
        <v>2.131390723631378</v>
      </c>
      <c r="T17" s="18"/>
    </row>
    <row r="18" spans="1:20" ht="24" customHeight="1" x14ac:dyDescent="0.35">
      <c r="A18" s="12"/>
      <c r="B18" s="12"/>
      <c r="C18" s="19" t="s">
        <v>9</v>
      </c>
      <c r="D18" s="14">
        <v>52555.789070000006</v>
      </c>
      <c r="E18" s="14">
        <v>45685.993000000002</v>
      </c>
      <c r="F18" s="14">
        <v>60662.049459999995</v>
      </c>
      <c r="G18" s="20">
        <f>(+D18+E18+F18)/3</f>
        <v>52967.943843333342</v>
      </c>
      <c r="H18" s="16">
        <v>52555.789070000006</v>
      </c>
      <c r="I18" s="16">
        <v>45685.993000000002</v>
      </c>
      <c r="J18" s="16">
        <v>60662.049459999995</v>
      </c>
      <c r="K18" s="20">
        <f>(+H18+I18+J18)/3</f>
        <v>52967.943843333342</v>
      </c>
      <c r="L18" s="16">
        <f t="shared" si="1"/>
        <v>1.581377874037885</v>
      </c>
      <c r="M18" s="16">
        <f t="shared" si="1"/>
        <v>1.3765841590298509</v>
      </c>
      <c r="N18" s="16">
        <f t="shared" si="1"/>
        <v>1.588794981303884</v>
      </c>
      <c r="O18" s="21">
        <f t="shared" si="1"/>
        <v>1.5191093915118743</v>
      </c>
      <c r="P18" s="16">
        <f t="shared" si="1"/>
        <v>1.5859537222655484</v>
      </c>
      <c r="Q18" s="16">
        <f t="shared" si="1"/>
        <v>1.3760862058012953</v>
      </c>
      <c r="R18" s="16">
        <f t="shared" si="1"/>
        <v>1.5889126629271018</v>
      </c>
      <c r="S18" s="21">
        <f t="shared" si="1"/>
        <v>1.520369642326157</v>
      </c>
      <c r="T18" s="18"/>
    </row>
    <row r="19" spans="1:20" ht="24" customHeight="1" x14ac:dyDescent="0.35">
      <c r="A19" s="50"/>
      <c r="B19" s="50"/>
      <c r="C19" s="51" t="s">
        <v>10</v>
      </c>
      <c r="D19" s="14"/>
      <c r="E19" s="14"/>
      <c r="F19" s="14"/>
      <c r="G19" s="15"/>
      <c r="H19" s="14"/>
      <c r="I19" s="14"/>
      <c r="J19" s="14"/>
      <c r="K19" s="15"/>
      <c r="L19" s="14"/>
      <c r="M19" s="14"/>
      <c r="N19" s="14"/>
      <c r="O19" s="17"/>
      <c r="P19" s="14"/>
      <c r="Q19" s="14"/>
      <c r="R19" s="14"/>
      <c r="S19" s="17"/>
      <c r="T19" s="18"/>
    </row>
    <row r="20" spans="1:20" ht="24" customHeight="1" x14ac:dyDescent="0.35">
      <c r="A20" s="50"/>
      <c r="B20" s="54"/>
      <c r="C20" s="51" t="s">
        <v>11</v>
      </c>
      <c r="D20" s="14">
        <v>43463.684240759991</v>
      </c>
      <c r="E20" s="14">
        <v>43061.536346280009</v>
      </c>
      <c r="F20" s="14">
        <v>53724.462138239993</v>
      </c>
      <c r="G20" s="20">
        <f>(+D20+E20+F20)/3</f>
        <v>46749.894241759997</v>
      </c>
      <c r="H20" s="14">
        <v>43463.684240759991</v>
      </c>
      <c r="I20" s="14">
        <v>43061.536346280009</v>
      </c>
      <c r="J20" s="14">
        <v>53724.462138239993</v>
      </c>
      <c r="K20" s="20">
        <f>(+H20+I20+J20)/3</f>
        <v>46749.894241759997</v>
      </c>
      <c r="L20" s="14">
        <f t="shared" ref="L20:S21" si="2">(+D20/D$54)*100</f>
        <v>1.3078009064036862</v>
      </c>
      <c r="M20" s="14">
        <f t="shared" si="2"/>
        <v>1.2975055351818054</v>
      </c>
      <c r="N20" s="14">
        <f t="shared" si="2"/>
        <v>1.407093175689192</v>
      </c>
      <c r="O20" s="21">
        <f t="shared" si="2"/>
        <v>1.3407770481878543</v>
      </c>
      <c r="P20" s="14">
        <f t="shared" si="2"/>
        <v>1.3115851369522167</v>
      </c>
      <c r="Q20" s="14">
        <f t="shared" si="2"/>
        <v>1.2970361871466167</v>
      </c>
      <c r="R20" s="14">
        <f t="shared" si="2"/>
        <v>1.4071973987078208</v>
      </c>
      <c r="S20" s="21">
        <f t="shared" si="2"/>
        <v>1.3418893547644521</v>
      </c>
      <c r="T20" s="18"/>
    </row>
    <row r="21" spans="1:20" ht="24" customHeight="1" x14ac:dyDescent="0.35">
      <c r="A21" s="50"/>
      <c r="B21" s="54"/>
      <c r="C21" s="51" t="s">
        <v>12</v>
      </c>
      <c r="D21" s="14">
        <v>7013.2127330000012</v>
      </c>
      <c r="E21" s="14">
        <v>944.52877000000001</v>
      </c>
      <c r="F21" s="14">
        <v>4063.5118299999999</v>
      </c>
      <c r="G21" s="20">
        <f>(+D21+E21+F21)/3</f>
        <v>4007.0844443333335</v>
      </c>
      <c r="H21" s="14">
        <v>7013.2127330000012</v>
      </c>
      <c r="I21" s="14">
        <v>944.52877000000001</v>
      </c>
      <c r="J21" s="14">
        <v>4063.5118299999999</v>
      </c>
      <c r="K21" s="20">
        <f>(+H21+I21+J21)/3</f>
        <v>4007.0844443333335</v>
      </c>
      <c r="L21" s="14">
        <f t="shared" si="2"/>
        <v>0.21102412575549528</v>
      </c>
      <c r="M21" s="14">
        <f t="shared" si="2"/>
        <v>2.8459999600532911E-2</v>
      </c>
      <c r="N21" s="14">
        <f t="shared" si="2"/>
        <v>0.1064271197469193</v>
      </c>
      <c r="O21" s="21">
        <f t="shared" si="2"/>
        <v>0.11492233170259365</v>
      </c>
      <c r="P21" s="14">
        <f t="shared" si="2"/>
        <v>0.21163474159101789</v>
      </c>
      <c r="Q21" s="14">
        <f t="shared" si="2"/>
        <v>2.8449704735091657E-2</v>
      </c>
      <c r="R21" s="14">
        <f t="shared" si="2"/>
        <v>0.10643500277547466</v>
      </c>
      <c r="S21" s="21">
        <f t="shared" si="2"/>
        <v>0.11501767109218383</v>
      </c>
      <c r="T21" s="18"/>
    </row>
    <row r="22" spans="1:20" ht="24" customHeight="1" x14ac:dyDescent="0.35">
      <c r="A22" s="22" t="s">
        <v>21</v>
      </c>
      <c r="B22" s="81"/>
      <c r="C22" s="23" t="s">
        <v>17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81"/>
      <c r="C23" s="23" t="s">
        <v>18</v>
      </c>
      <c r="D23" s="24">
        <v>367301.79787999997</v>
      </c>
      <c r="E23" s="24">
        <v>360337.22620999999</v>
      </c>
      <c r="F23" s="24">
        <v>385871.92891000002</v>
      </c>
      <c r="G23" s="15">
        <f>(+D23+E23+F23)/3</f>
        <v>371170.31766666664</v>
      </c>
      <c r="H23" s="24">
        <v>355338.81</v>
      </c>
      <c r="I23" s="24">
        <v>356290.28</v>
      </c>
      <c r="J23" s="24">
        <v>380317.32</v>
      </c>
      <c r="K23" s="15">
        <f>(+H23+I23+J23)/3</f>
        <v>363982.13666666672</v>
      </c>
      <c r="L23" s="24">
        <f t="shared" ref="L23:S25" si="3">(+D23/D$54)*100</f>
        <v>11.051930653883476</v>
      </c>
      <c r="M23" s="24">
        <f t="shared" si="3"/>
        <v>10.857474795599648</v>
      </c>
      <c r="N23" s="24">
        <f t="shared" si="3"/>
        <v>10.106341436461207</v>
      </c>
      <c r="O23" s="17">
        <f t="shared" si="3"/>
        <v>10.645085961531924</v>
      </c>
      <c r="P23" s="24">
        <f t="shared" si="3"/>
        <v>10.72290832955256</v>
      </c>
      <c r="Q23" s="24">
        <f t="shared" si="3"/>
        <v>10.731651155510205</v>
      </c>
      <c r="R23" s="24">
        <f t="shared" si="3"/>
        <v>9.9615989083415766</v>
      </c>
      <c r="S23" s="17">
        <f t="shared" si="3"/>
        <v>10.447590576175649</v>
      </c>
      <c r="T23" s="18"/>
    </row>
    <row r="24" spans="1:20" ht="24" customHeight="1" x14ac:dyDescent="0.35">
      <c r="A24" s="22"/>
      <c r="B24" s="56"/>
      <c r="C24" s="52" t="s">
        <v>19</v>
      </c>
      <c r="D24" s="24">
        <v>367301.79787999997</v>
      </c>
      <c r="E24" s="24">
        <v>360337.22620999999</v>
      </c>
      <c r="F24" s="24">
        <v>385871.92891000002</v>
      </c>
      <c r="G24" s="20">
        <f>(+D24+E24+F24)/3</f>
        <v>371170.31766666664</v>
      </c>
      <c r="H24" s="24">
        <v>355338.81</v>
      </c>
      <c r="I24" s="24">
        <v>356290.28</v>
      </c>
      <c r="J24" s="24">
        <v>380317.32</v>
      </c>
      <c r="K24" s="20">
        <f>(+H24+I24+J24)/3</f>
        <v>363982.13666666672</v>
      </c>
      <c r="L24" s="24">
        <f t="shared" si="3"/>
        <v>11.051930653883476</v>
      </c>
      <c r="M24" s="24">
        <f t="shared" si="3"/>
        <v>10.857474795599648</v>
      </c>
      <c r="N24" s="24">
        <f t="shared" si="3"/>
        <v>10.106341436461207</v>
      </c>
      <c r="O24" s="21">
        <f t="shared" si="3"/>
        <v>10.645085961531924</v>
      </c>
      <c r="P24" s="24">
        <f t="shared" si="3"/>
        <v>10.72290832955256</v>
      </c>
      <c r="Q24" s="24">
        <f t="shared" si="3"/>
        <v>10.731651155510205</v>
      </c>
      <c r="R24" s="24">
        <f t="shared" si="3"/>
        <v>9.9615989083415766</v>
      </c>
      <c r="S24" s="21">
        <f t="shared" si="3"/>
        <v>10.447590576175649</v>
      </c>
      <c r="T24" s="18"/>
    </row>
    <row r="25" spans="1:20" ht="24" customHeight="1" x14ac:dyDescent="0.35">
      <c r="A25" s="22"/>
      <c r="B25" s="56"/>
      <c r="C25" s="52" t="s">
        <v>20</v>
      </c>
      <c r="D25" s="24">
        <v>0</v>
      </c>
      <c r="E25" s="24">
        <v>0</v>
      </c>
      <c r="F25" s="24">
        <v>0</v>
      </c>
      <c r="G25" s="20">
        <f>(+D25+E25+F25)/3</f>
        <v>0</v>
      </c>
      <c r="H25" s="24">
        <v>0</v>
      </c>
      <c r="I25" s="24">
        <v>0</v>
      </c>
      <c r="J25" s="24">
        <v>0</v>
      </c>
      <c r="K25" s="20">
        <f>(+H25+I25+J25)/3</f>
        <v>0</v>
      </c>
      <c r="L25" s="24">
        <f t="shared" si="3"/>
        <v>0</v>
      </c>
      <c r="M25" s="24">
        <f t="shared" si="3"/>
        <v>0</v>
      </c>
      <c r="N25" s="24">
        <f t="shared" si="3"/>
        <v>0</v>
      </c>
      <c r="O25" s="21">
        <f t="shared" si="3"/>
        <v>0</v>
      </c>
      <c r="P25" s="24">
        <f t="shared" si="3"/>
        <v>0</v>
      </c>
      <c r="Q25" s="24">
        <f t="shared" si="3"/>
        <v>0</v>
      </c>
      <c r="R25" s="24">
        <f t="shared" si="3"/>
        <v>0</v>
      </c>
      <c r="S25" s="21">
        <f t="shared" si="3"/>
        <v>0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201279.72508100004</v>
      </c>
      <c r="E27" s="14">
        <v>213504.070366</v>
      </c>
      <c r="F27" s="14">
        <v>238437.87879999998</v>
      </c>
      <c r="G27" s="15">
        <f>(+D27+E27+F27)/3</f>
        <v>217740.55808233333</v>
      </c>
      <c r="H27" s="16">
        <v>201139.38464999999</v>
      </c>
      <c r="I27" s="16">
        <v>213170.71059899998</v>
      </c>
      <c r="J27" s="16">
        <v>238591.36962000001</v>
      </c>
      <c r="K27" s="15">
        <f>(+H27+I27+J27)/3</f>
        <v>217633.821623</v>
      </c>
      <c r="L27" s="16">
        <f t="shared" ref="L27:S27" si="4">(+D27/D$54)*100</f>
        <v>6.0564080450123807</v>
      </c>
      <c r="M27" s="16">
        <f t="shared" si="4"/>
        <v>6.43318229187292</v>
      </c>
      <c r="N27" s="16">
        <f t="shared" si="4"/>
        <v>6.2449077893416716</v>
      </c>
      <c r="O27" s="17">
        <f t="shared" si="4"/>
        <v>6.2447530089945333</v>
      </c>
      <c r="P27" s="16">
        <f t="shared" si="4"/>
        <v>6.0696977711625744</v>
      </c>
      <c r="Q27" s="16">
        <f t="shared" si="4"/>
        <v>6.4208142381001503</v>
      </c>
      <c r="R27" s="16">
        <f t="shared" si="4"/>
        <v>6.2493907118043266</v>
      </c>
      <c r="S27" s="17">
        <f t="shared" si="4"/>
        <v>6.2468699279268121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60938.120720000006</v>
      </c>
      <c r="E29" s="24">
        <v>54200.003970000005</v>
      </c>
      <c r="F29" s="24">
        <v>64103.940309999998</v>
      </c>
      <c r="G29" s="15">
        <f>(+D29+E29+F29)/3</f>
        <v>59747.355000000003</v>
      </c>
      <c r="H29" s="24">
        <v>33520.557069999995</v>
      </c>
      <c r="I29" s="24">
        <v>34641.527800000003</v>
      </c>
      <c r="J29" s="24">
        <v>37563.87732</v>
      </c>
      <c r="K29" s="15">
        <f>(+H29+I29+J29)/3</f>
        <v>35241.987396666664</v>
      </c>
      <c r="L29" s="24">
        <f t="shared" ref="L29:S32" si="5">(+D29/D$54)*100</f>
        <v>1.833598115398966</v>
      </c>
      <c r="M29" s="24">
        <f t="shared" si="5"/>
        <v>1.6331234583093559</v>
      </c>
      <c r="N29" s="24">
        <f t="shared" si="5"/>
        <v>1.6789412747007399</v>
      </c>
      <c r="O29" s="17">
        <f t="shared" si="5"/>
        <v>1.7135414651350025</v>
      </c>
      <c r="P29" s="24">
        <f t="shared" si="5"/>
        <v>1.0115356119337062</v>
      </c>
      <c r="Q29" s="24">
        <f t="shared" si="5"/>
        <v>1.0434210886794579</v>
      </c>
      <c r="R29" s="24">
        <f t="shared" si="5"/>
        <v>0.98390543797476515</v>
      </c>
      <c r="S29" s="17">
        <f t="shared" si="5"/>
        <v>1.0115712237502084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35617.460370000001</v>
      </c>
      <c r="E30" s="24">
        <v>33556.296549999999</v>
      </c>
      <c r="F30" s="24">
        <v>39182.296779999997</v>
      </c>
      <c r="G30" s="20">
        <f>(+D30+E30+F30)/3</f>
        <v>36118.684566666663</v>
      </c>
      <c r="H30" s="24">
        <v>12416.682429999997</v>
      </c>
      <c r="I30" s="24">
        <v>12710.965660000003</v>
      </c>
      <c r="J30" s="24">
        <v>14949.891589999997</v>
      </c>
      <c r="K30" s="20">
        <f>(+H30+I30+J30)/3</f>
        <v>13359.179893333334</v>
      </c>
      <c r="L30" s="24">
        <f t="shared" si="5"/>
        <v>1.0717118847463096</v>
      </c>
      <c r="M30" s="24">
        <f t="shared" si="5"/>
        <v>1.0110990969691309</v>
      </c>
      <c r="N30" s="24">
        <f t="shared" si="5"/>
        <v>1.0262204629448293</v>
      </c>
      <c r="O30" s="21">
        <f t="shared" si="5"/>
        <v>1.0358762102709818</v>
      </c>
      <c r="P30" s="24">
        <f t="shared" si="5"/>
        <v>0.37469295136676994</v>
      </c>
      <c r="Q30" s="24">
        <f t="shared" si="5"/>
        <v>0.3828609899568115</v>
      </c>
      <c r="R30" s="24">
        <f t="shared" si="5"/>
        <v>0.39158044062460501</v>
      </c>
      <c r="S30" s="21">
        <f t="shared" si="5"/>
        <v>0.3834562960622524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15368.070460000001</v>
      </c>
      <c r="E31" s="24">
        <v>13018.63494</v>
      </c>
      <c r="F31" s="24">
        <v>15393.669190000001</v>
      </c>
      <c r="G31" s="20">
        <f>(+D31+E31+F31)/3</f>
        <v>14593.458196666666</v>
      </c>
      <c r="H31" s="24">
        <v>9582.7218099999991</v>
      </c>
      <c r="I31" s="24">
        <v>10602.998099999999</v>
      </c>
      <c r="J31" s="24">
        <v>10310.563749999999</v>
      </c>
      <c r="K31" s="20">
        <f>(+H31+I31+J31)/3</f>
        <v>10165.427886666666</v>
      </c>
      <c r="L31" s="24">
        <f t="shared" si="5"/>
        <v>0.46241769027061846</v>
      </c>
      <c r="M31" s="24">
        <f t="shared" si="5"/>
        <v>0.39227004720235653</v>
      </c>
      <c r="N31" s="24">
        <f t="shared" si="5"/>
        <v>0.40317438284130508</v>
      </c>
      <c r="O31" s="21">
        <f t="shared" si="5"/>
        <v>0.41853728486729846</v>
      </c>
      <c r="P31" s="24">
        <f t="shared" si="5"/>
        <v>0.28917372553882864</v>
      </c>
      <c r="Q31" s="24">
        <f t="shared" si="5"/>
        <v>0.31936789522222575</v>
      </c>
      <c r="R31" s="24">
        <f t="shared" si="5"/>
        <v>0.27006316882014797</v>
      </c>
      <c r="S31" s="21">
        <f t="shared" si="5"/>
        <v>0.29178417810320512</v>
      </c>
      <c r="T31" s="18"/>
    </row>
    <row r="32" spans="1:20" ht="24" customHeight="1" x14ac:dyDescent="0.35">
      <c r="A32" s="22"/>
      <c r="B32" s="53"/>
      <c r="C32" s="52" t="s">
        <v>61</v>
      </c>
      <c r="D32" s="24">
        <v>9952.5898900000011</v>
      </c>
      <c r="E32" s="24">
        <v>7625.0724799999998</v>
      </c>
      <c r="F32" s="24">
        <v>9527.9743399999988</v>
      </c>
      <c r="G32" s="20">
        <f>(+D32+E32+F32)/3</f>
        <v>9035.2122366666663</v>
      </c>
      <c r="H32" s="24">
        <v>11521.152829999999</v>
      </c>
      <c r="I32" s="24">
        <v>11327.564039999999</v>
      </c>
      <c r="J32" s="24">
        <v>12303.421980000001</v>
      </c>
      <c r="K32" s="20">
        <f>(+H32+I32+J32)/3</f>
        <v>11717.379616666665</v>
      </c>
      <c r="L32" s="24">
        <f t="shared" si="5"/>
        <v>0.29946854038203757</v>
      </c>
      <c r="M32" s="24">
        <f t="shared" si="5"/>
        <v>0.22975431413786843</v>
      </c>
      <c r="N32" s="24">
        <f t="shared" si="5"/>
        <v>0.24954642891460571</v>
      </c>
      <c r="O32" s="21">
        <f t="shared" si="5"/>
        <v>0.25912796999672205</v>
      </c>
      <c r="P32" s="24">
        <f t="shared" si="5"/>
        <v>0.34766893502810758</v>
      </c>
      <c r="Q32" s="24">
        <f t="shared" si="5"/>
        <v>0.34119220350042057</v>
      </c>
      <c r="R32" s="24">
        <f t="shared" si="5"/>
        <v>0.32226182853001217</v>
      </c>
      <c r="S32" s="21">
        <f t="shared" si="5"/>
        <v>0.33633074958475101</v>
      </c>
      <c r="T32" s="18"/>
    </row>
    <row r="33" spans="1:20" ht="24" customHeight="1" x14ac:dyDescent="0.35">
      <c r="A33" s="12" t="s">
        <v>31</v>
      </c>
      <c r="B33" s="12"/>
      <c r="C33" s="13" t="s">
        <v>76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18"/>
    </row>
    <row r="34" spans="1:20" ht="24" customHeight="1" x14ac:dyDescent="0.35">
      <c r="A34" s="12"/>
      <c r="B34" s="12"/>
      <c r="C34" s="13" t="s">
        <v>77</v>
      </c>
      <c r="D34" s="14">
        <v>19003.273639999999</v>
      </c>
      <c r="E34" s="14">
        <v>10393.636610000001</v>
      </c>
      <c r="F34" s="14">
        <v>16616.467000000001</v>
      </c>
      <c r="G34" s="15">
        <f>(+D34+E34+F34)/3</f>
        <v>15337.792416666669</v>
      </c>
      <c r="H34" s="16">
        <v>19503.25964</v>
      </c>
      <c r="I34" s="16">
        <v>9074.7976100000014</v>
      </c>
      <c r="J34" s="16">
        <v>17936.120000000003</v>
      </c>
      <c r="K34" s="15">
        <f>(+H34+I34+J34)/3</f>
        <v>15504.725750000003</v>
      </c>
      <c r="L34" s="16">
        <f t="shared" ref="L34:S34" si="6">(+D34/D$54)*100</f>
        <v>0.57179916809083453</v>
      </c>
      <c r="M34" s="16">
        <f t="shared" si="6"/>
        <v>0.31317510187506969</v>
      </c>
      <c r="N34" s="16">
        <f t="shared" si="6"/>
        <v>0.43520058441166959</v>
      </c>
      <c r="O34" s="17">
        <f t="shared" si="6"/>
        <v>0.43988463237563458</v>
      </c>
      <c r="P34" s="16">
        <f t="shared" si="6"/>
        <v>0.58854158161666126</v>
      </c>
      <c r="Q34" s="16">
        <f t="shared" si="6"/>
        <v>0.27333769042865202</v>
      </c>
      <c r="R34" s="16">
        <f t="shared" si="6"/>
        <v>0.46979830792845184</v>
      </c>
      <c r="S34" s="17">
        <f t="shared" si="6"/>
        <v>0.44504114436867265</v>
      </c>
      <c r="T34" s="18"/>
    </row>
    <row r="35" spans="1:20" ht="24" customHeight="1" x14ac:dyDescent="0.35">
      <c r="A35" s="22" t="s">
        <v>33</v>
      </c>
      <c r="B35" s="22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32"/>
    </row>
    <row r="36" spans="1:20" ht="24" customHeight="1" x14ac:dyDescent="0.35">
      <c r="A36" s="22"/>
      <c r="B36" s="22"/>
      <c r="C36" s="23" t="s">
        <v>23</v>
      </c>
      <c r="D36" s="24">
        <v>10998.4347</v>
      </c>
      <c r="E36" s="24">
        <v>12767.82086</v>
      </c>
      <c r="F36" s="24">
        <v>15230.764099999999</v>
      </c>
      <c r="G36" s="15">
        <f>(+D36+E36+F36)/3</f>
        <v>12999.006553333333</v>
      </c>
      <c r="H36" s="24">
        <v>13912.97558</v>
      </c>
      <c r="I36" s="24">
        <v>12000.7271</v>
      </c>
      <c r="J36" s="24">
        <v>14402.67296</v>
      </c>
      <c r="K36" s="15">
        <f>(+H36+I36+J36)/3</f>
        <v>13438.791879999999</v>
      </c>
      <c r="L36" s="24">
        <f t="shared" ref="L36:S38" si="7">(+D36/D$54)*100</f>
        <v>0.33093749692283897</v>
      </c>
      <c r="M36" s="24">
        <f t="shared" si="7"/>
        <v>0.38471266108207136</v>
      </c>
      <c r="N36" s="24">
        <f t="shared" si="7"/>
        <v>0.39890774840140664</v>
      </c>
      <c r="O36" s="17">
        <f t="shared" si="7"/>
        <v>0.37280875002246205</v>
      </c>
      <c r="P36" s="24">
        <f t="shared" si="7"/>
        <v>0.4198459541631363</v>
      </c>
      <c r="Q36" s="24">
        <f t="shared" si="7"/>
        <v>0.36146822992105659</v>
      </c>
      <c r="R36" s="24">
        <f t="shared" si="7"/>
        <v>0.37724721881069406</v>
      </c>
      <c r="S36" s="17">
        <f t="shared" si="7"/>
        <v>0.38574144513376024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10998.4347</v>
      </c>
      <c r="E37" s="24">
        <v>12767.6855</v>
      </c>
      <c r="F37" s="24">
        <v>15230.764099999999</v>
      </c>
      <c r="G37" s="20">
        <f>(+D37+E37+F37)/3</f>
        <v>12998.961433333332</v>
      </c>
      <c r="H37" s="24">
        <v>13912.97558</v>
      </c>
      <c r="I37" s="24">
        <v>12000.7271</v>
      </c>
      <c r="J37" s="24">
        <v>14402.67296</v>
      </c>
      <c r="K37" s="20">
        <f>(+H37+I37+J37)/3</f>
        <v>13438.791879999999</v>
      </c>
      <c r="L37" s="24">
        <f t="shared" si="7"/>
        <v>0.33093749692283897</v>
      </c>
      <c r="M37" s="24">
        <f t="shared" si="7"/>
        <v>0.38470858249212442</v>
      </c>
      <c r="N37" s="24">
        <f t="shared" si="7"/>
        <v>0.39890774840140664</v>
      </c>
      <c r="O37" s="21">
        <f t="shared" si="7"/>
        <v>0.37280745599043486</v>
      </c>
      <c r="P37" s="24">
        <f t="shared" si="7"/>
        <v>0.4198459541631363</v>
      </c>
      <c r="Q37" s="24">
        <f t="shared" si="7"/>
        <v>0.36146822992105659</v>
      </c>
      <c r="R37" s="24">
        <f t="shared" si="7"/>
        <v>0.37724721881069406</v>
      </c>
      <c r="S37" s="21">
        <f t="shared" si="7"/>
        <v>0.38574144513376024</v>
      </c>
      <c r="T37" s="32"/>
    </row>
    <row r="38" spans="1:20" ht="24" customHeight="1" x14ac:dyDescent="0.35">
      <c r="A38" s="22"/>
      <c r="B38" s="22"/>
      <c r="C38" s="52" t="s">
        <v>25</v>
      </c>
      <c r="D38" s="24">
        <v>0</v>
      </c>
      <c r="E38" s="24">
        <v>0.13536000000000001</v>
      </c>
      <c r="F38" s="24">
        <v>0</v>
      </c>
      <c r="G38" s="20">
        <f>(+D38+E38+F38)/3</f>
        <v>4.512E-2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7"/>
        <v>0</v>
      </c>
      <c r="M38" s="24">
        <f t="shared" si="7"/>
        <v>4.0785899469511493E-6</v>
      </c>
      <c r="N38" s="24">
        <f t="shared" si="7"/>
        <v>0</v>
      </c>
      <c r="O38" s="21">
        <f t="shared" si="7"/>
        <v>1.2940320271398009E-6</v>
      </c>
      <c r="P38" s="24">
        <f t="shared" si="7"/>
        <v>0</v>
      </c>
      <c r="Q38" s="24">
        <f t="shared" si="7"/>
        <v>0</v>
      </c>
      <c r="R38" s="24">
        <f t="shared" si="7"/>
        <v>0</v>
      </c>
      <c r="S38" s="21">
        <f t="shared" si="7"/>
        <v>0</v>
      </c>
      <c r="T38" s="32"/>
    </row>
    <row r="39" spans="1:20" ht="24" customHeight="1" x14ac:dyDescent="0.35">
      <c r="A39" s="50" t="s">
        <v>36</v>
      </c>
      <c r="B39" s="50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0"/>
      <c r="C40" s="33" t="s">
        <v>27</v>
      </c>
      <c r="D40" s="14">
        <v>10095.50611</v>
      </c>
      <c r="E40" s="14">
        <v>13301.467710000001</v>
      </c>
      <c r="F40" s="14">
        <v>10040.65798</v>
      </c>
      <c r="G40" s="15">
        <f>(+D40+E40+F40)/3</f>
        <v>11145.877266666668</v>
      </c>
      <c r="H40" s="14">
        <v>2991.0014099999999</v>
      </c>
      <c r="I40" s="14">
        <v>2607.4730400000003</v>
      </c>
      <c r="J40" s="14">
        <v>5114.6963299999998</v>
      </c>
      <c r="K40" s="15">
        <f>(+H40+I40+J40)/3</f>
        <v>3571.0569266666666</v>
      </c>
      <c r="L40" s="14">
        <f t="shared" ref="L40:S42" si="8">(+D40/D$54)*100</f>
        <v>0.30376881923139726</v>
      </c>
      <c r="M40" s="14">
        <f t="shared" si="8"/>
        <v>0.40079220214022848</v>
      </c>
      <c r="N40" s="14">
        <f t="shared" si="8"/>
        <v>0.26297408593377247</v>
      </c>
      <c r="O40" s="17">
        <f t="shared" si="8"/>
        <v>0.31966139524902681</v>
      </c>
      <c r="P40" s="14">
        <f t="shared" si="8"/>
        <v>9.0258179040427503E-2</v>
      </c>
      <c r="Q40" s="14">
        <f t="shared" si="8"/>
        <v>7.8538463251587184E-2</v>
      </c>
      <c r="R40" s="14">
        <f t="shared" si="8"/>
        <v>0.13396853284890275</v>
      </c>
      <c r="S40" s="17">
        <f t="shared" si="8"/>
        <v>0.10250212011969373</v>
      </c>
      <c r="T40" s="18"/>
    </row>
    <row r="41" spans="1:20" ht="24" customHeight="1" x14ac:dyDescent="0.35">
      <c r="A41" s="50"/>
      <c r="B41" s="50"/>
      <c r="C41" s="51" t="s">
        <v>28</v>
      </c>
      <c r="D41" s="14">
        <v>1957.4936</v>
      </c>
      <c r="E41" s="14">
        <v>6030.2376100000001</v>
      </c>
      <c r="F41" s="14">
        <v>4915.9083500000006</v>
      </c>
      <c r="G41" s="20">
        <f>(+D41+E41+F41)/3</f>
        <v>4301.2131866666668</v>
      </c>
      <c r="H41" s="14">
        <v>2259.4</v>
      </c>
      <c r="I41" s="14">
        <v>2558.38</v>
      </c>
      <c r="J41" s="14">
        <v>4667.1499999999996</v>
      </c>
      <c r="K41" s="20">
        <f>(+H41+I41+J41)/3</f>
        <v>3161.6433333333334</v>
      </c>
      <c r="L41" s="14">
        <f t="shared" si="8"/>
        <v>5.8900020766271127E-2</v>
      </c>
      <c r="M41" s="14">
        <f t="shared" si="8"/>
        <v>0.18169966381407157</v>
      </c>
      <c r="N41" s="14">
        <f t="shared" si="8"/>
        <v>0.12875217017156576</v>
      </c>
      <c r="O41" s="21">
        <f t="shared" si="8"/>
        <v>0.12335788162904941</v>
      </c>
      <c r="P41" s="14">
        <f t="shared" si="8"/>
        <v>6.8180954058440893E-2</v>
      </c>
      <c r="Q41" s="14">
        <f t="shared" si="8"/>
        <v>7.7059754993131432E-2</v>
      </c>
      <c r="R41" s="14">
        <f t="shared" si="8"/>
        <v>0.12224601378939667</v>
      </c>
      <c r="S41" s="21">
        <f t="shared" si="8"/>
        <v>9.0750484067881776E-2</v>
      </c>
      <c r="T41" s="32"/>
    </row>
    <row r="42" spans="1:20" ht="24" customHeight="1" x14ac:dyDescent="0.35">
      <c r="A42" s="50"/>
      <c r="B42" s="50"/>
      <c r="C42" s="51" t="s">
        <v>20</v>
      </c>
      <c r="D42" s="14">
        <v>8138.0125100000005</v>
      </c>
      <c r="E42" s="14">
        <v>7271.2301000000007</v>
      </c>
      <c r="F42" s="14">
        <v>5124.7496300000003</v>
      </c>
      <c r="G42" s="20">
        <f>(+D42+E42+F42)/3</f>
        <v>6844.6640799999996</v>
      </c>
      <c r="H42" s="14">
        <v>731.60140999999999</v>
      </c>
      <c r="I42" s="14">
        <v>49.093040000000002</v>
      </c>
      <c r="J42" s="14">
        <v>447.54633000000001</v>
      </c>
      <c r="K42" s="20">
        <f>(+H42+I42+J42)/3</f>
        <v>409.41359333333338</v>
      </c>
      <c r="L42" s="14">
        <f t="shared" si="8"/>
        <v>0.24486879846512619</v>
      </c>
      <c r="M42" s="14">
        <f t="shared" si="8"/>
        <v>0.21909253832615694</v>
      </c>
      <c r="N42" s="14">
        <f t="shared" si="8"/>
        <v>0.13422191576220671</v>
      </c>
      <c r="O42" s="21">
        <f t="shared" si="8"/>
        <v>0.19630351361997739</v>
      </c>
      <c r="P42" s="14">
        <f t="shared" si="8"/>
        <v>2.2077224981986623E-2</v>
      </c>
      <c r="Q42" s="14">
        <f t="shared" si="8"/>
        <v>1.4787082584557421E-3</v>
      </c>
      <c r="R42" s="14">
        <f t="shared" si="8"/>
        <v>1.1722519059506097E-2</v>
      </c>
      <c r="S42" s="21">
        <f t="shared" si="8"/>
        <v>1.1751636051811946E-2</v>
      </c>
      <c r="T42" s="32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6.7450000000000001E-3</v>
      </c>
      <c r="E44" s="24">
        <v>0.83834999999999993</v>
      </c>
      <c r="F44" s="24">
        <v>11.629339999999999</v>
      </c>
      <c r="G44" s="15">
        <f>(+D44+E44+F44)/3</f>
        <v>4.1581450000000002</v>
      </c>
      <c r="H44" s="24">
        <v>78.659660000000017</v>
      </c>
      <c r="I44" s="24">
        <v>74.143219999999999</v>
      </c>
      <c r="J44" s="60">
        <v>81.988939999999999</v>
      </c>
      <c r="K44" s="15">
        <f>(+H44+I44+J44)/3</f>
        <v>78.263940000000005</v>
      </c>
      <c r="L44" s="24">
        <f t="shared" ref="L44:S44" si="9">(+D44/D$54)*100</f>
        <v>2.0295373638437378E-7</v>
      </c>
      <c r="M44" s="24">
        <f t="shared" si="9"/>
        <v>2.526068175255981E-5</v>
      </c>
      <c r="N44" s="60">
        <f t="shared" si="9"/>
        <v>3.0458313216172881E-4</v>
      </c>
      <c r="O44" s="17">
        <f t="shared" si="9"/>
        <v>1.1925471638943322E-4</v>
      </c>
      <c r="P44" s="24">
        <f t="shared" si="9"/>
        <v>2.3736791469914941E-3</v>
      </c>
      <c r="Q44" s="24">
        <f t="shared" si="9"/>
        <v>2.2332328925342764E-3</v>
      </c>
      <c r="R44" s="60">
        <f t="shared" si="9"/>
        <v>2.1475249541621794E-3</v>
      </c>
      <c r="S44" s="17">
        <f t="shared" si="9"/>
        <v>2.2464553054349335E-3</v>
      </c>
      <c r="T44" s="32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79</v>
      </c>
      <c r="D46" s="14">
        <v>5.16</v>
      </c>
      <c r="E46" s="14">
        <v>8.8279999999999994</v>
      </c>
      <c r="F46" s="14">
        <v>31.509</v>
      </c>
      <c r="G46" s="15">
        <f>(+D46+E46+F46)/3</f>
        <v>15.165666666666667</v>
      </c>
      <c r="H46" s="14">
        <v>0.60799999999999998</v>
      </c>
      <c r="I46" s="14">
        <v>13.623999999999999</v>
      </c>
      <c r="J46" s="14">
        <v>26.795999999999999</v>
      </c>
      <c r="K46" s="15">
        <f>(+H46+I46+J46)/3</f>
        <v>13.676</v>
      </c>
      <c r="L46" s="14">
        <f t="shared" ref="L46:S46" si="10">(+D46/D$54)*100</f>
        <v>1.5526186504720069E-4</v>
      </c>
      <c r="M46" s="14">
        <f t="shared" si="10"/>
        <v>2.6600023678845111E-4</v>
      </c>
      <c r="N46" s="14">
        <f t="shared" si="10"/>
        <v>8.2524974859140025E-4</v>
      </c>
      <c r="O46" s="17">
        <f t="shared" si="10"/>
        <v>4.3494810238460047E-4</v>
      </c>
      <c r="P46" s="14">
        <f t="shared" si="10"/>
        <v>1.8347357735474933E-5</v>
      </c>
      <c r="Q46" s="14">
        <f t="shared" si="10"/>
        <v>4.1036206584886629E-4</v>
      </c>
      <c r="R46" s="14">
        <f t="shared" si="10"/>
        <v>7.0186391813005218E-4</v>
      </c>
      <c r="S46" s="17">
        <f t="shared" si="10"/>
        <v>3.9255016751173211E-4</v>
      </c>
      <c r="T46" s="32"/>
    </row>
    <row r="47" spans="1:20" ht="24" hidden="1" customHeight="1" x14ac:dyDescent="0.35">
      <c r="A47" s="22"/>
      <c r="B47" s="22"/>
      <c r="C47" s="23"/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hidden="1" customHeight="1" x14ac:dyDescent="0.35">
      <c r="A48" s="22"/>
      <c r="B48" s="22"/>
      <c r="C48" s="23"/>
      <c r="D48" s="24"/>
      <c r="E48" s="24"/>
      <c r="F48" s="24"/>
      <c r="G48" s="15"/>
      <c r="H48" s="24"/>
      <c r="I48" s="24"/>
      <c r="J48" s="24"/>
      <c r="K48" s="15"/>
      <c r="L48" s="24"/>
      <c r="M48" s="24"/>
      <c r="N48" s="24"/>
      <c r="O48" s="17"/>
      <c r="P48" s="24"/>
      <c r="Q48" s="24"/>
      <c r="R48" s="24"/>
      <c r="S48" s="17"/>
      <c r="T48" s="32"/>
    </row>
    <row r="49" spans="1:256" ht="24" customHeight="1" x14ac:dyDescent="0.35">
      <c r="A49" s="22" t="s">
        <v>45</v>
      </c>
      <c r="B49" s="22"/>
      <c r="C49" s="23" t="s">
        <v>46</v>
      </c>
      <c r="D49" s="24">
        <v>0</v>
      </c>
      <c r="E49" s="24">
        <v>0</v>
      </c>
      <c r="F49" s="24">
        <v>0</v>
      </c>
      <c r="G49" s="15">
        <f>(+D49+E49+F49)/3</f>
        <v>0</v>
      </c>
      <c r="H49" s="24">
        <v>0</v>
      </c>
      <c r="I49" s="24">
        <v>0</v>
      </c>
      <c r="J49" s="24">
        <v>0</v>
      </c>
      <c r="K49" s="15">
        <f>(+H49+I49+J49)/3</f>
        <v>0</v>
      </c>
      <c r="L49" s="24">
        <f t="shared" ref="L49:S53" si="11">(+D49/D$54)*100</f>
        <v>0</v>
      </c>
      <c r="M49" s="24">
        <f t="shared" si="11"/>
        <v>0</v>
      </c>
      <c r="N49" s="24">
        <f t="shared" si="11"/>
        <v>0</v>
      </c>
      <c r="O49" s="17">
        <f t="shared" si="11"/>
        <v>0</v>
      </c>
      <c r="P49" s="24">
        <f t="shared" si="11"/>
        <v>0</v>
      </c>
      <c r="Q49" s="24">
        <f t="shared" si="11"/>
        <v>0</v>
      </c>
      <c r="R49" s="24">
        <f t="shared" si="11"/>
        <v>0</v>
      </c>
      <c r="S49" s="17">
        <f t="shared" si="11"/>
        <v>0</v>
      </c>
      <c r="T49" s="32"/>
    </row>
    <row r="50" spans="1:256" ht="24" customHeight="1" x14ac:dyDescent="0.35">
      <c r="A50" s="22"/>
      <c r="B50" s="53"/>
      <c r="C50" s="52" t="s">
        <v>47</v>
      </c>
      <c r="D50" s="24">
        <v>0</v>
      </c>
      <c r="E50" s="24">
        <v>0</v>
      </c>
      <c r="F50" s="24">
        <v>0</v>
      </c>
      <c r="G50" s="20">
        <f>(+D50+E50+F50)/3</f>
        <v>0</v>
      </c>
      <c r="H50" s="24">
        <v>0</v>
      </c>
      <c r="I50" s="24">
        <v>0</v>
      </c>
      <c r="J50" s="24">
        <v>0</v>
      </c>
      <c r="K50" s="20">
        <f>(+H50+I50+J50)/3</f>
        <v>0</v>
      </c>
      <c r="L50" s="24">
        <f t="shared" si="11"/>
        <v>0</v>
      </c>
      <c r="M50" s="24">
        <f t="shared" si="11"/>
        <v>0</v>
      </c>
      <c r="N50" s="24">
        <f t="shared" si="11"/>
        <v>0</v>
      </c>
      <c r="O50" s="21">
        <f t="shared" si="11"/>
        <v>0</v>
      </c>
      <c r="P50" s="24">
        <f t="shared" si="11"/>
        <v>0</v>
      </c>
      <c r="Q50" s="24">
        <f t="shared" si="11"/>
        <v>0</v>
      </c>
      <c r="R50" s="24">
        <f t="shared" si="11"/>
        <v>0</v>
      </c>
      <c r="S50" s="21">
        <f t="shared" si="11"/>
        <v>0</v>
      </c>
      <c r="T50" s="32"/>
    </row>
    <row r="51" spans="1:256" ht="24" customHeight="1" x14ac:dyDescent="0.35">
      <c r="A51" s="22"/>
      <c r="B51" s="53"/>
      <c r="C51" s="52" t="s">
        <v>48</v>
      </c>
      <c r="D51" s="24">
        <v>0</v>
      </c>
      <c r="E51" s="24">
        <v>0</v>
      </c>
      <c r="F51" s="24">
        <v>0</v>
      </c>
      <c r="G51" s="20">
        <f>(+D51+E51+F51)/3</f>
        <v>0</v>
      </c>
      <c r="H51" s="24">
        <v>0</v>
      </c>
      <c r="I51" s="24">
        <v>0</v>
      </c>
      <c r="J51" s="24">
        <v>0</v>
      </c>
      <c r="K51" s="20">
        <f>(+H51+I51+J51)/3</f>
        <v>0</v>
      </c>
      <c r="L51" s="24">
        <f t="shared" si="11"/>
        <v>0</v>
      </c>
      <c r="M51" s="24">
        <f t="shared" si="11"/>
        <v>0</v>
      </c>
      <c r="N51" s="24">
        <f t="shared" si="11"/>
        <v>0</v>
      </c>
      <c r="O51" s="21">
        <f t="shared" si="11"/>
        <v>0</v>
      </c>
      <c r="P51" s="24">
        <f t="shared" si="11"/>
        <v>0</v>
      </c>
      <c r="Q51" s="24">
        <f t="shared" si="11"/>
        <v>0</v>
      </c>
      <c r="R51" s="24">
        <f t="shared" si="11"/>
        <v>0</v>
      </c>
      <c r="S51" s="21">
        <f t="shared" si="11"/>
        <v>0</v>
      </c>
      <c r="T51" s="32"/>
    </row>
    <row r="52" spans="1:256" ht="24" customHeight="1" x14ac:dyDescent="0.35">
      <c r="A52" s="22"/>
      <c r="B52" s="53"/>
      <c r="C52" s="52" t="s">
        <v>49</v>
      </c>
      <c r="D52" s="24">
        <v>0</v>
      </c>
      <c r="E52" s="24">
        <v>0</v>
      </c>
      <c r="F52" s="24">
        <v>0</v>
      </c>
      <c r="G52" s="20">
        <f>(+D52+E52+F52)/3</f>
        <v>0</v>
      </c>
      <c r="H52" s="24">
        <v>0</v>
      </c>
      <c r="I52" s="24">
        <v>0</v>
      </c>
      <c r="J52" s="24">
        <v>0</v>
      </c>
      <c r="K52" s="20">
        <f>(+H52+I52+J52)/3</f>
        <v>0</v>
      </c>
      <c r="L52" s="24">
        <f t="shared" si="11"/>
        <v>0</v>
      </c>
      <c r="M52" s="24">
        <f t="shared" si="11"/>
        <v>0</v>
      </c>
      <c r="N52" s="24">
        <f t="shared" si="11"/>
        <v>0</v>
      </c>
      <c r="O52" s="21">
        <f t="shared" si="11"/>
        <v>0</v>
      </c>
      <c r="P52" s="24">
        <f t="shared" si="11"/>
        <v>0</v>
      </c>
      <c r="Q52" s="24">
        <f t="shared" si="11"/>
        <v>0</v>
      </c>
      <c r="R52" s="24">
        <f t="shared" si="11"/>
        <v>0</v>
      </c>
      <c r="S52" s="21">
        <f t="shared" si="11"/>
        <v>0</v>
      </c>
      <c r="T52" s="32"/>
    </row>
    <row r="53" spans="1:256" ht="24.95" customHeight="1" x14ac:dyDescent="0.25">
      <c r="A53" s="77" t="s">
        <v>50</v>
      </c>
      <c r="B53" s="77"/>
      <c r="C53" s="82" t="s">
        <v>51</v>
      </c>
      <c r="D53" s="79">
        <v>1764.9555140007785</v>
      </c>
      <c r="E53" s="79">
        <v>2363.7790300001125</v>
      </c>
      <c r="F53" s="79">
        <v>1619.5249600006387</v>
      </c>
      <c r="G53" s="39">
        <f>(+D53+E53+F53)/3</f>
        <v>1916.0865013338432</v>
      </c>
      <c r="H53" s="79">
        <v>1783.5269200003906</v>
      </c>
      <c r="I53" s="79">
        <v>2474.1060609995966</v>
      </c>
      <c r="J53" s="79">
        <v>1624.1398200007418</v>
      </c>
      <c r="K53" s="39">
        <f>(+H53+I53+J53)/3</f>
        <v>1960.5909336669095</v>
      </c>
      <c r="L53" s="79">
        <f t="shared" si="11"/>
        <v>5.3106644346725115E-2</v>
      </c>
      <c r="M53" s="79">
        <f t="shared" si="11"/>
        <v>7.1224035081060871E-2</v>
      </c>
      <c r="N53" s="79">
        <f t="shared" si="11"/>
        <v>4.2416851251325799E-2</v>
      </c>
      <c r="O53" s="40">
        <f t="shared" si="11"/>
        <v>5.4952954332806773E-2</v>
      </c>
      <c r="P53" s="79">
        <f t="shared" si="11"/>
        <v>5.3820734263317356E-2</v>
      </c>
      <c r="Q53" s="79">
        <f t="shared" si="11"/>
        <v>7.4521379500953888E-2</v>
      </c>
      <c r="R53" s="79">
        <f t="shared" si="11"/>
        <v>4.2540869445318645E-2</v>
      </c>
      <c r="S53" s="40">
        <f t="shared" si="11"/>
        <v>5.6275979777195714E-2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3323417.5039900006</v>
      </c>
      <c r="E54" s="43">
        <v>3318794.0381499999</v>
      </c>
      <c r="F54" s="43">
        <v>3818116.8856800003</v>
      </c>
      <c r="G54" s="44">
        <f>G15+G29+G23+G36+G48+G40+G14+G44+G46+G49+G53+G27+G9+G34</f>
        <v>3486776.1426066668</v>
      </c>
      <c r="H54" s="43">
        <v>3313828.6655000001</v>
      </c>
      <c r="I54" s="43">
        <v>3319994.9834099994</v>
      </c>
      <c r="J54" s="43">
        <v>3817834.0997200003</v>
      </c>
      <c r="K54" s="44">
        <f t="shared" ref="K54:S54" si="12">K15+K29+K23+K36+K48+K40+K14+K44+K46+K49+K53+K27+K9+K34</f>
        <v>3483885.9162100004</v>
      </c>
      <c r="L54" s="45">
        <f t="shared" si="12"/>
        <v>100</v>
      </c>
      <c r="M54" s="45">
        <f t="shared" si="12"/>
        <v>100</v>
      </c>
      <c r="N54" s="45">
        <f t="shared" si="12"/>
        <v>100.00000000000001</v>
      </c>
      <c r="O54" s="44">
        <f t="shared" si="12"/>
        <v>100.00000000000001</v>
      </c>
      <c r="P54" s="45">
        <f t="shared" si="12"/>
        <v>100.00000000000001</v>
      </c>
      <c r="Q54" s="45">
        <f t="shared" si="12"/>
        <v>99.999999999999986</v>
      </c>
      <c r="R54" s="45">
        <f t="shared" si="12"/>
        <v>100.00000000000001</v>
      </c>
      <c r="S54" s="44">
        <f t="shared" si="12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1941073.5306499996</v>
      </c>
      <c r="E9" s="14">
        <v>1966537.2947200001</v>
      </c>
      <c r="F9" s="14">
        <v>1934301.6686899997</v>
      </c>
      <c r="G9" s="15">
        <f>(+D9+E9+F9)/3</f>
        <v>1947304.1646866666</v>
      </c>
      <c r="H9" s="16">
        <v>1962039.8740799997</v>
      </c>
      <c r="I9" s="16">
        <v>1993806.8499100003</v>
      </c>
      <c r="J9" s="16">
        <v>1964194.9719399998</v>
      </c>
      <c r="K9" s="15">
        <f>(+H9+I9+J9)/3</f>
        <v>1973347.2319766665</v>
      </c>
      <c r="L9" s="16">
        <f t="shared" ref="L9:S12" si="0">(+D9/D$54)*100</f>
        <v>55.240735208124583</v>
      </c>
      <c r="M9" s="16">
        <f t="shared" si="0"/>
        <v>57.229710932629963</v>
      </c>
      <c r="N9" s="16">
        <f t="shared" si="0"/>
        <v>52.770798445286239</v>
      </c>
      <c r="O9" s="17">
        <f t="shared" si="0"/>
        <v>55.031707272926056</v>
      </c>
      <c r="P9" s="16">
        <f t="shared" si="0"/>
        <v>55.843654311641622</v>
      </c>
      <c r="Q9" s="16">
        <f t="shared" si="0"/>
        <v>58.077510667474876</v>
      </c>
      <c r="R9" s="16">
        <f t="shared" si="0"/>
        <v>53.333816485655305</v>
      </c>
      <c r="S9" s="17">
        <f t="shared" si="0"/>
        <v>55.695529707798954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1819696.2297899998</v>
      </c>
      <c r="E10" s="14">
        <v>1865965.7286000003</v>
      </c>
      <c r="F10" s="14">
        <v>1813786.8188799997</v>
      </c>
      <c r="G10" s="20">
        <f>(+D10+E10+F10)/3</f>
        <v>1833149.5924233336</v>
      </c>
      <c r="H10" s="16">
        <v>1819696.2297899998</v>
      </c>
      <c r="I10" s="16">
        <v>1865965.7286000003</v>
      </c>
      <c r="J10" s="16">
        <v>1813786.8188799997</v>
      </c>
      <c r="K10" s="20">
        <f>(+H10+I10+J10)/3</f>
        <v>1833149.5924233336</v>
      </c>
      <c r="L10" s="16">
        <f t="shared" si="0"/>
        <v>51.786475886563046</v>
      </c>
      <c r="M10" s="16">
        <f t="shared" si="0"/>
        <v>54.302900608440829</v>
      </c>
      <c r="N10" s="16">
        <f t="shared" si="0"/>
        <v>49.482963382157472</v>
      </c>
      <c r="O10" s="21">
        <f t="shared" si="0"/>
        <v>51.805646794761032</v>
      </c>
      <c r="P10" s="16">
        <f t="shared" si="0"/>
        <v>51.792264036549831</v>
      </c>
      <c r="Q10" s="16">
        <f t="shared" si="0"/>
        <v>54.353632355511692</v>
      </c>
      <c r="R10" s="16">
        <f t="shared" si="0"/>
        <v>49.249781576775888</v>
      </c>
      <c r="S10" s="21">
        <f t="shared" si="0"/>
        <v>51.738607341488162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3718.0221600000004</v>
      </c>
      <c r="E11" s="14">
        <v>1526.13661</v>
      </c>
      <c r="F11" s="14">
        <v>1728.72541</v>
      </c>
      <c r="G11" s="20">
        <f>(+D11+E11+F11)/3</f>
        <v>2324.2947266666665</v>
      </c>
      <c r="H11" s="16">
        <v>1211.78592</v>
      </c>
      <c r="I11" s="16">
        <v>1479.0549900000003</v>
      </c>
      <c r="J11" s="16">
        <v>1586.01765</v>
      </c>
      <c r="K11" s="20">
        <f>(+H11+I11+J11)/3</f>
        <v>1425.6195200000002</v>
      </c>
      <c r="L11" s="16">
        <f t="shared" si="0"/>
        <v>0.10581066322084283</v>
      </c>
      <c r="M11" s="16">
        <f t="shared" si="0"/>
        <v>4.4413272643496725E-2</v>
      </c>
      <c r="N11" s="16">
        <f t="shared" si="0"/>
        <v>4.716235407072647E-2</v>
      </c>
      <c r="O11" s="21">
        <f t="shared" si="0"/>
        <v>6.5685633160707177E-2</v>
      </c>
      <c r="P11" s="16">
        <f t="shared" si="0"/>
        <v>3.4489897432856874E-2</v>
      </c>
      <c r="Q11" s="16">
        <f t="shared" si="0"/>
        <v>4.3083326734174095E-2</v>
      </c>
      <c r="R11" s="16">
        <f t="shared" si="0"/>
        <v>4.3065161807518473E-2</v>
      </c>
      <c r="S11" s="21">
        <f t="shared" si="0"/>
        <v>4.0236524541422902E-2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117659.2787</v>
      </c>
      <c r="E12" s="14">
        <v>99045.429509999987</v>
      </c>
      <c r="F12" s="14">
        <v>118786.12440000002</v>
      </c>
      <c r="G12" s="20">
        <f>(+D12+E12+F12)/3</f>
        <v>111830.27753666666</v>
      </c>
      <c r="H12" s="16">
        <v>141131.85836999997</v>
      </c>
      <c r="I12" s="16">
        <v>126362.06631999997</v>
      </c>
      <c r="J12" s="16">
        <v>148822.13541000005</v>
      </c>
      <c r="K12" s="20">
        <f>(+H12+I12+J12)/3</f>
        <v>138772.02003333333</v>
      </c>
      <c r="L12" s="16">
        <f t="shared" si="0"/>
        <v>3.3484486583406978</v>
      </c>
      <c r="M12" s="16">
        <f t="shared" si="0"/>
        <v>2.8823970515456447</v>
      </c>
      <c r="N12" s="16">
        <f t="shared" si="0"/>
        <v>3.2406727090580345</v>
      </c>
      <c r="O12" s="21">
        <f t="shared" si="0"/>
        <v>3.1603748450043345</v>
      </c>
      <c r="P12" s="16">
        <f t="shared" si="0"/>
        <v>4.0169003776589367</v>
      </c>
      <c r="Q12" s="16">
        <f t="shared" si="0"/>
        <v>3.6807949852290029</v>
      </c>
      <c r="R12" s="16">
        <f t="shared" si="0"/>
        <v>4.0409697470719044</v>
      </c>
      <c r="S12" s="21">
        <f t="shared" si="0"/>
        <v>3.9166858417693704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465429.41333999997</v>
      </c>
      <c r="E14" s="24">
        <v>430908.9122599999</v>
      </c>
      <c r="F14" s="24">
        <v>458848.35666999995</v>
      </c>
      <c r="G14" s="15">
        <f>(+D14+E14+F14)/3</f>
        <v>451728.8940899999</v>
      </c>
      <c r="H14" s="24">
        <v>465429.41333999997</v>
      </c>
      <c r="I14" s="24">
        <v>430908.91225999995</v>
      </c>
      <c r="J14" s="24">
        <v>458848.35666999995</v>
      </c>
      <c r="K14" s="15">
        <f>(+H14+I14+J14)/3</f>
        <v>451728.8940899999</v>
      </c>
      <c r="L14" s="24">
        <f t="shared" ref="L14:S18" si="1">(+D14/D$54)*100</f>
        <v>13.245589399067267</v>
      </c>
      <c r="M14" s="24">
        <f t="shared" si="1"/>
        <v>12.540210934796972</v>
      </c>
      <c r="N14" s="24">
        <f t="shared" si="1"/>
        <v>12.518106425034571</v>
      </c>
      <c r="O14" s="17">
        <f t="shared" si="1"/>
        <v>12.766065372372646</v>
      </c>
      <c r="P14" s="24">
        <f t="shared" si="1"/>
        <v>13.247069852347638</v>
      </c>
      <c r="Q14" s="24">
        <f t="shared" si="1"/>
        <v>12.55192645647687</v>
      </c>
      <c r="R14" s="24">
        <f t="shared" si="1"/>
        <v>12.459116533228679</v>
      </c>
      <c r="S14" s="17">
        <f t="shared" si="1"/>
        <v>12.749545357741807</v>
      </c>
      <c r="T14" s="18"/>
    </row>
    <row r="15" spans="1:256" ht="24" customHeight="1" x14ac:dyDescent="0.35">
      <c r="A15" s="12" t="s">
        <v>16</v>
      </c>
      <c r="B15" s="12"/>
      <c r="C15" s="13" t="s">
        <v>6</v>
      </c>
      <c r="D15" s="14">
        <v>400641.19107</v>
      </c>
      <c r="E15" s="14">
        <v>414259.45305745001</v>
      </c>
      <c r="F15" s="14">
        <v>471910.21652811003</v>
      </c>
      <c r="G15" s="15">
        <f>(+D15+E15+F15)/3</f>
        <v>428936.95355185331</v>
      </c>
      <c r="H15" s="16">
        <v>400641.19107</v>
      </c>
      <c r="I15" s="16">
        <v>414259.45305745001</v>
      </c>
      <c r="J15" s="16">
        <v>471910.21652811003</v>
      </c>
      <c r="K15" s="15">
        <f>(+H15+I15+J15)/3</f>
        <v>428936.95355185331</v>
      </c>
      <c r="L15" s="16">
        <f t="shared" si="1"/>
        <v>11.401790607053591</v>
      </c>
      <c r="M15" s="16">
        <f t="shared" si="1"/>
        <v>12.055682245763281</v>
      </c>
      <c r="N15" s="16">
        <f t="shared" si="1"/>
        <v>12.874454550588183</v>
      </c>
      <c r="O15" s="17">
        <f t="shared" si="1"/>
        <v>12.121954697408293</v>
      </c>
      <c r="P15" s="16">
        <f t="shared" si="1"/>
        <v>11.403064979812534</v>
      </c>
      <c r="Q15" s="16">
        <f t="shared" si="1"/>
        <v>12.066945103098819</v>
      </c>
      <c r="R15" s="16">
        <f t="shared" si="1"/>
        <v>12.813785416198954</v>
      </c>
      <c r="S15" s="17">
        <f t="shared" si="1"/>
        <v>12.106268198623091</v>
      </c>
      <c r="T15" s="18"/>
    </row>
    <row r="16" spans="1:256" ht="24" customHeight="1" x14ac:dyDescent="0.35">
      <c r="A16" s="12"/>
      <c r="B16" s="12"/>
      <c r="C16" s="19" t="s">
        <v>7</v>
      </c>
      <c r="D16" s="14">
        <v>269857.31146</v>
      </c>
      <c r="E16" s="14">
        <v>283510.52834000002</v>
      </c>
      <c r="F16" s="14">
        <v>304239.07241999998</v>
      </c>
      <c r="G16" s="20">
        <f>(+D16+E16+F16)/3</f>
        <v>285868.97073999996</v>
      </c>
      <c r="H16" s="16">
        <v>269857.31146</v>
      </c>
      <c r="I16" s="16">
        <v>283510.52834000002</v>
      </c>
      <c r="J16" s="16">
        <v>304239.07241999998</v>
      </c>
      <c r="K16" s="20">
        <f>(+H16+I16+J16)/3</f>
        <v>285868.97073999996</v>
      </c>
      <c r="L16" s="16">
        <f t="shared" si="1"/>
        <v>7.6798308003027467</v>
      </c>
      <c r="M16" s="16">
        <f t="shared" si="1"/>
        <v>8.2506574509514099</v>
      </c>
      <c r="N16" s="16">
        <f t="shared" si="1"/>
        <v>8.3001214493754851</v>
      </c>
      <c r="O16" s="21">
        <f t="shared" si="1"/>
        <v>8.0787879990528833</v>
      </c>
      <c r="P16" s="16">
        <f t="shared" si="1"/>
        <v>7.680689171369405</v>
      </c>
      <c r="Q16" s="16">
        <f t="shared" si="1"/>
        <v>8.2583655155719011</v>
      </c>
      <c r="R16" s="16">
        <f t="shared" si="1"/>
        <v>8.2610082440990684</v>
      </c>
      <c r="S16" s="21">
        <f t="shared" si="1"/>
        <v>8.0683335879206481</v>
      </c>
      <c r="T16" s="18"/>
    </row>
    <row r="17" spans="1:20" ht="24" customHeight="1" x14ac:dyDescent="0.35">
      <c r="A17" s="12"/>
      <c r="B17" s="12"/>
      <c r="C17" s="19" t="s">
        <v>8</v>
      </c>
      <c r="D17" s="14">
        <v>88452.340400000001</v>
      </c>
      <c r="E17" s="14">
        <v>76540.137730000002</v>
      </c>
      <c r="F17" s="14">
        <v>95214.643060000017</v>
      </c>
      <c r="G17" s="20">
        <f>(+D17+E17+F17)/3</f>
        <v>86735.70706333335</v>
      </c>
      <c r="H17" s="16">
        <v>88452.340400000001</v>
      </c>
      <c r="I17" s="16">
        <v>76540.137730000002</v>
      </c>
      <c r="J17" s="16">
        <v>95214.643060000017</v>
      </c>
      <c r="K17" s="20">
        <f>(+H17+I17+J17)/3</f>
        <v>86735.70706333335</v>
      </c>
      <c r="L17" s="16">
        <f t="shared" si="1"/>
        <v>2.5172525602052218</v>
      </c>
      <c r="M17" s="16">
        <f t="shared" si="1"/>
        <v>2.2274532849148287</v>
      </c>
      <c r="N17" s="16">
        <f t="shared" si="1"/>
        <v>2.5976055437940024</v>
      </c>
      <c r="O17" s="21">
        <f t="shared" si="1"/>
        <v>2.4511907938057873</v>
      </c>
      <c r="P17" s="16">
        <f t="shared" si="1"/>
        <v>2.5175339123367122</v>
      </c>
      <c r="Q17" s="16">
        <f t="shared" si="1"/>
        <v>2.2295342528814808</v>
      </c>
      <c r="R17" s="16">
        <f t="shared" si="1"/>
        <v>2.5853646772619565</v>
      </c>
      <c r="S17" s="21">
        <f t="shared" si="1"/>
        <v>2.4480188135130749</v>
      </c>
      <c r="T17" s="18"/>
    </row>
    <row r="18" spans="1:20" ht="24" customHeight="1" x14ac:dyDescent="0.35">
      <c r="A18" s="12"/>
      <c r="B18" s="12"/>
      <c r="C18" s="19" t="s">
        <v>9</v>
      </c>
      <c r="D18" s="14">
        <v>42331.539209999995</v>
      </c>
      <c r="E18" s="14">
        <v>54208.786987450003</v>
      </c>
      <c r="F18" s="14">
        <v>72456.501048110003</v>
      </c>
      <c r="G18" s="20">
        <f>(+D18+E18+F18)/3</f>
        <v>56332.275748520005</v>
      </c>
      <c r="H18" s="16">
        <v>42331.539209999995</v>
      </c>
      <c r="I18" s="16">
        <v>54208.786987450003</v>
      </c>
      <c r="J18" s="16">
        <v>72456.501048110003</v>
      </c>
      <c r="K18" s="20">
        <f>(+H18+I18+J18)/3</f>
        <v>56332.275748520005</v>
      </c>
      <c r="L18" s="16">
        <f t="shared" si="1"/>
        <v>1.2047072465456234</v>
      </c>
      <c r="M18" s="16">
        <f t="shared" si="1"/>
        <v>1.5775715098970429</v>
      </c>
      <c r="N18" s="16">
        <f t="shared" si="1"/>
        <v>1.9767275574186924</v>
      </c>
      <c r="O18" s="21">
        <f t="shared" si="1"/>
        <v>1.5919759045496233</v>
      </c>
      <c r="P18" s="16">
        <f t="shared" si="1"/>
        <v>1.2048418961064169</v>
      </c>
      <c r="Q18" s="16">
        <f t="shared" si="1"/>
        <v>1.5790453346454367</v>
      </c>
      <c r="R18" s="16">
        <f t="shared" si="1"/>
        <v>1.967412494837929</v>
      </c>
      <c r="S18" s="21">
        <f t="shared" si="1"/>
        <v>1.5899157971893698</v>
      </c>
      <c r="T18" s="18"/>
    </row>
    <row r="19" spans="1:20" ht="24" customHeight="1" x14ac:dyDescent="0.35">
      <c r="A19" s="50"/>
      <c r="B19" s="50"/>
      <c r="C19" s="51" t="s">
        <v>10</v>
      </c>
      <c r="D19" s="14"/>
      <c r="E19" s="14"/>
      <c r="F19" s="14"/>
      <c r="G19" s="15"/>
      <c r="H19" s="14"/>
      <c r="I19" s="14"/>
      <c r="J19" s="14"/>
      <c r="K19" s="15"/>
      <c r="L19" s="14"/>
      <c r="M19" s="14"/>
      <c r="N19" s="14"/>
      <c r="O19" s="17"/>
      <c r="P19" s="14"/>
      <c r="Q19" s="14"/>
      <c r="R19" s="14"/>
      <c r="S19" s="17"/>
      <c r="T19" s="18"/>
    </row>
    <row r="20" spans="1:20" ht="24" customHeight="1" x14ac:dyDescent="0.35">
      <c r="A20" s="50"/>
      <c r="B20" s="54"/>
      <c r="C20" s="51" t="s">
        <v>11</v>
      </c>
      <c r="D20" s="14">
        <v>35779.194624849995</v>
      </c>
      <c r="E20" s="14">
        <v>49545.318153829998</v>
      </c>
      <c r="F20" s="14">
        <v>65931.4968907</v>
      </c>
      <c r="G20" s="20">
        <f>(+D20+E20+F20)/3</f>
        <v>50418.669889793324</v>
      </c>
      <c r="H20" s="14">
        <v>35779.194624849995</v>
      </c>
      <c r="I20" s="14">
        <v>49545.318156380003</v>
      </c>
      <c r="J20" s="14">
        <v>65931.4968907</v>
      </c>
      <c r="K20" s="20">
        <f>(+H20+I20+J20)/3</f>
        <v>50418.66989064333</v>
      </c>
      <c r="L20" s="14">
        <f t="shared" ref="L20:S21" si="2">(+D20/D$54)*100</f>
        <v>1.0182350050229372</v>
      </c>
      <c r="M20" s="14">
        <f t="shared" si="2"/>
        <v>1.4418563246280027</v>
      </c>
      <c r="N20" s="14">
        <f t="shared" si="2"/>
        <v>1.7987151590328012</v>
      </c>
      <c r="O20" s="21">
        <f t="shared" si="2"/>
        <v>1.4248546954203489</v>
      </c>
      <c r="P20" s="14">
        <f t="shared" si="2"/>
        <v>1.0183488126692379</v>
      </c>
      <c r="Q20" s="14">
        <f t="shared" si="2"/>
        <v>1.4432033593828226</v>
      </c>
      <c r="R20" s="14">
        <f t="shared" si="2"/>
        <v>1.7902389559220206</v>
      </c>
      <c r="S20" s="21">
        <f t="shared" si="2"/>
        <v>1.4230108524333125</v>
      </c>
      <c r="T20" s="18"/>
    </row>
    <row r="21" spans="1:20" ht="24" customHeight="1" x14ac:dyDescent="0.35">
      <c r="A21" s="50"/>
      <c r="B21" s="54"/>
      <c r="C21" s="51" t="s">
        <v>12</v>
      </c>
      <c r="D21" s="14">
        <v>4683.9602759999998</v>
      </c>
      <c r="E21" s="14">
        <v>2903.9193579999996</v>
      </c>
      <c r="F21" s="14">
        <v>2231.3499899999997</v>
      </c>
      <c r="G21" s="20">
        <f>(+D21+E21+F21)/3</f>
        <v>3273.0765413333334</v>
      </c>
      <c r="H21" s="14">
        <v>4683.9602759999998</v>
      </c>
      <c r="I21" s="14">
        <v>2903.9193579999996</v>
      </c>
      <c r="J21" s="14">
        <v>2231.3499899999997</v>
      </c>
      <c r="K21" s="20">
        <f>(+H21+I21+J21)/3</f>
        <v>3273.0765413333334</v>
      </c>
      <c r="L21" s="14">
        <f t="shared" si="2"/>
        <v>0.13330015851859311</v>
      </c>
      <c r="M21" s="14">
        <f t="shared" si="2"/>
        <v>8.4509185702308753E-2</v>
      </c>
      <c r="N21" s="14">
        <f t="shared" si="2"/>
        <v>6.0874744870032284E-2</v>
      </c>
      <c r="O21" s="21">
        <f t="shared" si="2"/>
        <v>9.249864164570315E-2</v>
      </c>
      <c r="P21" s="14">
        <f t="shared" si="2"/>
        <v>0.13331505741444491</v>
      </c>
      <c r="Q21" s="14">
        <f t="shared" si="2"/>
        <v>8.4588137260810728E-2</v>
      </c>
      <c r="R21" s="14">
        <f t="shared" si="2"/>
        <v>6.0587880827527182E-2</v>
      </c>
      <c r="S21" s="21">
        <f t="shared" si="2"/>
        <v>9.2378943142777836E-2</v>
      </c>
      <c r="T21" s="18"/>
    </row>
    <row r="22" spans="1:20" ht="24" customHeight="1" x14ac:dyDescent="0.35">
      <c r="A22" s="22" t="s">
        <v>21</v>
      </c>
      <c r="B22" s="81"/>
      <c r="C22" s="23" t="s">
        <v>17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81"/>
      <c r="C23" s="23" t="s">
        <v>18</v>
      </c>
      <c r="D23" s="24">
        <v>401246.55668000004</v>
      </c>
      <c r="E23" s="24">
        <v>326194.25698000001</v>
      </c>
      <c r="F23" s="24">
        <v>404103.22636000003</v>
      </c>
      <c r="G23" s="15">
        <f>(+D23+E23+F23)/3</f>
        <v>377181.34667333332</v>
      </c>
      <c r="H23" s="24">
        <v>413719.7</v>
      </c>
      <c r="I23" s="24">
        <v>309522.24</v>
      </c>
      <c r="J23" s="24">
        <v>417595.43</v>
      </c>
      <c r="K23" s="15">
        <f>(+H23+I23+J23)/3</f>
        <v>380279.12333333329</v>
      </c>
      <c r="L23" s="24">
        <f t="shared" ref="L23:S25" si="3">(+D23/D$54)*100</f>
        <v>11.419018620747085</v>
      </c>
      <c r="M23" s="24">
        <f t="shared" si="3"/>
        <v>9.4928293935597132</v>
      </c>
      <c r="N23" s="24">
        <f t="shared" si="3"/>
        <v>11.024572978720345</v>
      </c>
      <c r="O23" s="17">
        <f t="shared" si="3"/>
        <v>10.659317550566037</v>
      </c>
      <c r="P23" s="24">
        <f t="shared" si="3"/>
        <v>11.775306003681175</v>
      </c>
      <c r="Q23" s="24">
        <f t="shared" si="3"/>
        <v>9.0160595025702506</v>
      </c>
      <c r="R23" s="24">
        <f t="shared" si="3"/>
        <v>11.33897517661941</v>
      </c>
      <c r="S23" s="17">
        <f t="shared" si="3"/>
        <v>10.732955086496325</v>
      </c>
      <c r="T23" s="18"/>
    </row>
    <row r="24" spans="1:20" ht="24" customHeight="1" x14ac:dyDescent="0.35">
      <c r="A24" s="22"/>
      <c r="B24" s="56"/>
      <c r="C24" s="52" t="s">
        <v>19</v>
      </c>
      <c r="D24" s="24">
        <v>401246.55668000004</v>
      </c>
      <c r="E24" s="24">
        <v>326194.25698000001</v>
      </c>
      <c r="F24" s="24">
        <v>404103.22636000003</v>
      </c>
      <c r="G24" s="20">
        <f>(+D24+E24+F24)/3</f>
        <v>377181.34667333332</v>
      </c>
      <c r="H24" s="24">
        <v>413719.7</v>
      </c>
      <c r="I24" s="24">
        <v>309522.24</v>
      </c>
      <c r="J24" s="24">
        <v>417595.43</v>
      </c>
      <c r="K24" s="20">
        <f>(+H24+I24+J24)/3</f>
        <v>380279.12333333329</v>
      </c>
      <c r="L24" s="24">
        <f t="shared" si="3"/>
        <v>11.419018620747085</v>
      </c>
      <c r="M24" s="24">
        <f t="shared" si="3"/>
        <v>9.4928293935597132</v>
      </c>
      <c r="N24" s="24">
        <f t="shared" si="3"/>
        <v>11.024572978720345</v>
      </c>
      <c r="O24" s="21">
        <f t="shared" si="3"/>
        <v>10.659317550566037</v>
      </c>
      <c r="P24" s="24">
        <f t="shared" si="3"/>
        <v>11.775306003681175</v>
      </c>
      <c r="Q24" s="24">
        <f t="shared" si="3"/>
        <v>9.0160595025702506</v>
      </c>
      <c r="R24" s="24">
        <f t="shared" si="3"/>
        <v>11.33897517661941</v>
      </c>
      <c r="S24" s="21">
        <f t="shared" si="3"/>
        <v>10.732955086496325</v>
      </c>
      <c r="T24" s="18"/>
    </row>
    <row r="25" spans="1:20" ht="24" customHeight="1" x14ac:dyDescent="0.35">
      <c r="A25" s="22"/>
      <c r="B25" s="56"/>
      <c r="C25" s="52" t="s">
        <v>20</v>
      </c>
      <c r="D25" s="24">
        <v>0</v>
      </c>
      <c r="E25" s="24">
        <v>0</v>
      </c>
      <c r="F25" s="24">
        <v>0</v>
      </c>
      <c r="G25" s="20">
        <f>(+D25+E25+F25)/3</f>
        <v>0</v>
      </c>
      <c r="H25" s="24">
        <v>0</v>
      </c>
      <c r="I25" s="24">
        <v>0</v>
      </c>
      <c r="J25" s="24">
        <v>0</v>
      </c>
      <c r="K25" s="20">
        <f>(+H25+I25+J25)/3</f>
        <v>0</v>
      </c>
      <c r="L25" s="24">
        <f t="shared" si="3"/>
        <v>0</v>
      </c>
      <c r="M25" s="24">
        <f t="shared" si="3"/>
        <v>0</v>
      </c>
      <c r="N25" s="24">
        <f t="shared" si="3"/>
        <v>0</v>
      </c>
      <c r="O25" s="21">
        <f t="shared" si="3"/>
        <v>0</v>
      </c>
      <c r="P25" s="24">
        <f t="shared" si="3"/>
        <v>0</v>
      </c>
      <c r="Q25" s="24">
        <f t="shared" si="3"/>
        <v>0</v>
      </c>
      <c r="R25" s="24">
        <f t="shared" si="3"/>
        <v>0</v>
      </c>
      <c r="S25" s="21">
        <f t="shared" si="3"/>
        <v>0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207414.23805966999</v>
      </c>
      <c r="E27" s="14">
        <v>195566.22245999999</v>
      </c>
      <c r="F27" s="14">
        <v>231470.10240999999</v>
      </c>
      <c r="G27" s="15">
        <f>(+D27+E27+F27)/3</f>
        <v>211483.52097655667</v>
      </c>
      <c r="H27" s="16">
        <v>209909.85965000003</v>
      </c>
      <c r="I27" s="16">
        <v>195632.40119999996</v>
      </c>
      <c r="J27" s="16">
        <v>231610.08649999998</v>
      </c>
      <c r="K27" s="15">
        <f>(+H27+I27+J27)/3</f>
        <v>212384.11578333331</v>
      </c>
      <c r="L27" s="16">
        <f t="shared" ref="L27:S27" si="4">(+D27/D$54)*100</f>
        <v>5.9027722660317492</v>
      </c>
      <c r="M27" s="16">
        <f t="shared" si="4"/>
        <v>5.691322717154863</v>
      </c>
      <c r="N27" s="16">
        <f t="shared" si="4"/>
        <v>6.3148692461503968</v>
      </c>
      <c r="O27" s="17">
        <f t="shared" si="4"/>
        <v>5.976621131143248</v>
      </c>
      <c r="P27" s="16">
        <f t="shared" si="4"/>
        <v>5.9744624937331192</v>
      </c>
      <c r="Q27" s="16">
        <f t="shared" si="4"/>
        <v>5.6985674756356612</v>
      </c>
      <c r="R27" s="16">
        <f t="shared" si="4"/>
        <v>6.2889122648640434</v>
      </c>
      <c r="S27" s="17">
        <f t="shared" si="4"/>
        <v>5.9943053297449884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64661.865820000006</v>
      </c>
      <c r="E29" s="24">
        <v>65946.687090000007</v>
      </c>
      <c r="F29" s="24">
        <v>71154.555770000006</v>
      </c>
      <c r="G29" s="15">
        <f>(+D29+E29+F29)/3</f>
        <v>67254.369560000006</v>
      </c>
      <c r="H29" s="24">
        <v>35512.107520000005</v>
      </c>
      <c r="I29" s="24">
        <v>35094.150290000005</v>
      </c>
      <c r="J29" s="24">
        <v>46588.253909999999</v>
      </c>
      <c r="K29" s="15">
        <f>(+H29+I29+J29)/3</f>
        <v>39064.837240000001</v>
      </c>
      <c r="L29" s="24">
        <f t="shared" ref="L29:S32" si="5">(+D29/D$54)*100</f>
        <v>1.8402028317957491</v>
      </c>
      <c r="M29" s="24">
        <f t="shared" si="5"/>
        <v>1.919165148435523</v>
      </c>
      <c r="N29" s="24">
        <f t="shared" si="5"/>
        <v>1.9412084380537875</v>
      </c>
      <c r="O29" s="17">
        <f t="shared" si="5"/>
        <v>1.9006392763744964</v>
      </c>
      <c r="P29" s="24">
        <f t="shared" si="5"/>
        <v>1.0107469692248823</v>
      </c>
      <c r="Q29" s="24">
        <f t="shared" si="5"/>
        <v>1.0222559361381691</v>
      </c>
      <c r="R29" s="24">
        <f t="shared" si="5"/>
        <v>1.2650115797664074</v>
      </c>
      <c r="S29" s="17">
        <f t="shared" si="5"/>
        <v>1.1025615602639554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36588.566730000006</v>
      </c>
      <c r="E30" s="24">
        <v>36074.880260000005</v>
      </c>
      <c r="F30" s="24">
        <v>40631.124720000007</v>
      </c>
      <c r="G30" s="20">
        <f>(+D30+E30+F30)/3</f>
        <v>37764.85723666667</v>
      </c>
      <c r="H30" s="24">
        <v>14151.776699999999</v>
      </c>
      <c r="I30" s="24">
        <v>13836.99451</v>
      </c>
      <c r="J30" s="24">
        <v>17067.719099999998</v>
      </c>
      <c r="K30" s="20">
        <f>(+H30+I30+J30)/3</f>
        <v>15018.830103333332</v>
      </c>
      <c r="L30" s="24">
        <f t="shared" si="5"/>
        <v>1.0412688105122441</v>
      </c>
      <c r="M30" s="24">
        <f t="shared" si="5"/>
        <v>1.0498427742775125</v>
      </c>
      <c r="N30" s="24">
        <f t="shared" si="5"/>
        <v>1.1084811267606041</v>
      </c>
      <c r="O30" s="21">
        <f t="shared" si="5"/>
        <v>1.0672521562580282</v>
      </c>
      <c r="P30" s="24">
        <f t="shared" si="5"/>
        <v>0.40278841239192947</v>
      </c>
      <c r="Q30" s="24">
        <f t="shared" si="5"/>
        <v>0.40305719498184656</v>
      </c>
      <c r="R30" s="24">
        <f t="shared" si="5"/>
        <v>0.46344004098994324</v>
      </c>
      <c r="S30" s="21">
        <f t="shared" si="5"/>
        <v>0.42388976691076208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16939.128919999999</v>
      </c>
      <c r="E31" s="24">
        <v>17760.031669999997</v>
      </c>
      <c r="F31" s="24">
        <v>19039.981250000004</v>
      </c>
      <c r="G31" s="20">
        <f>(+D31+E31+F31)/3</f>
        <v>17913.047280000003</v>
      </c>
      <c r="H31" s="24">
        <v>10208.220710000001</v>
      </c>
      <c r="I31" s="24">
        <v>9530.1348700000017</v>
      </c>
      <c r="J31" s="24">
        <v>14859.35167</v>
      </c>
      <c r="K31" s="20">
        <f>(+H31+I31+J31)/3</f>
        <v>11532.569083333336</v>
      </c>
      <c r="L31" s="24">
        <f t="shared" si="5"/>
        <v>0.48206825787411622</v>
      </c>
      <c r="M31" s="24">
        <f t="shared" si="5"/>
        <v>0.51684831066128889</v>
      </c>
      <c r="N31" s="24">
        <f t="shared" si="5"/>
        <v>0.51944070007769094</v>
      </c>
      <c r="O31" s="21">
        <f t="shared" si="5"/>
        <v>0.50623091767364636</v>
      </c>
      <c r="P31" s="24">
        <f t="shared" si="5"/>
        <v>0.29054677022478148</v>
      </c>
      <c r="Q31" s="24">
        <f t="shared" si="5"/>
        <v>0.27760287291614205</v>
      </c>
      <c r="R31" s="24">
        <f t="shared" si="5"/>
        <v>0.40347620596994604</v>
      </c>
      <c r="S31" s="21">
        <f t="shared" si="5"/>
        <v>0.3254939290864905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11134.170170000001</v>
      </c>
      <c r="E32" s="24">
        <v>12111.775159999999</v>
      </c>
      <c r="F32" s="24">
        <v>19039.981250000004</v>
      </c>
      <c r="G32" s="20">
        <f>(+D32+E32+F32)/3</f>
        <v>14095.308860000003</v>
      </c>
      <c r="H32" s="24">
        <v>11152.110110000003</v>
      </c>
      <c r="I32" s="24">
        <v>11727.020910000001</v>
      </c>
      <c r="J32" s="24">
        <v>14859.35167</v>
      </c>
      <c r="K32" s="20">
        <f>(+H32+I32+J32)/3</f>
        <v>12579.494230000002</v>
      </c>
      <c r="L32" s="24">
        <f t="shared" si="5"/>
        <v>0.31686576340938866</v>
      </c>
      <c r="M32" s="24">
        <f t="shared" si="5"/>
        <v>0.35247406349672139</v>
      </c>
      <c r="N32" s="24">
        <f t="shared" si="5"/>
        <v>0.51944070007769094</v>
      </c>
      <c r="O32" s="21">
        <f t="shared" si="5"/>
        <v>0.39833988196179637</v>
      </c>
      <c r="P32" s="24">
        <f t="shared" si="5"/>
        <v>0.3174117866081711</v>
      </c>
      <c r="Q32" s="24">
        <f t="shared" si="5"/>
        <v>0.34159586824018051</v>
      </c>
      <c r="R32" s="24">
        <f t="shared" si="5"/>
        <v>0.40347620596994604</v>
      </c>
      <c r="S32" s="21">
        <f t="shared" si="5"/>
        <v>0.35504222634667826</v>
      </c>
      <c r="T32" s="18"/>
    </row>
    <row r="33" spans="1:20" ht="24" customHeight="1" x14ac:dyDescent="0.35">
      <c r="A33" s="12" t="s">
        <v>31</v>
      </c>
      <c r="B33" s="12"/>
      <c r="C33" s="13" t="s">
        <v>76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18"/>
    </row>
    <row r="34" spans="1:20" ht="24" customHeight="1" x14ac:dyDescent="0.35">
      <c r="A34" s="12"/>
      <c r="B34" s="12"/>
      <c r="C34" s="13" t="s">
        <v>77</v>
      </c>
      <c r="D34" s="14">
        <v>10806.52166</v>
      </c>
      <c r="E34" s="14">
        <v>19423.837280000003</v>
      </c>
      <c r="F34" s="14">
        <v>69306.711670000004</v>
      </c>
      <c r="G34" s="15">
        <f>(+D34+E34+F34)/3</f>
        <v>33179.023536666667</v>
      </c>
      <c r="H34" s="16">
        <v>3366.2719200000001</v>
      </c>
      <c r="I34" s="16">
        <v>26863.563020000001</v>
      </c>
      <c r="J34" s="16">
        <v>68806.435670000006</v>
      </c>
      <c r="K34" s="15">
        <f>(+H34+I34+J34)/3</f>
        <v>33012.090203333333</v>
      </c>
      <c r="L34" s="16">
        <f t="shared" ref="L34:S34" si="6">(+D34/D$54)*100</f>
        <v>0.30754126111905777</v>
      </c>
      <c r="M34" s="16">
        <f t="shared" si="6"/>
        <v>0.56526799452085486</v>
      </c>
      <c r="N34" s="16">
        <f t="shared" si="6"/>
        <v>1.8907963383602318</v>
      </c>
      <c r="O34" s="17">
        <f t="shared" si="6"/>
        <v>0.93765439625871816</v>
      </c>
      <c r="P34" s="16">
        <f t="shared" si="6"/>
        <v>9.5810960777549053E-2</v>
      </c>
      <c r="Q34" s="16">
        <f t="shared" si="6"/>
        <v>0.78250752721150452</v>
      </c>
      <c r="R34" s="16">
        <f t="shared" si="6"/>
        <v>1.868302213110403</v>
      </c>
      <c r="S34" s="17">
        <f t="shared" si="6"/>
        <v>0.93172951057101683</v>
      </c>
      <c r="T34" s="18"/>
    </row>
    <row r="35" spans="1:20" ht="24" customHeight="1" x14ac:dyDescent="0.35">
      <c r="A35" s="22" t="s">
        <v>33</v>
      </c>
      <c r="B35" s="22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32"/>
    </row>
    <row r="36" spans="1:20" ht="24" customHeight="1" x14ac:dyDescent="0.35">
      <c r="A36" s="22"/>
      <c r="B36" s="22"/>
      <c r="C36" s="23" t="s">
        <v>23</v>
      </c>
      <c r="D36" s="24">
        <v>14269.466700000001</v>
      </c>
      <c r="E36" s="24">
        <v>13479.0101</v>
      </c>
      <c r="F36" s="24">
        <v>17322.177200000002</v>
      </c>
      <c r="G36" s="15">
        <f>(+D36+E36+F36)/3</f>
        <v>15023.551333333335</v>
      </c>
      <c r="H36" s="24">
        <v>13537.536100000001</v>
      </c>
      <c r="I36" s="24">
        <v>14095.820549999997</v>
      </c>
      <c r="J36" s="24">
        <v>15438.296399999999</v>
      </c>
      <c r="K36" s="15">
        <f>(+H36+I36+J36)/3</f>
        <v>14357.217683333331</v>
      </c>
      <c r="L36" s="24">
        <f t="shared" ref="L36:S38" si="7">(+D36/D$54)*100</f>
        <v>0.40609272090372134</v>
      </c>
      <c r="M36" s="24">
        <f t="shared" si="7"/>
        <v>0.39226301670054692</v>
      </c>
      <c r="N36" s="24">
        <f t="shared" si="7"/>
        <v>0.47257629792244754</v>
      </c>
      <c r="O36" s="17">
        <f t="shared" si="7"/>
        <v>0.42457243925671506</v>
      </c>
      <c r="P36" s="24">
        <f t="shared" si="7"/>
        <v>0.38530587282496009</v>
      </c>
      <c r="Q36" s="24">
        <f t="shared" si="7"/>
        <v>0.41059652713922101</v>
      </c>
      <c r="R36" s="24">
        <f t="shared" si="7"/>
        <v>0.41919630118771373</v>
      </c>
      <c r="S36" s="17">
        <f t="shared" si="7"/>
        <v>0.40521649258982673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14269.466700000001</v>
      </c>
      <c r="E37" s="24">
        <v>13479.0101</v>
      </c>
      <c r="F37" s="24">
        <v>17321.457700000003</v>
      </c>
      <c r="G37" s="20">
        <f>(+D37+E37+F37)/3</f>
        <v>15023.311500000002</v>
      </c>
      <c r="H37" s="24">
        <v>13537.536100000001</v>
      </c>
      <c r="I37" s="24">
        <v>14095.820549999997</v>
      </c>
      <c r="J37" s="24">
        <v>15438.296399999999</v>
      </c>
      <c r="K37" s="20">
        <f>(+H37+I37+J37)/3</f>
        <v>14357.217683333331</v>
      </c>
      <c r="L37" s="24">
        <f t="shared" si="7"/>
        <v>0.40609272090372134</v>
      </c>
      <c r="M37" s="24">
        <f t="shared" si="7"/>
        <v>0.39226301670054692</v>
      </c>
      <c r="N37" s="24">
        <f t="shared" si="7"/>
        <v>0.47255666882834296</v>
      </c>
      <c r="O37" s="21">
        <f t="shared" si="7"/>
        <v>0.42456566145690672</v>
      </c>
      <c r="P37" s="24">
        <f t="shared" si="7"/>
        <v>0.38530587282496009</v>
      </c>
      <c r="Q37" s="24">
        <f t="shared" si="7"/>
        <v>0.41059652713922101</v>
      </c>
      <c r="R37" s="24">
        <f t="shared" si="7"/>
        <v>0.41919630118771373</v>
      </c>
      <c r="S37" s="21">
        <f t="shared" si="7"/>
        <v>0.40521649258982673</v>
      </c>
      <c r="T37" s="32"/>
    </row>
    <row r="38" spans="1:20" ht="24" customHeight="1" x14ac:dyDescent="0.35">
      <c r="A38" s="22"/>
      <c r="B38" s="22"/>
      <c r="C38" s="52" t="s">
        <v>25</v>
      </c>
      <c r="D38" s="24">
        <v>0</v>
      </c>
      <c r="E38" s="24">
        <v>0</v>
      </c>
      <c r="F38" s="24">
        <v>0.71950000000000003</v>
      </c>
      <c r="G38" s="20">
        <f>(+D38+E38+F38)/3</f>
        <v>0.23983333333333334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7"/>
        <v>0</v>
      </c>
      <c r="M38" s="24">
        <f t="shared" si="7"/>
        <v>0</v>
      </c>
      <c r="N38" s="24">
        <f t="shared" si="7"/>
        <v>1.962909410459102E-5</v>
      </c>
      <c r="O38" s="21">
        <f t="shared" si="7"/>
        <v>6.7777998083898781E-6</v>
      </c>
      <c r="P38" s="24">
        <f t="shared" si="7"/>
        <v>0</v>
      </c>
      <c r="Q38" s="24">
        <f t="shared" si="7"/>
        <v>0</v>
      </c>
      <c r="R38" s="24">
        <f t="shared" si="7"/>
        <v>0</v>
      </c>
      <c r="S38" s="21">
        <f t="shared" si="7"/>
        <v>0</v>
      </c>
      <c r="T38" s="32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6569.7723800000003</v>
      </c>
      <c r="E40" s="14">
        <v>2893.4257400000001</v>
      </c>
      <c r="F40" s="14">
        <v>6268.3057900000003</v>
      </c>
      <c r="G40" s="15">
        <f>(+D40+E40+F40)/3</f>
        <v>5243.8346366666674</v>
      </c>
      <c r="H40" s="14">
        <v>7581.7063600000001</v>
      </c>
      <c r="I40" s="14">
        <v>11759.372850000002</v>
      </c>
      <c r="J40" s="14">
        <v>7005.8164299999999</v>
      </c>
      <c r="K40" s="15">
        <f>(+H40+I40+J40)/3</f>
        <v>8782.2985466666669</v>
      </c>
      <c r="L40" s="14">
        <f t="shared" ref="L40:S42" si="8">(+D40/D$54)*100</f>
        <v>0.1869682166546783</v>
      </c>
      <c r="M40" s="14">
        <f t="shared" si="8"/>
        <v>8.4203802872097583E-2</v>
      </c>
      <c r="N40" s="14">
        <f t="shared" si="8"/>
        <v>0.17100926230474325</v>
      </c>
      <c r="O40" s="17">
        <f t="shared" si="8"/>
        <v>0.14819316773715444</v>
      </c>
      <c r="P40" s="14">
        <f t="shared" si="8"/>
        <v>0.21579081783887921</v>
      </c>
      <c r="Q40" s="14">
        <f t="shared" si="8"/>
        <v>0.34253824645527614</v>
      </c>
      <c r="R40" s="14">
        <f t="shared" si="8"/>
        <v>0.19022904199819049</v>
      </c>
      <c r="S40" s="17">
        <f t="shared" si="8"/>
        <v>0.24787060365381078</v>
      </c>
      <c r="T40" s="18"/>
    </row>
    <row r="41" spans="1:20" ht="24" customHeight="1" x14ac:dyDescent="0.35">
      <c r="A41" s="12"/>
      <c r="B41" s="12"/>
      <c r="C41" s="51" t="s">
        <v>28</v>
      </c>
      <c r="D41" s="14">
        <v>790.56574000000001</v>
      </c>
      <c r="E41" s="14">
        <v>0</v>
      </c>
      <c r="F41" s="14">
        <v>0</v>
      </c>
      <c r="G41" s="20">
        <f>(+D41+E41+F41)/3</f>
        <v>263.52191333333332</v>
      </c>
      <c r="H41" s="16">
        <v>1234.43</v>
      </c>
      <c r="I41" s="16">
        <v>0</v>
      </c>
      <c r="J41" s="14">
        <v>6993.2893899999999</v>
      </c>
      <c r="K41" s="20">
        <f>(+H41+I41+J41)/3</f>
        <v>2742.5731300000002</v>
      </c>
      <c r="L41" s="16">
        <f t="shared" si="8"/>
        <v>2.2498597821449345E-2</v>
      </c>
      <c r="M41" s="16">
        <f t="shared" si="8"/>
        <v>0</v>
      </c>
      <c r="N41" s="14">
        <f t="shared" si="8"/>
        <v>0</v>
      </c>
      <c r="O41" s="21">
        <f t="shared" si="8"/>
        <v>7.4472499250751931E-3</v>
      </c>
      <c r="P41" s="14">
        <f t="shared" si="8"/>
        <v>3.5134394108194883E-2</v>
      </c>
      <c r="Q41" s="14">
        <f t="shared" si="8"/>
        <v>0</v>
      </c>
      <c r="R41" s="14">
        <f t="shared" si="8"/>
        <v>0.18988889508710835</v>
      </c>
      <c r="S41" s="21">
        <f t="shared" si="8"/>
        <v>7.740607469508555E-2</v>
      </c>
      <c r="T41" s="32"/>
    </row>
    <row r="42" spans="1:20" ht="24" customHeight="1" x14ac:dyDescent="0.35">
      <c r="A42" s="12"/>
      <c r="B42" s="12"/>
      <c r="C42" s="51" t="s">
        <v>20</v>
      </c>
      <c r="D42" s="14">
        <v>5779.2066400000003</v>
      </c>
      <c r="E42" s="14">
        <v>2893.4257400000001</v>
      </c>
      <c r="F42" s="14">
        <v>6268.3057900000003</v>
      </c>
      <c r="G42" s="20">
        <f>(+D42+E42+F42)/3</f>
        <v>4980.3127233333335</v>
      </c>
      <c r="H42" s="16">
        <v>6347.2763599999998</v>
      </c>
      <c r="I42" s="16">
        <v>11759.372850000002</v>
      </c>
      <c r="J42" s="14">
        <v>12.52704</v>
      </c>
      <c r="K42" s="20">
        <f>(+H42+I42+J42)/3</f>
        <v>6039.725416666668</v>
      </c>
      <c r="L42" s="16">
        <f t="shared" si="8"/>
        <v>0.16446961883322897</v>
      </c>
      <c r="M42" s="16">
        <f t="shared" si="8"/>
        <v>8.4203802872097583E-2</v>
      </c>
      <c r="N42" s="14">
        <f t="shared" si="8"/>
        <v>0.17100926230474325</v>
      </c>
      <c r="O42" s="21">
        <f t="shared" si="8"/>
        <v>0.14074591781207924</v>
      </c>
      <c r="P42" s="16">
        <f t="shared" si="8"/>
        <v>0.1806564237306843</v>
      </c>
      <c r="Q42" s="16">
        <f t="shared" si="8"/>
        <v>0.34253824645527614</v>
      </c>
      <c r="R42" s="14">
        <f t="shared" si="8"/>
        <v>3.4014691108214098E-4</v>
      </c>
      <c r="S42" s="21">
        <f t="shared" si="8"/>
        <v>0.17046452895872524</v>
      </c>
      <c r="T42" s="32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  <c r="T43" s="32"/>
    </row>
    <row r="44" spans="1:20" ht="24" customHeight="1" x14ac:dyDescent="0.35">
      <c r="A44" s="22"/>
      <c r="B44" s="22"/>
      <c r="C44" s="59" t="s">
        <v>38</v>
      </c>
      <c r="D44" s="24">
        <v>1.5987700000000002</v>
      </c>
      <c r="E44" s="24">
        <v>1.7107700000000001</v>
      </c>
      <c r="F44" s="24">
        <v>15.15493</v>
      </c>
      <c r="G44" s="15">
        <f>(+D44+E44+F44)/3</f>
        <v>6.1548233333333329</v>
      </c>
      <c r="H44" s="24">
        <v>1.6290800000000001</v>
      </c>
      <c r="I44" s="24">
        <v>125.85249000000002</v>
      </c>
      <c r="J44" s="60">
        <v>67.545150000000007</v>
      </c>
      <c r="K44" s="15">
        <f>(+H44+I44+J44)/3</f>
        <v>65.008906666666675</v>
      </c>
      <c r="L44" s="24">
        <f t="shared" ref="L44:S48" si="9">(+D44/D$54)*100</f>
        <v>4.5499167771928206E-5</v>
      </c>
      <c r="M44" s="24">
        <f t="shared" si="9"/>
        <v>4.9786430613387159E-5</v>
      </c>
      <c r="N44" s="60">
        <f t="shared" si="9"/>
        <v>4.1345037820498908E-4</v>
      </c>
      <c r="O44" s="17">
        <f t="shared" si="9"/>
        <v>1.7393812540378127E-4</v>
      </c>
      <c r="P44" s="24">
        <f t="shared" si="9"/>
        <v>4.6366937577487676E-5</v>
      </c>
      <c r="Q44" s="24">
        <f t="shared" si="9"/>
        <v>3.6659515593665502E-3</v>
      </c>
      <c r="R44" s="60">
        <f t="shared" si="9"/>
        <v>1.8340545037838051E-3</v>
      </c>
      <c r="S44" s="17">
        <f t="shared" si="9"/>
        <v>1.8348040496137454E-3</v>
      </c>
      <c r="T44" s="32"/>
    </row>
    <row r="45" spans="1:20" ht="24" customHeight="1" x14ac:dyDescent="0.35">
      <c r="A45" s="12" t="s">
        <v>42</v>
      </c>
      <c r="B45" s="12"/>
      <c r="C45" s="13" t="s">
        <v>46</v>
      </c>
      <c r="D45" s="14">
        <v>39.011629999999997</v>
      </c>
      <c r="E45" s="14">
        <v>87.613749999999996</v>
      </c>
      <c r="F45" s="14">
        <v>49.489789999999999</v>
      </c>
      <c r="G45" s="15">
        <f>(+D45+E45+F45)/3</f>
        <v>58.705056666666657</v>
      </c>
      <c r="H45" s="16">
        <v>0</v>
      </c>
      <c r="I45" s="16">
        <v>0</v>
      </c>
      <c r="J45" s="16">
        <v>0</v>
      </c>
      <c r="K45" s="15">
        <f>(+H45+I45+J45)/3</f>
        <v>0</v>
      </c>
      <c r="L45" s="16">
        <f t="shared" si="9"/>
        <v>1.1102264230792342E-3</v>
      </c>
      <c r="M45" s="16">
        <f t="shared" si="9"/>
        <v>2.5497149734643749E-3</v>
      </c>
      <c r="N45" s="16">
        <f t="shared" si="9"/>
        <v>1.3501594789804693E-3</v>
      </c>
      <c r="O45" s="17">
        <f t="shared" si="9"/>
        <v>1.6590317796810988E-3</v>
      </c>
      <c r="P45" s="16">
        <f t="shared" si="9"/>
        <v>0</v>
      </c>
      <c r="Q45" s="16">
        <f t="shared" si="9"/>
        <v>0</v>
      </c>
      <c r="R45" s="16">
        <f t="shared" si="9"/>
        <v>0</v>
      </c>
      <c r="S45" s="17">
        <f t="shared" si="9"/>
        <v>0</v>
      </c>
      <c r="T45" s="32"/>
    </row>
    <row r="46" spans="1:20" ht="24" customHeight="1" x14ac:dyDescent="0.35">
      <c r="A46" s="12"/>
      <c r="B46" s="12"/>
      <c r="C46" s="19" t="s">
        <v>47</v>
      </c>
      <c r="D46" s="14">
        <v>39.011629999999997</v>
      </c>
      <c r="E46" s="14">
        <v>87.613749999999996</v>
      </c>
      <c r="F46" s="14">
        <v>49.489789999999999</v>
      </c>
      <c r="G46" s="20">
        <f>(+D46+E46+F46)/3</f>
        <v>58.705056666666657</v>
      </c>
      <c r="H46" s="16">
        <v>0</v>
      </c>
      <c r="I46" s="16">
        <v>0</v>
      </c>
      <c r="J46" s="16">
        <v>0</v>
      </c>
      <c r="K46" s="20">
        <f>(+H46+I46+J46)/3</f>
        <v>0</v>
      </c>
      <c r="L46" s="16">
        <f t="shared" si="9"/>
        <v>1.1102264230792342E-3</v>
      </c>
      <c r="M46" s="16">
        <f t="shared" si="9"/>
        <v>2.5497149734643749E-3</v>
      </c>
      <c r="N46" s="16">
        <f t="shared" si="9"/>
        <v>1.3501594789804693E-3</v>
      </c>
      <c r="O46" s="21">
        <f t="shared" si="9"/>
        <v>1.6590317796810988E-3</v>
      </c>
      <c r="P46" s="16">
        <f t="shared" si="9"/>
        <v>0</v>
      </c>
      <c r="Q46" s="16">
        <f t="shared" si="9"/>
        <v>0</v>
      </c>
      <c r="R46" s="16">
        <f t="shared" si="9"/>
        <v>0</v>
      </c>
      <c r="S46" s="21">
        <f t="shared" si="9"/>
        <v>0</v>
      </c>
      <c r="T46" s="32"/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9"/>
        <v>0</v>
      </c>
      <c r="M47" s="14">
        <f t="shared" si="9"/>
        <v>0</v>
      </c>
      <c r="N47" s="14">
        <f t="shared" si="9"/>
        <v>0</v>
      </c>
      <c r="O47" s="21">
        <f t="shared" si="9"/>
        <v>0</v>
      </c>
      <c r="P47" s="14">
        <f t="shared" si="9"/>
        <v>0</v>
      </c>
      <c r="Q47" s="14">
        <f t="shared" si="9"/>
        <v>0</v>
      </c>
      <c r="R47" s="14">
        <f t="shared" si="9"/>
        <v>0</v>
      </c>
      <c r="S47" s="21">
        <f t="shared" si="9"/>
        <v>0</v>
      </c>
      <c r="T47" s="32"/>
    </row>
    <row r="48" spans="1:20" ht="24" customHeight="1" x14ac:dyDescent="0.35">
      <c r="A48" s="50"/>
      <c r="B48" s="50"/>
      <c r="C48" s="51" t="s">
        <v>49</v>
      </c>
      <c r="D48" s="14">
        <v>0</v>
      </c>
      <c r="E48" s="14">
        <v>0</v>
      </c>
      <c r="F48" s="14">
        <v>0</v>
      </c>
      <c r="G48" s="20">
        <f>(+D48+E48+F48)/3</f>
        <v>0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9"/>
        <v>0</v>
      </c>
      <c r="M48" s="14">
        <f t="shared" si="9"/>
        <v>0</v>
      </c>
      <c r="N48" s="14">
        <f t="shared" si="9"/>
        <v>0</v>
      </c>
      <c r="O48" s="21">
        <f t="shared" si="9"/>
        <v>0</v>
      </c>
      <c r="P48" s="14">
        <f t="shared" si="9"/>
        <v>0</v>
      </c>
      <c r="Q48" s="14">
        <f t="shared" si="9"/>
        <v>0</v>
      </c>
      <c r="R48" s="14">
        <f t="shared" si="9"/>
        <v>0</v>
      </c>
      <c r="S48" s="21">
        <f t="shared" si="9"/>
        <v>0</v>
      </c>
      <c r="T48" s="32"/>
    </row>
    <row r="49" spans="1:256" ht="24" customHeight="1" x14ac:dyDescent="0.35">
      <c r="A49" s="22" t="s">
        <v>45</v>
      </c>
      <c r="B49" s="22"/>
      <c r="C49" s="23" t="s">
        <v>78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32"/>
    </row>
    <row r="50" spans="1:256" ht="24" customHeight="1" x14ac:dyDescent="0.35">
      <c r="A50" s="22"/>
      <c r="B50" s="53"/>
      <c r="C50" s="23" t="s">
        <v>79</v>
      </c>
      <c r="D50" s="24">
        <v>26.803000000000001</v>
      </c>
      <c r="E50" s="24">
        <v>7.0079999999999991</v>
      </c>
      <c r="F50" s="24">
        <v>24.449000000000002</v>
      </c>
      <c r="G50" s="15">
        <f>(+D50+E50+F50)/3</f>
        <v>19.420000000000002</v>
      </c>
      <c r="H50" s="24">
        <v>25</v>
      </c>
      <c r="I50" s="24">
        <v>15.87684</v>
      </c>
      <c r="J50" s="24">
        <v>0</v>
      </c>
      <c r="K50" s="15">
        <f>(+H50+I50+J50)/3</f>
        <v>13.625613333333334</v>
      </c>
      <c r="L50" s="24">
        <f t="shared" ref="L50:S50" si="10">(+D50/D$54)*100</f>
        <v>7.6278276036640129E-4</v>
      </c>
      <c r="M50" s="24">
        <f t="shared" si="10"/>
        <v>2.0394518593301096E-4</v>
      </c>
      <c r="N50" s="24">
        <f t="shared" si="10"/>
        <v>6.6700725748873645E-4</v>
      </c>
      <c r="O50" s="17">
        <f t="shared" si="10"/>
        <v>5.4881809150353626E-4</v>
      </c>
      <c r="P50" s="24">
        <f t="shared" si="10"/>
        <v>7.1155096093328252E-4</v>
      </c>
      <c r="Q50" s="24">
        <f t="shared" si="10"/>
        <v>4.6247576313995228E-4</v>
      </c>
      <c r="R50" s="24">
        <f t="shared" si="10"/>
        <v>0</v>
      </c>
      <c r="S50" s="17">
        <f t="shared" si="10"/>
        <v>3.8456777393073687E-4</v>
      </c>
      <c r="T50" s="32"/>
    </row>
    <row r="51" spans="1:256" ht="24" customHeight="1" x14ac:dyDescent="0.35">
      <c r="A51" s="12" t="s">
        <v>50</v>
      </c>
      <c r="B51" s="12"/>
      <c r="C51" s="13" t="s">
        <v>34</v>
      </c>
      <c r="D51" s="14"/>
      <c r="E51" s="14"/>
      <c r="F51" s="14"/>
      <c r="G51" s="20"/>
      <c r="H51" s="16"/>
      <c r="I51" s="16"/>
      <c r="J51" s="16"/>
      <c r="K51" s="20"/>
      <c r="L51" s="16"/>
      <c r="M51" s="16"/>
      <c r="N51" s="16"/>
      <c r="O51" s="21"/>
      <c r="P51" s="16"/>
      <c r="Q51" s="16"/>
      <c r="R51" s="16"/>
      <c r="S51" s="21"/>
      <c r="T51" s="32"/>
    </row>
    <row r="52" spans="1:256" ht="24" customHeight="1" x14ac:dyDescent="0.35">
      <c r="A52" s="12"/>
      <c r="B52" s="12"/>
      <c r="C52" s="13" t="s">
        <v>35</v>
      </c>
      <c r="D52" s="14">
        <v>0</v>
      </c>
      <c r="E52" s="14">
        <v>0</v>
      </c>
      <c r="F52" s="14">
        <v>0</v>
      </c>
      <c r="G52" s="20">
        <f>(+D52+E52+F52)/3</f>
        <v>0</v>
      </c>
      <c r="H52" s="16">
        <v>2.9012599999999997</v>
      </c>
      <c r="I52" s="16">
        <v>13.700999999999999</v>
      </c>
      <c r="J52" s="16">
        <v>39.173810000000003</v>
      </c>
      <c r="K52" s="20">
        <f>(+H52+I52+J52)/3</f>
        <v>18.592023333333334</v>
      </c>
      <c r="L52" s="16">
        <f t="shared" ref="L52:S53" si="11">(+D52/D$54)*100</f>
        <v>0</v>
      </c>
      <c r="M52" s="16">
        <f t="shared" si="11"/>
        <v>0</v>
      </c>
      <c r="N52" s="16">
        <f t="shared" si="11"/>
        <v>0</v>
      </c>
      <c r="O52" s="21">
        <f t="shared" si="11"/>
        <v>0</v>
      </c>
      <c r="P52" s="16">
        <f t="shared" si="11"/>
        <v>8.2575773636691806E-5</v>
      </c>
      <c r="Q52" s="16">
        <f t="shared" si="11"/>
        <v>3.9909581697494502E-4</v>
      </c>
      <c r="R52" s="16">
        <f t="shared" si="11"/>
        <v>1.0636870694768028E-3</v>
      </c>
      <c r="S52" s="21">
        <f t="shared" si="11"/>
        <v>5.2473916962526835E-4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1664.5207903300502</v>
      </c>
      <c r="E53" s="74">
        <v>911.98471254959998</v>
      </c>
      <c r="F53" s="74">
        <v>702.94327189007549</v>
      </c>
      <c r="G53" s="39">
        <f>(+D53+E53+F53)/3</f>
        <v>1093.1495915899086</v>
      </c>
      <c r="H53" s="74">
        <v>1684.6033199998458</v>
      </c>
      <c r="I53" s="74">
        <v>911.98034255004882</v>
      </c>
      <c r="J53" s="74">
        <v>727.62621188972673</v>
      </c>
      <c r="K53" s="39">
        <f>(+H53+I53+J53)/3</f>
        <v>1108.0699581465403</v>
      </c>
      <c r="L53" s="74">
        <f t="shared" si="11"/>
        <v>4.7370360151297232E-2</v>
      </c>
      <c r="M53" s="74">
        <f t="shared" si="11"/>
        <v>2.6540366976168909E-2</v>
      </c>
      <c r="N53" s="74">
        <f t="shared" si="11"/>
        <v>1.9177400464377211E-2</v>
      </c>
      <c r="O53" s="40">
        <f t="shared" si="11"/>
        <v>3.0892907960053742E-2</v>
      </c>
      <c r="P53" s="74">
        <f t="shared" si="11"/>
        <v>4.7947244445491533E-2</v>
      </c>
      <c r="Q53" s="74">
        <f t="shared" si="11"/>
        <v>2.6565034659886282E-2</v>
      </c>
      <c r="R53" s="74">
        <f t="shared" si="11"/>
        <v>1.9757245797625771E-2</v>
      </c>
      <c r="S53" s="40">
        <f t="shared" si="11"/>
        <v>3.1274041523068306E-2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3513844.4905499998</v>
      </c>
      <c r="E54" s="43">
        <v>3436217.4169199998</v>
      </c>
      <c r="F54" s="43">
        <v>3665477.3580800002</v>
      </c>
      <c r="G54" s="44">
        <f>G15+G29+G23+G36+G52+G40+G14+G44+G50+G45+G53+G27+G9+G34</f>
        <v>3538513.0885166661</v>
      </c>
      <c r="H54" s="43">
        <v>3513451.7936999998</v>
      </c>
      <c r="I54" s="43">
        <v>3433010.1738100001</v>
      </c>
      <c r="J54" s="43">
        <v>3682832.2092199996</v>
      </c>
      <c r="K54" s="44">
        <f t="shared" ref="K54:S54" si="12">K15+K29+K23+K36+K52+K40+K14+K44+K50+K45+K53+K27+K9+K34</f>
        <v>3543098.0589099992</v>
      </c>
      <c r="L54" s="45">
        <f t="shared" si="12"/>
        <v>99.999999999999986</v>
      </c>
      <c r="M54" s="45">
        <f t="shared" si="12"/>
        <v>99.999999999999986</v>
      </c>
      <c r="N54" s="45">
        <f t="shared" si="12"/>
        <v>100</v>
      </c>
      <c r="O54" s="44">
        <f t="shared" si="12"/>
        <v>100</v>
      </c>
      <c r="P54" s="45">
        <f t="shared" si="12"/>
        <v>100</v>
      </c>
      <c r="Q54" s="45">
        <f t="shared" si="12"/>
        <v>100.00000000000003</v>
      </c>
      <c r="R54" s="45">
        <f t="shared" si="12"/>
        <v>99.999999999999986</v>
      </c>
      <c r="S54" s="44">
        <f t="shared" si="12"/>
        <v>100.00000000000001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1667423.6735700003</v>
      </c>
      <c r="E9" s="14">
        <v>1774524.2115500001</v>
      </c>
      <c r="F9" s="14">
        <v>1859963.1792589603</v>
      </c>
      <c r="G9" s="15">
        <f>(+D9+E9+F9)/3</f>
        <v>1767303.6881263203</v>
      </c>
      <c r="H9" s="16">
        <v>1699531.1679700003</v>
      </c>
      <c r="I9" s="16">
        <v>1811182.9000899999</v>
      </c>
      <c r="J9" s="16">
        <v>1895073.1466900003</v>
      </c>
      <c r="K9" s="15">
        <f>(+H9+I9+J9)/3</f>
        <v>1801929.0715833337</v>
      </c>
      <c r="L9" s="16">
        <f t="shared" ref="L9:S12" si="0">(+D9/D$54)*100</f>
        <v>52.241549697307576</v>
      </c>
      <c r="M9" s="16">
        <f t="shared" si="0"/>
        <v>54.097697137275468</v>
      </c>
      <c r="N9" s="16">
        <f t="shared" si="0"/>
        <v>54.671099727571082</v>
      </c>
      <c r="O9" s="17">
        <f t="shared" si="0"/>
        <v>53.695269326781258</v>
      </c>
      <c r="P9" s="16">
        <f t="shared" si="0"/>
        <v>53.37013120617479</v>
      </c>
      <c r="Q9" s="16">
        <f t="shared" si="0"/>
        <v>55.120605001248165</v>
      </c>
      <c r="R9" s="16">
        <f t="shared" si="0"/>
        <v>55.65830128652911</v>
      </c>
      <c r="S9" s="17">
        <f t="shared" si="0"/>
        <v>54.741522405954804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1581880.6625200002</v>
      </c>
      <c r="E10" s="14">
        <v>1695110.87424</v>
      </c>
      <c r="F10" s="14">
        <v>1760318.6347600003</v>
      </c>
      <c r="G10" s="20">
        <f>(+D10+E10+F10)/3</f>
        <v>1679103.3905066669</v>
      </c>
      <c r="H10" s="16">
        <v>1581880.6625200002</v>
      </c>
      <c r="I10" s="16">
        <v>1695110.87424</v>
      </c>
      <c r="J10" s="16">
        <v>1760318.6347600005</v>
      </c>
      <c r="K10" s="20">
        <f>(+H10+I10+J10)/3</f>
        <v>1679103.3905066671</v>
      </c>
      <c r="L10" s="16">
        <f t="shared" si="0"/>
        <v>49.561427342166802</v>
      </c>
      <c r="M10" s="16">
        <f t="shared" si="0"/>
        <v>51.676722183823486</v>
      </c>
      <c r="N10" s="16">
        <f t="shared" si="0"/>
        <v>51.742183235911554</v>
      </c>
      <c r="O10" s="21">
        <f t="shared" si="0"/>
        <v>51.015515548634305</v>
      </c>
      <c r="P10" s="16">
        <f t="shared" si="0"/>
        <v>49.67556941720845</v>
      </c>
      <c r="Q10" s="16">
        <f t="shared" si="0"/>
        <v>51.588128911586232</v>
      </c>
      <c r="R10" s="16">
        <f t="shared" si="0"/>
        <v>51.700561060079679</v>
      </c>
      <c r="S10" s="21">
        <f t="shared" si="0"/>
        <v>51.010152021449592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4212.6334199999992</v>
      </c>
      <c r="E11" s="14">
        <v>1399.5775800000001</v>
      </c>
      <c r="F11" s="14">
        <v>2683.202659999999</v>
      </c>
      <c r="G11" s="20">
        <f>(+D11+E11+F11)/3</f>
        <v>2765.137886666666</v>
      </c>
      <c r="H11" s="16">
        <v>1381.66823</v>
      </c>
      <c r="I11" s="16">
        <v>1090.6892600000001</v>
      </c>
      <c r="J11" s="16">
        <v>1654.8787799999998</v>
      </c>
      <c r="K11" s="20">
        <f>(+H11+I11+J11)/3</f>
        <v>1375.7454233333335</v>
      </c>
      <c r="L11" s="16">
        <f t="shared" si="0"/>
        <v>0.13198475087995071</v>
      </c>
      <c r="M11" s="16">
        <f t="shared" si="0"/>
        <v>4.2667168782570077E-2</v>
      </c>
      <c r="N11" s="16">
        <f t="shared" si="0"/>
        <v>7.8869109802802151E-2</v>
      </c>
      <c r="O11" s="21">
        <f t="shared" si="0"/>
        <v>8.4012060036871811E-2</v>
      </c>
      <c r="P11" s="16">
        <f t="shared" si="0"/>
        <v>4.3388327385947015E-2</v>
      </c>
      <c r="Q11" s="16">
        <f t="shared" si="0"/>
        <v>3.3193473655574082E-2</v>
      </c>
      <c r="R11" s="16">
        <f t="shared" si="0"/>
        <v>4.8603792360628527E-2</v>
      </c>
      <c r="S11" s="21">
        <f t="shared" si="0"/>
        <v>4.1794319268136947E-2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81330.377630000003</v>
      </c>
      <c r="E12" s="14">
        <v>78013.759730000005</v>
      </c>
      <c r="F12" s="14">
        <v>96961.341838960027</v>
      </c>
      <c r="G12" s="20">
        <f>(+D12+E12+F12)/3</f>
        <v>85435.159732986664</v>
      </c>
      <c r="H12" s="16">
        <v>116268.83722</v>
      </c>
      <c r="I12" s="16">
        <v>114981.33658999999</v>
      </c>
      <c r="J12" s="16">
        <v>133099.63314999998</v>
      </c>
      <c r="K12" s="20">
        <f>(+H12+I12+J12)/3</f>
        <v>121449.93565333332</v>
      </c>
      <c r="L12" s="16">
        <f t="shared" si="0"/>
        <v>2.548137604260821</v>
      </c>
      <c r="M12" s="16">
        <f t="shared" si="0"/>
        <v>2.3783077846694129</v>
      </c>
      <c r="N12" s="16">
        <f t="shared" si="0"/>
        <v>2.850047381856716</v>
      </c>
      <c r="O12" s="21">
        <f t="shared" si="0"/>
        <v>2.5957417181100801</v>
      </c>
      <c r="P12" s="16">
        <f t="shared" si="0"/>
        <v>3.6511734615803837</v>
      </c>
      <c r="Q12" s="16">
        <f t="shared" si="0"/>
        <v>3.4992826160063779</v>
      </c>
      <c r="R12" s="16">
        <f t="shared" si="0"/>
        <v>3.9091364340888037</v>
      </c>
      <c r="S12" s="21">
        <f t="shared" si="0"/>
        <v>3.6895760652370648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4"/>
      <c r="I13" s="24"/>
      <c r="J13" s="24"/>
      <c r="K13" s="20"/>
      <c r="L13" s="24"/>
      <c r="M13" s="24"/>
      <c r="N13" s="24"/>
      <c r="O13" s="21"/>
      <c r="P13" s="24"/>
      <c r="Q13" s="24"/>
      <c r="R13" s="24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441255.80813999992</v>
      </c>
      <c r="E14" s="24">
        <v>472220.30446000007</v>
      </c>
      <c r="F14" s="24">
        <v>460157.38998000004</v>
      </c>
      <c r="G14" s="15">
        <f>(+D14+E14+F14)/3</f>
        <v>457877.83419333334</v>
      </c>
      <c r="H14" s="24">
        <v>441255.80814000004</v>
      </c>
      <c r="I14" s="24">
        <v>472220.30446000007</v>
      </c>
      <c r="J14" s="24">
        <v>460157.38998000004</v>
      </c>
      <c r="K14" s="15">
        <f>(+H14+I14+J14)/3</f>
        <v>457877.83419333334</v>
      </c>
      <c r="L14" s="24">
        <f t="shared" ref="L14:S18" si="1">(+D14/D$54)*100</f>
        <v>13.824853032592907</v>
      </c>
      <c r="M14" s="24">
        <f t="shared" si="1"/>
        <v>14.395988990443422</v>
      </c>
      <c r="N14" s="24">
        <f t="shared" si="1"/>
        <v>13.525703540001519</v>
      </c>
      <c r="O14" s="17">
        <f t="shared" si="1"/>
        <v>13.911516051799818</v>
      </c>
      <c r="P14" s="24">
        <f t="shared" si="1"/>
        <v>13.856692257104983</v>
      </c>
      <c r="Q14" s="24">
        <f t="shared" si="1"/>
        <v>14.371308869145905</v>
      </c>
      <c r="R14" s="24">
        <f t="shared" si="1"/>
        <v>13.51482326445487</v>
      </c>
      <c r="S14" s="17">
        <f t="shared" si="1"/>
        <v>13.910053461571689</v>
      </c>
      <c r="T14" s="18"/>
    </row>
    <row r="15" spans="1:256" ht="24" customHeight="1" x14ac:dyDescent="0.35">
      <c r="A15" s="12" t="s">
        <v>16</v>
      </c>
      <c r="B15" s="12"/>
      <c r="C15" s="13" t="s">
        <v>6</v>
      </c>
      <c r="D15" s="14">
        <v>427153.01806999999</v>
      </c>
      <c r="E15" s="14">
        <v>411453.31573499995</v>
      </c>
      <c r="F15" s="14">
        <v>425917.67904935998</v>
      </c>
      <c r="G15" s="15">
        <f>(+D15+E15+F15)/3</f>
        <v>421508.0042847867</v>
      </c>
      <c r="H15" s="16">
        <v>427153.01806999999</v>
      </c>
      <c r="I15" s="16">
        <v>411453.31573499995</v>
      </c>
      <c r="J15" s="16">
        <v>425917.67904935998</v>
      </c>
      <c r="K15" s="15">
        <f>(+H15+I15+J15)/3</f>
        <v>421508.0042847867</v>
      </c>
      <c r="L15" s="16">
        <f t="shared" si="1"/>
        <v>13.38300275783029</v>
      </c>
      <c r="M15" s="16">
        <f t="shared" si="1"/>
        <v>12.543461912710359</v>
      </c>
      <c r="N15" s="16">
        <f t="shared" si="1"/>
        <v>12.519273589233334</v>
      </c>
      <c r="O15" s="17">
        <f t="shared" si="1"/>
        <v>12.806506298564329</v>
      </c>
      <c r="P15" s="16">
        <f t="shared" si="1"/>
        <v>13.413824382367467</v>
      </c>
      <c r="Q15" s="16">
        <f t="shared" si="1"/>
        <v>12.521957717222158</v>
      </c>
      <c r="R15" s="16">
        <f t="shared" si="1"/>
        <v>12.509202900792479</v>
      </c>
      <c r="S15" s="17">
        <f t="shared" si="1"/>
        <v>12.80515988377395</v>
      </c>
      <c r="T15" s="18"/>
    </row>
    <row r="16" spans="1:256" ht="24" customHeight="1" x14ac:dyDescent="0.35">
      <c r="A16" s="12"/>
      <c r="B16" s="12"/>
      <c r="C16" s="13" t="s">
        <v>7</v>
      </c>
      <c r="D16" s="14">
        <v>285268.42306</v>
      </c>
      <c r="E16" s="14">
        <v>251216.45672999998</v>
      </c>
      <c r="F16" s="14">
        <v>295601.13367999997</v>
      </c>
      <c r="G16" s="20">
        <f>(+D16+E16+F16)/3</f>
        <v>277362.00448999996</v>
      </c>
      <c r="H16" s="16">
        <v>285268.42306</v>
      </c>
      <c r="I16" s="16">
        <v>251216.45672999998</v>
      </c>
      <c r="J16" s="16">
        <v>295601.13367999997</v>
      </c>
      <c r="K16" s="20">
        <f>(+H16+I16+J16)/3</f>
        <v>277362.00448999996</v>
      </c>
      <c r="L16" s="16">
        <f t="shared" si="1"/>
        <v>8.9376591783983184</v>
      </c>
      <c r="M16" s="16">
        <f t="shared" si="1"/>
        <v>7.6585214806442679</v>
      </c>
      <c r="N16" s="16">
        <f t="shared" si="1"/>
        <v>8.6887951542358444</v>
      </c>
      <c r="O16" s="21">
        <f t="shared" si="1"/>
        <v>8.4269770001419033</v>
      </c>
      <c r="P16" s="16">
        <f t="shared" si="1"/>
        <v>8.9582429876093475</v>
      </c>
      <c r="Q16" s="16">
        <f t="shared" si="1"/>
        <v>7.6453919041193448</v>
      </c>
      <c r="R16" s="16">
        <f t="shared" si="1"/>
        <v>8.6818057591802091</v>
      </c>
      <c r="S16" s="21">
        <f t="shared" si="1"/>
        <v>8.426091028104981</v>
      </c>
      <c r="T16" s="18"/>
    </row>
    <row r="17" spans="1:20" ht="24" customHeight="1" x14ac:dyDescent="0.35">
      <c r="A17" s="12"/>
      <c r="B17" s="12"/>
      <c r="C17" s="19" t="s">
        <v>8</v>
      </c>
      <c r="D17" s="14">
        <v>81690.049060000005</v>
      </c>
      <c r="E17" s="14">
        <v>103121.85888999999</v>
      </c>
      <c r="F17" s="14">
        <v>83520.835689999993</v>
      </c>
      <c r="G17" s="20">
        <f>(+D17+E17+F17)/3</f>
        <v>89444.247879999995</v>
      </c>
      <c r="H17" s="16">
        <v>81690.049060000005</v>
      </c>
      <c r="I17" s="16">
        <v>103121.85888999999</v>
      </c>
      <c r="J17" s="16">
        <v>83520.835689999993</v>
      </c>
      <c r="K17" s="20">
        <f>(+H17+I17+J17)/3</f>
        <v>89444.247879999995</v>
      </c>
      <c r="L17" s="16">
        <f t="shared" si="1"/>
        <v>2.5594063616755558</v>
      </c>
      <c r="M17" s="16">
        <f t="shared" si="1"/>
        <v>3.1437469571583185</v>
      </c>
      <c r="N17" s="16">
        <f t="shared" si="1"/>
        <v>2.45498189870474</v>
      </c>
      <c r="O17" s="21">
        <f t="shared" si="1"/>
        <v>2.717548213086002</v>
      </c>
      <c r="P17" s="16">
        <f t="shared" si="1"/>
        <v>2.5653007833793451</v>
      </c>
      <c r="Q17" s="16">
        <f t="shared" si="1"/>
        <v>3.1383573964770148</v>
      </c>
      <c r="R17" s="16">
        <f t="shared" si="1"/>
        <v>2.4530070750335762</v>
      </c>
      <c r="S17" s="21">
        <f t="shared" si="1"/>
        <v>2.7172625030709234</v>
      </c>
      <c r="T17" s="18"/>
    </row>
    <row r="18" spans="1:20" ht="24" customHeight="1" x14ac:dyDescent="0.35">
      <c r="A18" s="12"/>
      <c r="B18" s="12"/>
      <c r="C18" s="19" t="s">
        <v>9</v>
      </c>
      <c r="D18" s="14">
        <v>60194.545950000007</v>
      </c>
      <c r="E18" s="14">
        <v>57115.00011500001</v>
      </c>
      <c r="F18" s="14">
        <v>46795.709679360007</v>
      </c>
      <c r="G18" s="20">
        <f>(+D18+E18+F18)/3</f>
        <v>54701.751914786677</v>
      </c>
      <c r="H18" s="16">
        <v>60194.545950000007</v>
      </c>
      <c r="I18" s="16">
        <v>57115.00011500001</v>
      </c>
      <c r="J18" s="16">
        <v>46795.709679360007</v>
      </c>
      <c r="K18" s="20">
        <f>(+H18+I18+J18)/3</f>
        <v>54701.751914786677</v>
      </c>
      <c r="L18" s="16">
        <f t="shared" si="1"/>
        <v>1.8859372177564167</v>
      </c>
      <c r="M18" s="16">
        <f t="shared" si="1"/>
        <v>1.7411934749077751</v>
      </c>
      <c r="N18" s="16">
        <f t="shared" si="1"/>
        <v>1.3754965362927516</v>
      </c>
      <c r="O18" s="21">
        <f t="shared" si="1"/>
        <v>1.6619810853364219</v>
      </c>
      <c r="P18" s="16">
        <f t="shared" si="1"/>
        <v>1.8902806113787762</v>
      </c>
      <c r="Q18" s="16">
        <f t="shared" si="1"/>
        <v>1.7382084166257978</v>
      </c>
      <c r="R18" s="16">
        <f t="shared" si="1"/>
        <v>1.3743900665786946</v>
      </c>
      <c r="S18" s="21">
        <f t="shared" si="1"/>
        <v>1.6618063525980418</v>
      </c>
      <c r="T18" s="18"/>
    </row>
    <row r="19" spans="1:20" ht="24" customHeight="1" x14ac:dyDescent="0.35">
      <c r="A19" s="50"/>
      <c r="B19" s="50"/>
      <c r="C19" s="51" t="s">
        <v>10</v>
      </c>
      <c r="D19" s="14"/>
      <c r="E19" s="14"/>
      <c r="F19" s="14"/>
      <c r="G19" s="15"/>
      <c r="H19" s="14"/>
      <c r="I19" s="14"/>
      <c r="J19" s="14"/>
      <c r="K19" s="15"/>
      <c r="L19" s="14"/>
      <c r="M19" s="14"/>
      <c r="N19" s="14"/>
      <c r="O19" s="17"/>
      <c r="P19" s="14"/>
      <c r="Q19" s="14"/>
      <c r="R19" s="14"/>
      <c r="S19" s="17"/>
      <c r="T19" s="18"/>
    </row>
    <row r="20" spans="1:20" ht="24" customHeight="1" x14ac:dyDescent="0.35">
      <c r="A20" s="50"/>
      <c r="B20" s="54"/>
      <c r="C20" s="51" t="s">
        <v>11</v>
      </c>
      <c r="D20" s="14">
        <v>51399.754110619986</v>
      </c>
      <c r="E20" s="14">
        <v>48253.743918909997</v>
      </c>
      <c r="F20" s="14">
        <v>41501.417815189991</v>
      </c>
      <c r="G20" s="20">
        <f>(+D20+E20+F20)/3</f>
        <v>47051.63861490666</v>
      </c>
      <c r="H20" s="14">
        <v>51399.754110619986</v>
      </c>
      <c r="I20" s="14">
        <v>48253.743918909997</v>
      </c>
      <c r="J20" s="14">
        <v>41501.417815189991</v>
      </c>
      <c r="K20" s="20">
        <f>(+H20+I20+J20)/3</f>
        <v>47051.63861490666</v>
      </c>
      <c r="L20" s="14">
        <f t="shared" ref="L20:S21" si="2">(+D20/D$54)*100</f>
        <v>1.610390239362651</v>
      </c>
      <c r="M20" s="14">
        <f t="shared" si="2"/>
        <v>1.4710514555249214</v>
      </c>
      <c r="N20" s="14">
        <f t="shared" si="2"/>
        <v>1.219877994097617</v>
      </c>
      <c r="O20" s="21">
        <f t="shared" si="2"/>
        <v>1.4295508036721829</v>
      </c>
      <c r="P20" s="14">
        <f t="shared" si="2"/>
        <v>1.6140990365746166</v>
      </c>
      <c r="Q20" s="14">
        <f t="shared" si="2"/>
        <v>1.4685295219237391</v>
      </c>
      <c r="R20" s="14">
        <f t="shared" si="2"/>
        <v>1.2188967062355975</v>
      </c>
      <c r="S20" s="21">
        <f t="shared" si="2"/>
        <v>1.4294005075413889</v>
      </c>
      <c r="T20" s="18"/>
    </row>
    <row r="21" spans="1:20" ht="24" customHeight="1" x14ac:dyDescent="0.35">
      <c r="A21" s="50"/>
      <c r="B21" s="54"/>
      <c r="C21" s="51" t="s">
        <v>12</v>
      </c>
      <c r="D21" s="14">
        <v>6313.2537700000003</v>
      </c>
      <c r="E21" s="14">
        <v>7807.4378367600002</v>
      </c>
      <c r="F21" s="14">
        <v>3078.8946509999996</v>
      </c>
      <c r="G21" s="20">
        <f>(+D21+E21+F21)/3</f>
        <v>5733.1954192533331</v>
      </c>
      <c r="H21" s="14">
        <v>6313.2537700000003</v>
      </c>
      <c r="I21" s="14">
        <v>7807.4378367600002</v>
      </c>
      <c r="J21" s="14">
        <v>3078.8946509999996</v>
      </c>
      <c r="K21" s="20">
        <f>(+H21+I21+J21)/3</f>
        <v>5733.1954192533331</v>
      </c>
      <c r="L21" s="14">
        <f t="shared" si="2"/>
        <v>0.19779865537774702</v>
      </c>
      <c r="M21" s="14">
        <f t="shared" si="2"/>
        <v>0.23801557891522002</v>
      </c>
      <c r="N21" s="14">
        <f t="shared" si="2"/>
        <v>9.0499940209875646E-2</v>
      </c>
      <c r="O21" s="21">
        <f t="shared" si="2"/>
        <v>0.17418934516356457</v>
      </c>
      <c r="P21" s="14">
        <f t="shared" si="2"/>
        <v>0.19825419409355913</v>
      </c>
      <c r="Q21" s="14">
        <f t="shared" si="2"/>
        <v>0.23760753099560669</v>
      </c>
      <c r="R21" s="14">
        <f t="shared" si="2"/>
        <v>9.0427140722327617E-2</v>
      </c>
      <c r="S21" s="21">
        <f t="shared" si="2"/>
        <v>0.17417103172934709</v>
      </c>
      <c r="T21" s="18"/>
    </row>
    <row r="22" spans="1:20" ht="24" customHeight="1" x14ac:dyDescent="0.35">
      <c r="A22" s="22" t="s">
        <v>21</v>
      </c>
      <c r="B22" s="81"/>
      <c r="C22" s="23" t="s">
        <v>17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81"/>
      <c r="C23" s="23" t="s">
        <v>18</v>
      </c>
      <c r="D23" s="24">
        <v>375700.56978000002</v>
      </c>
      <c r="E23" s="24">
        <v>323576.68813999998</v>
      </c>
      <c r="F23" s="24">
        <v>325395.85027</v>
      </c>
      <c r="G23" s="15">
        <f>(+D23+E23+F23)/3</f>
        <v>341557.70273000002</v>
      </c>
      <c r="H23" s="24">
        <v>373311.79000000004</v>
      </c>
      <c r="I23" s="24">
        <v>318213.32</v>
      </c>
      <c r="J23" s="24">
        <v>326220.11</v>
      </c>
      <c r="K23" s="15">
        <f>(+H23+I23+J23)/3</f>
        <v>339248.40666666668</v>
      </c>
      <c r="L23" s="24">
        <f t="shared" ref="L23:S25" si="3">(+D23/D$54)*100</f>
        <v>11.770961572979415</v>
      </c>
      <c r="M23" s="24">
        <f t="shared" si="3"/>
        <v>9.8644772281751028</v>
      </c>
      <c r="N23" s="24">
        <f t="shared" si="3"/>
        <v>9.5645705137758075</v>
      </c>
      <c r="O23" s="17">
        <f t="shared" si="3"/>
        <v>10.377408796202978</v>
      </c>
      <c r="P23" s="24">
        <f t="shared" si="3"/>
        <v>11.723056092528019</v>
      </c>
      <c r="Q23" s="24">
        <f t="shared" si="3"/>
        <v>9.684339840545201</v>
      </c>
      <c r="R23" s="24">
        <f t="shared" si="3"/>
        <v>9.5810851416569616</v>
      </c>
      <c r="S23" s="17">
        <f t="shared" si="3"/>
        <v>10.306162738364447</v>
      </c>
      <c r="T23" s="18"/>
    </row>
    <row r="24" spans="1:20" ht="24" customHeight="1" x14ac:dyDescent="0.35">
      <c r="A24" s="22"/>
      <c r="B24" s="56"/>
      <c r="C24" s="52" t="s">
        <v>19</v>
      </c>
      <c r="D24" s="24">
        <v>375700.56978000002</v>
      </c>
      <c r="E24" s="24">
        <v>323576.68813999998</v>
      </c>
      <c r="F24" s="24">
        <v>325395.85027</v>
      </c>
      <c r="G24" s="20">
        <f>(+D24+E24+F24)/3</f>
        <v>341557.70273000002</v>
      </c>
      <c r="H24" s="24">
        <v>373311.79000000004</v>
      </c>
      <c r="I24" s="24">
        <v>318213.32</v>
      </c>
      <c r="J24" s="24">
        <v>326220.11</v>
      </c>
      <c r="K24" s="20">
        <f>(+H24+I24+J24)/3</f>
        <v>339248.40666666668</v>
      </c>
      <c r="L24" s="24">
        <f t="shared" si="3"/>
        <v>11.770961572979415</v>
      </c>
      <c r="M24" s="24">
        <f t="shared" si="3"/>
        <v>9.8644772281751028</v>
      </c>
      <c r="N24" s="24">
        <f t="shared" si="3"/>
        <v>9.5645705137758075</v>
      </c>
      <c r="O24" s="21">
        <f t="shared" si="3"/>
        <v>10.377408796202978</v>
      </c>
      <c r="P24" s="24">
        <f t="shared" si="3"/>
        <v>11.723056092528019</v>
      </c>
      <c r="Q24" s="24">
        <f t="shared" si="3"/>
        <v>9.684339840545201</v>
      </c>
      <c r="R24" s="24">
        <f t="shared" si="3"/>
        <v>9.5810851416569616</v>
      </c>
      <c r="S24" s="21">
        <f t="shared" si="3"/>
        <v>10.306162738364447</v>
      </c>
      <c r="T24" s="18"/>
    </row>
    <row r="25" spans="1:20" ht="24" customHeight="1" x14ac:dyDescent="0.35">
      <c r="A25" s="22"/>
      <c r="B25" s="56"/>
      <c r="C25" s="52" t="s">
        <v>20</v>
      </c>
      <c r="D25" s="24">
        <v>0</v>
      </c>
      <c r="E25" s="24">
        <v>0</v>
      </c>
      <c r="F25" s="24">
        <v>0</v>
      </c>
      <c r="G25" s="20">
        <f>(+D25+E25+F25)/3</f>
        <v>0</v>
      </c>
      <c r="H25" s="24">
        <v>0</v>
      </c>
      <c r="I25" s="24">
        <v>0</v>
      </c>
      <c r="J25" s="24">
        <v>0</v>
      </c>
      <c r="K25" s="20">
        <f>(+H25+I25+J25)/3</f>
        <v>0</v>
      </c>
      <c r="L25" s="24">
        <f t="shared" si="3"/>
        <v>0</v>
      </c>
      <c r="M25" s="24">
        <f t="shared" si="3"/>
        <v>0</v>
      </c>
      <c r="N25" s="24">
        <f t="shared" si="3"/>
        <v>0</v>
      </c>
      <c r="O25" s="21">
        <f t="shared" si="3"/>
        <v>0</v>
      </c>
      <c r="P25" s="24">
        <f t="shared" si="3"/>
        <v>0</v>
      </c>
      <c r="Q25" s="24">
        <f t="shared" si="3"/>
        <v>0</v>
      </c>
      <c r="R25" s="24">
        <f t="shared" si="3"/>
        <v>0</v>
      </c>
      <c r="S25" s="21">
        <f t="shared" si="3"/>
        <v>0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163235.41682000001</v>
      </c>
      <c r="E27" s="14">
        <v>199190.71752999999</v>
      </c>
      <c r="F27" s="14">
        <v>204680.64138200003</v>
      </c>
      <c r="G27" s="15">
        <f>(+D27+E27+F27)/3</f>
        <v>189035.59191066667</v>
      </c>
      <c r="H27" s="16">
        <v>166112.88068</v>
      </c>
      <c r="I27" s="16">
        <v>199609.80225000001</v>
      </c>
      <c r="J27" s="16">
        <v>205749.18601100001</v>
      </c>
      <c r="K27" s="15">
        <f>(+H27+I27+J27)/3</f>
        <v>190490.62298033331</v>
      </c>
      <c r="L27" s="16">
        <f t="shared" ref="L27:S27" si="4">(+D27/D$54)*100</f>
        <v>5.1142797570486493</v>
      </c>
      <c r="M27" s="16">
        <f t="shared" si="4"/>
        <v>6.0724779292147204</v>
      </c>
      <c r="N27" s="16">
        <f t="shared" si="4"/>
        <v>6.0163103668304121</v>
      </c>
      <c r="O27" s="17">
        <f t="shared" si="4"/>
        <v>5.7433915224564691</v>
      </c>
      <c r="P27" s="16">
        <f t="shared" si="4"/>
        <v>5.2164187418325403</v>
      </c>
      <c r="Q27" s="16">
        <f t="shared" si="4"/>
        <v>6.0748216337802088</v>
      </c>
      <c r="R27" s="16">
        <f t="shared" si="4"/>
        <v>6.0428539154070133</v>
      </c>
      <c r="S27" s="17">
        <f t="shared" si="4"/>
        <v>5.7869906593157223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64324.559259999995</v>
      </c>
      <c r="E29" s="24">
        <v>64194.747660000008</v>
      </c>
      <c r="F29" s="24">
        <v>66383.438679999992</v>
      </c>
      <c r="G29" s="15">
        <f>(+D29+E29+F29)/3</f>
        <v>64967.581866666667</v>
      </c>
      <c r="H29" s="24">
        <v>35142.66001</v>
      </c>
      <c r="I29" s="24">
        <v>35625.866910000004</v>
      </c>
      <c r="J29" s="24">
        <v>37855.317110000004</v>
      </c>
      <c r="K29" s="15">
        <f>(+H29+I29+J29)/3</f>
        <v>36207.94801</v>
      </c>
      <c r="L29" s="24">
        <f t="shared" ref="L29:S32" si="5">(+D29/D$54)*100</f>
        <v>2.0153334228150634</v>
      </c>
      <c r="M29" s="24">
        <f t="shared" si="5"/>
        <v>1.9570248712927478</v>
      </c>
      <c r="N29" s="24">
        <f t="shared" si="5"/>
        <v>1.951251313361662</v>
      </c>
      <c r="O29" s="17">
        <f t="shared" si="5"/>
        <v>1.9738836224230383</v>
      </c>
      <c r="P29" s="24">
        <f t="shared" si="5"/>
        <v>1.1035798642680725</v>
      </c>
      <c r="Q29" s="24">
        <f t="shared" si="5"/>
        <v>1.0842192346645767</v>
      </c>
      <c r="R29" s="24">
        <f t="shared" si="5"/>
        <v>1.1118107228132981</v>
      </c>
      <c r="S29" s="17">
        <f t="shared" si="5"/>
        <v>1.0999757029955861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37051.354189999998</v>
      </c>
      <c r="E30" s="24">
        <v>36528.28805000001</v>
      </c>
      <c r="F30" s="24">
        <v>37314.452959999995</v>
      </c>
      <c r="G30" s="20">
        <f>(+D30+E30+F30)/3</f>
        <v>36964.698400000001</v>
      </c>
      <c r="H30" s="24">
        <v>13425.036130000002</v>
      </c>
      <c r="I30" s="24">
        <v>13865.49057</v>
      </c>
      <c r="J30" s="24">
        <v>15061.48186</v>
      </c>
      <c r="K30" s="20">
        <f>(+H30+I30+J30)/3</f>
        <v>14117.336186666667</v>
      </c>
      <c r="L30" s="24">
        <f t="shared" si="5"/>
        <v>1.1608448362288235</v>
      </c>
      <c r="M30" s="24">
        <f t="shared" si="5"/>
        <v>1.1135921679794898</v>
      </c>
      <c r="N30" s="24">
        <f t="shared" si="5"/>
        <v>1.0968078302865638</v>
      </c>
      <c r="O30" s="21">
        <f t="shared" si="5"/>
        <v>1.1230834007230182</v>
      </c>
      <c r="P30" s="24">
        <f t="shared" si="5"/>
        <v>0.42158446588629112</v>
      </c>
      <c r="Q30" s="24">
        <f t="shared" si="5"/>
        <v>0.421975179215486</v>
      </c>
      <c r="R30" s="24">
        <f t="shared" si="5"/>
        <v>0.44235574581892539</v>
      </c>
      <c r="S30" s="21">
        <f t="shared" si="5"/>
        <v>0.42887619016865947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15946.953969999999</v>
      </c>
      <c r="E31" s="24">
        <v>16589.977889999998</v>
      </c>
      <c r="F31" s="24">
        <v>16966.655799999997</v>
      </c>
      <c r="G31" s="20">
        <f>(+D31+E31+F31)/3</f>
        <v>16501.195886666665</v>
      </c>
      <c r="H31" s="24">
        <v>10226.03938</v>
      </c>
      <c r="I31" s="24">
        <v>10587.59727</v>
      </c>
      <c r="J31" s="24">
        <v>11292.495940000001</v>
      </c>
      <c r="K31" s="20">
        <f>(+H31+I31+J31)/3</f>
        <v>10702.044196666668</v>
      </c>
      <c r="L31" s="24">
        <f t="shared" si="5"/>
        <v>0.49962921934576765</v>
      </c>
      <c r="M31" s="24">
        <f t="shared" si="5"/>
        <v>0.50575787783892312</v>
      </c>
      <c r="N31" s="24">
        <f t="shared" si="5"/>
        <v>0.49871187861618715</v>
      </c>
      <c r="O31" s="21">
        <f t="shared" si="5"/>
        <v>0.50134912482863048</v>
      </c>
      <c r="P31" s="24">
        <f t="shared" si="5"/>
        <v>0.32112683410331194</v>
      </c>
      <c r="Q31" s="24">
        <f t="shared" si="5"/>
        <v>0.32221746738165646</v>
      </c>
      <c r="R31" s="24">
        <f t="shared" si="5"/>
        <v>0.33166062344518116</v>
      </c>
      <c r="S31" s="21">
        <f t="shared" si="5"/>
        <v>0.32512167177955059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11326.251099999998</v>
      </c>
      <c r="E32" s="24">
        <v>11076.48172</v>
      </c>
      <c r="F32" s="24">
        <v>12102.32992</v>
      </c>
      <c r="G32" s="20">
        <f>(+D32+E32+F32)/3</f>
        <v>11501.687579999998</v>
      </c>
      <c r="H32" s="24">
        <v>11491.584499999999</v>
      </c>
      <c r="I32" s="24">
        <v>11172.779070000002</v>
      </c>
      <c r="J32" s="24">
        <v>11501.339309999999</v>
      </c>
      <c r="K32" s="20">
        <f>(+H32+I32+J32)/3</f>
        <v>11388.567626666665</v>
      </c>
      <c r="L32" s="24">
        <f t="shared" si="5"/>
        <v>0.35485936724047251</v>
      </c>
      <c r="M32" s="24">
        <f t="shared" si="5"/>
        <v>0.33767482547433492</v>
      </c>
      <c r="N32" s="24">
        <f t="shared" si="5"/>
        <v>0.35573160445891117</v>
      </c>
      <c r="O32" s="21">
        <f t="shared" si="5"/>
        <v>0.34945109687138959</v>
      </c>
      <c r="P32" s="24">
        <f t="shared" si="5"/>
        <v>0.36086856427846953</v>
      </c>
      <c r="Q32" s="24">
        <f t="shared" si="5"/>
        <v>0.34002658806743408</v>
      </c>
      <c r="R32" s="24">
        <f t="shared" si="5"/>
        <v>0.33779435354919146</v>
      </c>
      <c r="S32" s="21">
        <f t="shared" si="5"/>
        <v>0.34597784104737617</v>
      </c>
      <c r="T32" s="18"/>
    </row>
    <row r="33" spans="1:20" ht="24" customHeight="1" x14ac:dyDescent="0.35">
      <c r="A33" s="12" t="s">
        <v>31</v>
      </c>
      <c r="B33" s="12"/>
      <c r="C33" s="13" t="s">
        <v>76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18"/>
    </row>
    <row r="34" spans="1:20" ht="24" customHeight="1" x14ac:dyDescent="0.35">
      <c r="A34" s="12"/>
      <c r="B34" s="12"/>
      <c r="C34" s="13" t="s">
        <v>77</v>
      </c>
      <c r="D34" s="14">
        <v>21206.174999999999</v>
      </c>
      <c r="E34" s="14">
        <v>9178.652</v>
      </c>
      <c r="F34" s="14">
        <v>27449.645709999997</v>
      </c>
      <c r="G34" s="15">
        <f>(+D34+E34+F34)/3</f>
        <v>19278.157569999999</v>
      </c>
      <c r="H34" s="16">
        <v>14105</v>
      </c>
      <c r="I34" s="16">
        <v>16344.827000000001</v>
      </c>
      <c r="J34" s="16">
        <v>27449.645709999997</v>
      </c>
      <c r="K34" s="15">
        <f>(+H34+I34+J34)/3</f>
        <v>19299.824236666667</v>
      </c>
      <c r="L34" s="16">
        <f t="shared" ref="L34:S34" si="6">(+D34/D$54)*100</f>
        <v>0.66440429191003259</v>
      </c>
      <c r="M34" s="16">
        <f t="shared" si="6"/>
        <v>0.27981806773474777</v>
      </c>
      <c r="N34" s="16">
        <f t="shared" si="6"/>
        <v>0.80684517566407299</v>
      </c>
      <c r="O34" s="17">
        <f t="shared" si="6"/>
        <v>0.58572042247177636</v>
      </c>
      <c r="P34" s="16">
        <f t="shared" si="6"/>
        <v>0.44293727284934581</v>
      </c>
      <c r="Q34" s="16">
        <f t="shared" si="6"/>
        <v>0.49743002368008638</v>
      </c>
      <c r="R34" s="16">
        <f t="shared" si="6"/>
        <v>0.80619613749694563</v>
      </c>
      <c r="S34" s="17">
        <f t="shared" si="6"/>
        <v>0.58631706294307262</v>
      </c>
      <c r="T34" s="18"/>
    </row>
    <row r="35" spans="1:20" ht="24" customHeight="1" x14ac:dyDescent="0.35">
      <c r="A35" s="22" t="s">
        <v>33</v>
      </c>
      <c r="B35" s="22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32"/>
    </row>
    <row r="36" spans="1:20" ht="24" customHeight="1" x14ac:dyDescent="0.35">
      <c r="A36" s="22"/>
      <c r="B36" s="22"/>
      <c r="C36" s="23" t="s">
        <v>23</v>
      </c>
      <c r="D36" s="24">
        <v>14669.654880000004</v>
      </c>
      <c r="E36" s="24">
        <v>14251.929600000003</v>
      </c>
      <c r="F36" s="24">
        <v>13130.358000000004</v>
      </c>
      <c r="G36" s="15">
        <f>(+D36+E36+F36)/3</f>
        <v>14017.314160000004</v>
      </c>
      <c r="H36" s="24">
        <v>14589.03888</v>
      </c>
      <c r="I36" s="24">
        <v>14653.72611</v>
      </c>
      <c r="J36" s="24">
        <v>14335.229419999998</v>
      </c>
      <c r="K36" s="15">
        <f>(+H36+I36+J36)/3</f>
        <v>14525.998136666667</v>
      </c>
      <c r="L36" s="24">
        <f t="shared" ref="L36:S38" si="7">(+D36/D$54)*100</f>
        <v>0.45961054565997683</v>
      </c>
      <c r="M36" s="24">
        <f t="shared" si="7"/>
        <v>0.43448072790684922</v>
      </c>
      <c r="N36" s="24">
        <f t="shared" si="7"/>
        <v>0.38594909817661793</v>
      </c>
      <c r="O36" s="17">
        <f t="shared" si="7"/>
        <v>0.42588235633530075</v>
      </c>
      <c r="P36" s="24">
        <f t="shared" si="7"/>
        <v>0.45813747571784996</v>
      </c>
      <c r="Q36" s="24">
        <f t="shared" si="7"/>
        <v>0.44596393255791572</v>
      </c>
      <c r="R36" s="24">
        <f t="shared" si="7"/>
        <v>0.42102571051859966</v>
      </c>
      <c r="S36" s="17">
        <f t="shared" si="7"/>
        <v>0.44129109464252386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14669.521200000003</v>
      </c>
      <c r="E37" s="24">
        <v>14251.929600000003</v>
      </c>
      <c r="F37" s="24">
        <v>13130.358000000004</v>
      </c>
      <c r="G37" s="20">
        <f>(+D37+E37+F37)/3</f>
        <v>14017.269600000005</v>
      </c>
      <c r="H37" s="24">
        <v>14589.03888</v>
      </c>
      <c r="I37" s="24">
        <v>14653.72611</v>
      </c>
      <c r="J37" s="24">
        <v>14335.229419999998</v>
      </c>
      <c r="K37" s="20">
        <f>(+H37+I37+J37)/3</f>
        <v>14525.998136666667</v>
      </c>
      <c r="L37" s="24">
        <f t="shared" si="7"/>
        <v>0.45960635737209632</v>
      </c>
      <c r="M37" s="24">
        <f t="shared" si="7"/>
        <v>0.43448072790684922</v>
      </c>
      <c r="N37" s="24">
        <f t="shared" si="7"/>
        <v>0.38594909817661793</v>
      </c>
      <c r="O37" s="21">
        <f t="shared" si="7"/>
        <v>0.42588100248694</v>
      </c>
      <c r="P37" s="24">
        <f t="shared" si="7"/>
        <v>0.45813747571784996</v>
      </c>
      <c r="Q37" s="24">
        <f t="shared" si="7"/>
        <v>0.44596393255791572</v>
      </c>
      <c r="R37" s="24">
        <f t="shared" si="7"/>
        <v>0.42102571051859966</v>
      </c>
      <c r="S37" s="21">
        <f t="shared" si="7"/>
        <v>0.44129109464252386</v>
      </c>
      <c r="T37" s="32"/>
    </row>
    <row r="38" spans="1:20" ht="24" customHeight="1" x14ac:dyDescent="0.35">
      <c r="A38" s="22"/>
      <c r="B38" s="22"/>
      <c r="C38" s="52" t="s">
        <v>25</v>
      </c>
      <c r="D38" s="24">
        <v>0.13367999999999999</v>
      </c>
      <c r="E38" s="24">
        <v>0</v>
      </c>
      <c r="F38" s="24">
        <v>0</v>
      </c>
      <c r="G38" s="20">
        <f>(+D38+E38+F38)/3</f>
        <v>4.4559999999999995E-2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7"/>
        <v>4.188287880418471E-6</v>
      </c>
      <c r="M38" s="24">
        <f t="shared" si="7"/>
        <v>0</v>
      </c>
      <c r="N38" s="24">
        <f t="shared" si="7"/>
        <v>0</v>
      </c>
      <c r="O38" s="21">
        <f t="shared" si="7"/>
        <v>1.3538483607976005E-6</v>
      </c>
      <c r="P38" s="24">
        <f t="shared" si="7"/>
        <v>0</v>
      </c>
      <c r="Q38" s="24">
        <f t="shared" si="7"/>
        <v>0</v>
      </c>
      <c r="R38" s="24">
        <f t="shared" si="7"/>
        <v>0</v>
      </c>
      <c r="S38" s="21">
        <f t="shared" si="7"/>
        <v>0</v>
      </c>
      <c r="T38" s="32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11168.66416</v>
      </c>
      <c r="E40" s="14">
        <v>9722.9331500000008</v>
      </c>
      <c r="F40" s="14">
        <v>12718.29751</v>
      </c>
      <c r="G40" s="15">
        <f t="shared" ref="G40:G46" si="8">(+D40+E40+F40)/3</f>
        <v>11203.298273333334</v>
      </c>
      <c r="H40" s="14">
        <v>10134.57186</v>
      </c>
      <c r="I40" s="14">
        <v>4902.5451199999998</v>
      </c>
      <c r="J40" s="14">
        <v>6118.541009999999</v>
      </c>
      <c r="K40" s="15">
        <f t="shared" ref="K40:K46" si="9">(+H40+I40+J40)/3</f>
        <v>7051.8859966666669</v>
      </c>
      <c r="L40" s="14">
        <f t="shared" ref="L40:S46" si="10">(+D40/D$54)*100</f>
        <v>0.34992205821208966</v>
      </c>
      <c r="M40" s="14">
        <f t="shared" si="10"/>
        <v>0.29641088547066874</v>
      </c>
      <c r="N40" s="14">
        <f t="shared" si="10"/>
        <v>0.37383713790030892</v>
      </c>
      <c r="O40" s="17">
        <f t="shared" si="10"/>
        <v>0.34038525589943724</v>
      </c>
      <c r="P40" s="14">
        <f t="shared" si="10"/>
        <v>0.31825449281560597</v>
      </c>
      <c r="Q40" s="14">
        <f t="shared" si="10"/>
        <v>0.14920152627704727</v>
      </c>
      <c r="R40" s="14">
        <f t="shared" si="10"/>
        <v>0.17970155904714083</v>
      </c>
      <c r="S40" s="17">
        <f t="shared" si="10"/>
        <v>0.21423205906299431</v>
      </c>
      <c r="T40" s="18"/>
    </row>
    <row r="41" spans="1:20" ht="24" customHeight="1" x14ac:dyDescent="0.35">
      <c r="A41" s="12"/>
      <c r="B41" s="12"/>
      <c r="C41" s="51" t="s">
        <v>28</v>
      </c>
      <c r="D41" s="14">
        <v>3747.7147100000002</v>
      </c>
      <c r="E41" s="14">
        <v>2912.7358300000001</v>
      </c>
      <c r="F41" s="14">
        <v>1665.1308200000001</v>
      </c>
      <c r="G41" s="20">
        <f t="shared" si="8"/>
        <v>2775.1937866666667</v>
      </c>
      <c r="H41" s="16">
        <v>4110.6037699999997</v>
      </c>
      <c r="I41" s="16">
        <v>4489.3092799999995</v>
      </c>
      <c r="J41" s="14">
        <v>4208.0599999999995</v>
      </c>
      <c r="K41" s="20">
        <f t="shared" si="9"/>
        <v>4269.3243499999999</v>
      </c>
      <c r="L41" s="16">
        <f t="shared" si="10"/>
        <v>0.11741852258497178</v>
      </c>
      <c r="M41" s="16">
        <f t="shared" si="10"/>
        <v>8.8796929197486385E-2</v>
      </c>
      <c r="N41" s="14">
        <f t="shared" si="10"/>
        <v>4.8944266281627069E-2</v>
      </c>
      <c r="O41" s="21">
        <f t="shared" si="10"/>
        <v>8.4317584357593206E-2</v>
      </c>
      <c r="P41" s="14">
        <f t="shared" si="10"/>
        <v>0.12908469504771639</v>
      </c>
      <c r="Q41" s="14">
        <f t="shared" si="10"/>
        <v>0.13662532013692352</v>
      </c>
      <c r="R41" s="14">
        <f t="shared" si="10"/>
        <v>0.12359072879106377</v>
      </c>
      <c r="S41" s="21">
        <f t="shared" si="10"/>
        <v>0.1296995082933291</v>
      </c>
      <c r="T41" s="32"/>
    </row>
    <row r="42" spans="1:20" ht="24" customHeight="1" x14ac:dyDescent="0.35">
      <c r="A42" s="12"/>
      <c r="B42" s="12"/>
      <c r="C42" s="51" t="s">
        <v>20</v>
      </c>
      <c r="D42" s="14">
        <v>7420.9494500000001</v>
      </c>
      <c r="E42" s="14">
        <v>6810.1973200000002</v>
      </c>
      <c r="F42" s="14">
        <v>11053.16669</v>
      </c>
      <c r="G42" s="20">
        <f t="shared" si="8"/>
        <v>8428.1044866666653</v>
      </c>
      <c r="H42" s="16">
        <v>6023.9680900000003</v>
      </c>
      <c r="I42" s="16">
        <v>413.23584</v>
      </c>
      <c r="J42" s="14">
        <v>1910.48101</v>
      </c>
      <c r="K42" s="20">
        <f t="shared" si="9"/>
        <v>2782.561646666667</v>
      </c>
      <c r="L42" s="16">
        <f t="shared" si="10"/>
        <v>0.2325035356271179</v>
      </c>
      <c r="M42" s="16">
        <f t="shared" si="10"/>
        <v>0.20761395627318235</v>
      </c>
      <c r="N42" s="14">
        <f t="shared" si="10"/>
        <v>0.32489287161868186</v>
      </c>
      <c r="O42" s="21">
        <f t="shared" si="10"/>
        <v>0.25606767154184396</v>
      </c>
      <c r="P42" s="16">
        <f t="shared" si="10"/>
        <v>0.18916979776788959</v>
      </c>
      <c r="Q42" s="16">
        <f t="shared" si="10"/>
        <v>1.2576206140123747E-2</v>
      </c>
      <c r="R42" s="14">
        <f t="shared" si="10"/>
        <v>5.6110830256077056E-2</v>
      </c>
      <c r="S42" s="21">
        <f t="shared" si="10"/>
        <v>8.4532550769665191E-2</v>
      </c>
      <c r="T42" s="32"/>
    </row>
    <row r="43" spans="1:20" ht="24" customHeight="1" x14ac:dyDescent="0.35">
      <c r="A43" s="22" t="s">
        <v>39</v>
      </c>
      <c r="B43" s="22"/>
      <c r="C43" s="59" t="s">
        <v>46</v>
      </c>
      <c r="D43" s="24">
        <v>2636.1077</v>
      </c>
      <c r="E43" s="24">
        <v>328.30379999999997</v>
      </c>
      <c r="F43" s="24">
        <v>471.04830000000004</v>
      </c>
      <c r="G43" s="15">
        <f t="shared" si="8"/>
        <v>1145.1532666666667</v>
      </c>
      <c r="H43" s="24">
        <v>39.011629999999997</v>
      </c>
      <c r="I43" s="24">
        <v>87.613749999999996</v>
      </c>
      <c r="J43" s="60">
        <v>49.489789999999999</v>
      </c>
      <c r="K43" s="15">
        <f t="shared" si="9"/>
        <v>58.705056666666657</v>
      </c>
      <c r="L43" s="24">
        <f t="shared" si="10"/>
        <v>8.259109763156651E-2</v>
      </c>
      <c r="M43" s="24">
        <f t="shared" si="10"/>
        <v>1.0008586766986599E-2</v>
      </c>
      <c r="N43" s="60">
        <f t="shared" si="10"/>
        <v>1.3845827096460657E-2</v>
      </c>
      <c r="O43" s="17">
        <f t="shared" si="10"/>
        <v>3.4792726053381608E-2</v>
      </c>
      <c r="P43" s="24">
        <f t="shared" si="10"/>
        <v>1.2250765687066801E-3</v>
      </c>
      <c r="Q43" s="24">
        <f t="shared" si="10"/>
        <v>2.6663916196360575E-3</v>
      </c>
      <c r="R43" s="60">
        <f t="shared" si="10"/>
        <v>1.4535152098156159E-3</v>
      </c>
      <c r="S43" s="17">
        <f t="shared" si="10"/>
        <v>1.7834243453530739E-3</v>
      </c>
      <c r="T43" s="18"/>
    </row>
    <row r="44" spans="1:20" ht="24" customHeight="1" x14ac:dyDescent="0.35">
      <c r="A44" s="22"/>
      <c r="B44" s="22"/>
      <c r="C44" s="67" t="s">
        <v>47</v>
      </c>
      <c r="D44" s="24">
        <v>2636.1077</v>
      </c>
      <c r="E44" s="24">
        <v>328.30379999999997</v>
      </c>
      <c r="F44" s="24">
        <v>471.04830000000004</v>
      </c>
      <c r="G44" s="20">
        <f t="shared" si="8"/>
        <v>1145.1532666666667</v>
      </c>
      <c r="H44" s="24">
        <v>39.011629999999997</v>
      </c>
      <c r="I44" s="24">
        <v>87.613749999999996</v>
      </c>
      <c r="J44" s="60">
        <v>49.489789999999999</v>
      </c>
      <c r="K44" s="20">
        <f t="shared" si="9"/>
        <v>58.705056666666657</v>
      </c>
      <c r="L44" s="24">
        <f t="shared" si="10"/>
        <v>8.259109763156651E-2</v>
      </c>
      <c r="M44" s="24">
        <f t="shared" si="10"/>
        <v>1.0008586766986599E-2</v>
      </c>
      <c r="N44" s="60">
        <f t="shared" si="10"/>
        <v>1.3845827096460657E-2</v>
      </c>
      <c r="O44" s="21">
        <f t="shared" si="10"/>
        <v>3.4792726053381608E-2</v>
      </c>
      <c r="P44" s="24">
        <f t="shared" si="10"/>
        <v>1.2250765687066801E-3</v>
      </c>
      <c r="Q44" s="24">
        <f t="shared" si="10"/>
        <v>2.6663916196360575E-3</v>
      </c>
      <c r="R44" s="60">
        <f t="shared" si="10"/>
        <v>1.4535152098156159E-3</v>
      </c>
      <c r="S44" s="21">
        <f t="shared" si="10"/>
        <v>1.7834243453530739E-3</v>
      </c>
      <c r="T44" s="32"/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 t="shared" si="8"/>
        <v>0</v>
      </c>
      <c r="H45" s="24">
        <v>0</v>
      </c>
      <c r="I45" s="24">
        <v>0</v>
      </c>
      <c r="J45" s="24">
        <v>0</v>
      </c>
      <c r="K45" s="20">
        <f t="shared" si="9"/>
        <v>0</v>
      </c>
      <c r="L45" s="24">
        <f t="shared" si="10"/>
        <v>0</v>
      </c>
      <c r="M45" s="24">
        <f t="shared" si="10"/>
        <v>0</v>
      </c>
      <c r="N45" s="24">
        <f t="shared" si="10"/>
        <v>0</v>
      </c>
      <c r="O45" s="21">
        <f t="shared" si="10"/>
        <v>0</v>
      </c>
      <c r="P45" s="24">
        <f t="shared" si="10"/>
        <v>0</v>
      </c>
      <c r="Q45" s="24">
        <f t="shared" si="10"/>
        <v>0</v>
      </c>
      <c r="R45" s="24">
        <f t="shared" si="10"/>
        <v>0</v>
      </c>
      <c r="S45" s="21">
        <f t="shared" si="10"/>
        <v>0</v>
      </c>
      <c r="T45" s="32"/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0</v>
      </c>
      <c r="G46" s="20">
        <f t="shared" si="8"/>
        <v>0</v>
      </c>
      <c r="H46" s="24">
        <v>0</v>
      </c>
      <c r="I46" s="24">
        <v>0</v>
      </c>
      <c r="J46" s="24">
        <v>0</v>
      </c>
      <c r="K46" s="20">
        <f t="shared" si="9"/>
        <v>0</v>
      </c>
      <c r="L46" s="24">
        <f t="shared" si="10"/>
        <v>0</v>
      </c>
      <c r="M46" s="24">
        <f t="shared" si="10"/>
        <v>0</v>
      </c>
      <c r="N46" s="24">
        <f t="shared" si="10"/>
        <v>0</v>
      </c>
      <c r="O46" s="21">
        <f t="shared" si="10"/>
        <v>0</v>
      </c>
      <c r="P46" s="24">
        <f t="shared" si="10"/>
        <v>0</v>
      </c>
      <c r="Q46" s="24">
        <f t="shared" si="10"/>
        <v>0</v>
      </c>
      <c r="R46" s="24">
        <f t="shared" si="10"/>
        <v>0</v>
      </c>
      <c r="S46" s="21">
        <f t="shared" si="10"/>
        <v>0</v>
      </c>
      <c r="T46" s="32"/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32"/>
    </row>
    <row r="48" spans="1:20" ht="24" customHeight="1" x14ac:dyDescent="0.35">
      <c r="A48" s="50"/>
      <c r="B48" s="50"/>
      <c r="C48" s="33" t="s">
        <v>38</v>
      </c>
      <c r="D48" s="14">
        <v>48.80621</v>
      </c>
      <c r="E48" s="14">
        <v>5.1236609999999994</v>
      </c>
      <c r="F48" s="14">
        <v>23.229439999999997</v>
      </c>
      <c r="G48" s="15">
        <f>(+D48+E48+F48)/3</f>
        <v>25.719770333333333</v>
      </c>
      <c r="H48" s="14">
        <v>49.673769999999998</v>
      </c>
      <c r="I48" s="14">
        <v>123.54211999999998</v>
      </c>
      <c r="J48" s="14">
        <v>61.342749999999995</v>
      </c>
      <c r="K48" s="15">
        <f>(+H48+I48+J48)/3</f>
        <v>78.186213333333328</v>
      </c>
      <c r="L48" s="14">
        <f t="shared" ref="L48:S48" si="11">(+D48/D$54)*100</f>
        <v>1.5291326887504396E-3</v>
      </c>
      <c r="M48" s="14">
        <f t="shared" si="11"/>
        <v>1.5619863578528583E-4</v>
      </c>
      <c r="N48" s="14">
        <f t="shared" si="11"/>
        <v>6.8279794192571534E-4</v>
      </c>
      <c r="O48" s="17">
        <f t="shared" si="11"/>
        <v>7.814333237404419E-4</v>
      </c>
      <c r="P48" s="14">
        <f t="shared" si="11"/>
        <v>1.5598982074403152E-3</v>
      </c>
      <c r="Q48" s="14">
        <f t="shared" si="11"/>
        <v>3.7598170771148609E-3</v>
      </c>
      <c r="R48" s="14">
        <f t="shared" si="11"/>
        <v>1.801636663580849E-3</v>
      </c>
      <c r="S48" s="17">
        <f t="shared" si="11"/>
        <v>2.3752501785559263E-3</v>
      </c>
      <c r="T48" s="32"/>
    </row>
    <row r="49" spans="1:256" ht="24" customHeight="1" x14ac:dyDescent="0.35">
      <c r="A49" s="22" t="s">
        <v>45</v>
      </c>
      <c r="B49" s="22"/>
      <c r="C49" s="23" t="s">
        <v>78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32"/>
    </row>
    <row r="50" spans="1:256" ht="24" customHeight="1" x14ac:dyDescent="0.35">
      <c r="A50" s="22"/>
      <c r="B50" s="53"/>
      <c r="C50" s="23" t="s">
        <v>79</v>
      </c>
      <c r="D50" s="24">
        <v>35.264000000000003</v>
      </c>
      <c r="E50" s="24">
        <v>0</v>
      </c>
      <c r="F50" s="24">
        <v>1.0980000000000001</v>
      </c>
      <c r="G50" s="15">
        <f>(+D50+E50+F50)/3</f>
        <v>12.120666666666667</v>
      </c>
      <c r="H50" s="24">
        <v>36.320999999999998</v>
      </c>
      <c r="I50" s="24">
        <v>4.6352600000000006</v>
      </c>
      <c r="J50" s="24">
        <v>15.212999999999999</v>
      </c>
      <c r="K50" s="15">
        <f>(+H50+I50+J50)/3</f>
        <v>18.723086666666667</v>
      </c>
      <c r="L50" s="24">
        <f t="shared" ref="L50:S50" si="12">(+D50/D$54)*100</f>
        <v>1.1048457795861534E-3</v>
      </c>
      <c r="M50" s="24">
        <f t="shared" si="12"/>
        <v>0</v>
      </c>
      <c r="N50" s="24">
        <f t="shared" si="12"/>
        <v>3.2274223581560109E-5</v>
      </c>
      <c r="O50" s="17">
        <f t="shared" si="12"/>
        <v>3.6825728676931747E-4</v>
      </c>
      <c r="P50" s="24">
        <f t="shared" si="12"/>
        <v>1.1405831043715766E-3</v>
      </c>
      <c r="Q50" s="24">
        <f t="shared" si="12"/>
        <v>1.4106710897358274E-4</v>
      </c>
      <c r="R50" s="24">
        <f t="shared" si="12"/>
        <v>4.4680583382804745E-4</v>
      </c>
      <c r="S50" s="17">
        <f t="shared" si="12"/>
        <v>5.687961221311407E-4</v>
      </c>
      <c r="T50" s="32"/>
    </row>
    <row r="51" spans="1:256" ht="24" customHeight="1" x14ac:dyDescent="0.35">
      <c r="A51" s="50" t="s">
        <v>50</v>
      </c>
      <c r="B51" s="50"/>
      <c r="C51" s="33" t="s">
        <v>34</v>
      </c>
      <c r="D51" s="14"/>
      <c r="E51" s="14"/>
      <c r="F51" s="14"/>
      <c r="G51" s="15"/>
      <c r="H51" s="14"/>
      <c r="I51" s="14"/>
      <c r="J51" s="14"/>
      <c r="K51" s="15"/>
      <c r="L51" s="14"/>
      <c r="M51" s="14"/>
      <c r="N51" s="14"/>
      <c r="O51" s="17"/>
      <c r="P51" s="14"/>
      <c r="Q51" s="14"/>
      <c r="R51" s="14"/>
      <c r="S51" s="17"/>
      <c r="T51" s="32"/>
    </row>
    <row r="52" spans="1:256" ht="24" customHeight="1" x14ac:dyDescent="0.35">
      <c r="A52" s="50"/>
      <c r="B52" s="50"/>
      <c r="C52" s="33" t="s">
        <v>35</v>
      </c>
      <c r="D52" s="14">
        <v>0</v>
      </c>
      <c r="E52" s="14">
        <v>9.4809000000000001</v>
      </c>
      <c r="F52" s="14">
        <v>0</v>
      </c>
      <c r="G52" s="15">
        <f>(+D52+E52+F52)/3</f>
        <v>3.1602999999999999</v>
      </c>
      <c r="H52" s="14">
        <v>3.8390999999999997</v>
      </c>
      <c r="I52" s="14">
        <v>0.69899999999999995</v>
      </c>
      <c r="J52" s="14">
        <v>1.7529999999999999</v>
      </c>
      <c r="K52" s="15">
        <f>(+H52+I52+J52)/3</f>
        <v>2.0970333333333335</v>
      </c>
      <c r="L52" s="14">
        <f t="shared" ref="L52:S53" si="13">(+D52/D$54)*100</f>
        <v>0</v>
      </c>
      <c r="M52" s="14">
        <f t="shared" si="13"/>
        <v>2.8903232396068293E-4</v>
      </c>
      <c r="N52" s="14">
        <f t="shared" si="13"/>
        <v>0</v>
      </c>
      <c r="O52" s="17">
        <f t="shared" si="13"/>
        <v>9.6018109843551546E-5</v>
      </c>
      <c r="P52" s="14">
        <f t="shared" si="13"/>
        <v>1.2055870146727566E-4</v>
      </c>
      <c r="Q52" s="14">
        <f t="shared" si="13"/>
        <v>2.1273005003502354E-5</v>
      </c>
      <c r="R52" s="14">
        <f t="shared" si="13"/>
        <v>5.1485612745715325E-5</v>
      </c>
      <c r="S52" s="17">
        <f t="shared" si="13"/>
        <v>6.3706612548201984E-5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2899.9604099996423</v>
      </c>
      <c r="E53" s="74">
        <v>1564.9421739990805</v>
      </c>
      <c r="F53" s="74">
        <v>5803.929079679544</v>
      </c>
      <c r="G53" s="39">
        <f>(+D53+E53+F53)/3</f>
        <v>3422.9438878927554</v>
      </c>
      <c r="H53" s="74">
        <v>2959.0334099999159</v>
      </c>
      <c r="I53" s="74">
        <v>1431.4388949997533</v>
      </c>
      <c r="J53" s="74">
        <v>5830.6404096393535</v>
      </c>
      <c r="K53" s="39">
        <f>(+H53+I53+J53)/3</f>
        <v>3407.037571546341</v>
      </c>
      <c r="L53" s="74">
        <f t="shared" si="13"/>
        <v>9.0857787544096971E-2</v>
      </c>
      <c r="M53" s="74">
        <f t="shared" si="13"/>
        <v>4.7708432049176512E-2</v>
      </c>
      <c r="N53" s="74">
        <f t="shared" si="13"/>
        <v>0.17059863822322038</v>
      </c>
      <c r="O53" s="40">
        <f t="shared" si="13"/>
        <v>0.10399791229187103</v>
      </c>
      <c r="P53" s="74">
        <f t="shared" si="13"/>
        <v>9.2922097759338032E-2</v>
      </c>
      <c r="Q53" s="74">
        <f t="shared" si="13"/>
        <v>4.3563672068008062E-2</v>
      </c>
      <c r="R53" s="74">
        <f t="shared" si="13"/>
        <v>0.17124591796361135</v>
      </c>
      <c r="S53" s="40">
        <f t="shared" si="13"/>
        <v>0.10350375411661063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3191757.6779999998</v>
      </c>
      <c r="E54" s="43">
        <v>3280221.3503599991</v>
      </c>
      <c r="F54" s="43">
        <v>3402095.7846599999</v>
      </c>
      <c r="G54" s="44">
        <f>G15+G29+G23+G36+G52+G40+G14+G48+G50+G43+G53+G27+G9+G34</f>
        <v>3291358.2710066661</v>
      </c>
      <c r="H54" s="43">
        <v>3184423.8145200005</v>
      </c>
      <c r="I54" s="43">
        <v>3285854.5366999996</v>
      </c>
      <c r="J54" s="43">
        <v>3404834.6839299998</v>
      </c>
      <c r="K54" s="44">
        <f t="shared" ref="K54:S54" si="14">K15+K29+K23+K36+K52+K40+K14+K48+K50+K43+K53+K27+K9+K34</f>
        <v>3291704.3450500006</v>
      </c>
      <c r="L54" s="45">
        <f t="shared" si="14"/>
        <v>100</v>
      </c>
      <c r="M54" s="45">
        <f t="shared" si="14"/>
        <v>100</v>
      </c>
      <c r="N54" s="45">
        <f t="shared" si="14"/>
        <v>100</v>
      </c>
      <c r="O54" s="44">
        <f t="shared" si="14"/>
        <v>100.00000000000001</v>
      </c>
      <c r="P54" s="45">
        <f t="shared" si="14"/>
        <v>100</v>
      </c>
      <c r="Q54" s="45">
        <f t="shared" si="14"/>
        <v>100</v>
      </c>
      <c r="R54" s="45">
        <f t="shared" si="14"/>
        <v>99.999999999999986</v>
      </c>
      <c r="S54" s="44">
        <f t="shared" si="14"/>
        <v>99.999999999999972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130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1626475.5446600004</v>
      </c>
      <c r="E9" s="14">
        <v>1672424.3562799995</v>
      </c>
      <c r="F9" s="14">
        <v>1608219.1889920998</v>
      </c>
      <c r="G9" s="15">
        <f t="shared" ref="G9:G16" si="0">(+D9+E9+F9)/3</f>
        <v>1635706.3633107</v>
      </c>
      <c r="H9" s="16">
        <v>1666603.8822400004</v>
      </c>
      <c r="I9" s="16">
        <v>1704898.7416499995</v>
      </c>
      <c r="J9" s="16">
        <v>1643619.05219</v>
      </c>
      <c r="K9" s="15">
        <f t="shared" ref="K9:K16" si="1">(+H9+I9+J9)/3</f>
        <v>1671707.2253599998</v>
      </c>
      <c r="L9" s="16">
        <f t="shared" ref="L9:S16" si="2">(+D9/D$54)*100</f>
        <v>51.285486685839146</v>
      </c>
      <c r="M9" s="16">
        <f t="shared" si="2"/>
        <v>53.004476732530584</v>
      </c>
      <c r="N9" s="16">
        <f t="shared" si="2"/>
        <v>52.652580598813273</v>
      </c>
      <c r="O9" s="17">
        <f t="shared" si="2"/>
        <v>52.308770835997585</v>
      </c>
      <c r="P9" s="16">
        <f t="shared" si="2"/>
        <v>52.508112735237397</v>
      </c>
      <c r="Q9" s="16">
        <f t="shared" si="2"/>
        <v>54.028875124860711</v>
      </c>
      <c r="R9" s="16">
        <f t="shared" si="2"/>
        <v>53.784274946138446</v>
      </c>
      <c r="S9" s="17">
        <f t="shared" si="2"/>
        <v>53.434938659604661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1551474.0796400004</v>
      </c>
      <c r="E10" s="14">
        <v>1595501.5373999996</v>
      </c>
      <c r="F10" s="14">
        <v>1538073.10362</v>
      </c>
      <c r="G10" s="20">
        <f t="shared" si="0"/>
        <v>1561682.9068866668</v>
      </c>
      <c r="H10" s="16">
        <v>1551474.0796400004</v>
      </c>
      <c r="I10" s="16">
        <v>1595501.5373999996</v>
      </c>
      <c r="J10" s="16">
        <v>1538073.10362</v>
      </c>
      <c r="K10" s="20">
        <f t="shared" si="1"/>
        <v>1561682.9068866668</v>
      </c>
      <c r="L10" s="16">
        <f t="shared" si="2"/>
        <v>48.920565400468249</v>
      </c>
      <c r="M10" s="16">
        <f t="shared" si="2"/>
        <v>50.566546581480445</v>
      </c>
      <c r="N10" s="16">
        <f t="shared" si="2"/>
        <v>50.356020254908643</v>
      </c>
      <c r="O10" s="21">
        <f t="shared" si="2"/>
        <v>49.941551324338988</v>
      </c>
      <c r="P10" s="16">
        <f t="shared" si="2"/>
        <v>48.880826900536647</v>
      </c>
      <c r="Q10" s="16">
        <f t="shared" si="2"/>
        <v>50.562037040557918</v>
      </c>
      <c r="R10" s="16">
        <f t="shared" si="2"/>
        <v>50.330486606452261</v>
      </c>
      <c r="S10" s="21">
        <f t="shared" si="2"/>
        <v>49.918089166164627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2501.5763099999999</v>
      </c>
      <c r="E11" s="14">
        <v>2361.0278199999998</v>
      </c>
      <c r="F11" s="14">
        <v>3612.7020100000004</v>
      </c>
      <c r="G11" s="20">
        <f t="shared" si="0"/>
        <v>2825.1020466666669</v>
      </c>
      <c r="H11" s="16">
        <v>2446.1422800000005</v>
      </c>
      <c r="I11" s="16">
        <v>3803.8124399999997</v>
      </c>
      <c r="J11" s="16">
        <v>3597.7777299999998</v>
      </c>
      <c r="K11" s="20">
        <f t="shared" si="1"/>
        <v>3282.577483333333</v>
      </c>
      <c r="L11" s="16">
        <f t="shared" si="2"/>
        <v>7.8878873378286418E-2</v>
      </c>
      <c r="M11" s="16">
        <f t="shared" si="2"/>
        <v>7.4828522844769804E-2</v>
      </c>
      <c r="N11" s="16">
        <f t="shared" si="2"/>
        <v>0.11827870545446782</v>
      </c>
      <c r="O11" s="21">
        <f t="shared" si="2"/>
        <v>9.034483135976179E-2</v>
      </c>
      <c r="P11" s="16">
        <f t="shared" si="2"/>
        <v>7.7068291975917913E-2</v>
      </c>
      <c r="Q11" s="16">
        <f t="shared" si="2"/>
        <v>0.12054423075018154</v>
      </c>
      <c r="R11" s="16">
        <f t="shared" si="2"/>
        <v>0.11773036237781763</v>
      </c>
      <c r="S11" s="21">
        <f t="shared" si="2"/>
        <v>0.10492526670125685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72499.888710000014</v>
      </c>
      <c r="E12" s="14">
        <v>74561.791060000003</v>
      </c>
      <c r="F12" s="14">
        <v>66533.383362099994</v>
      </c>
      <c r="G12" s="20">
        <f t="shared" si="0"/>
        <v>71198.354377366675</v>
      </c>
      <c r="H12" s="16">
        <v>112683.66032</v>
      </c>
      <c r="I12" s="16">
        <v>105593.39180999999</v>
      </c>
      <c r="J12" s="16">
        <v>101948.17084000002</v>
      </c>
      <c r="K12" s="20">
        <f t="shared" si="1"/>
        <v>106741.74099000001</v>
      </c>
      <c r="L12" s="16">
        <f t="shared" si="2"/>
        <v>2.2860424119926002</v>
      </c>
      <c r="M12" s="16">
        <f t="shared" si="2"/>
        <v>2.3631016282053654</v>
      </c>
      <c r="N12" s="16">
        <f t="shared" si="2"/>
        <v>2.178281638450168</v>
      </c>
      <c r="O12" s="21">
        <f t="shared" si="2"/>
        <v>2.276874680298834</v>
      </c>
      <c r="P12" s="16">
        <f t="shared" si="2"/>
        <v>3.5502175427248304</v>
      </c>
      <c r="Q12" s="16">
        <f t="shared" si="2"/>
        <v>3.3462938535526137</v>
      </c>
      <c r="R12" s="16">
        <f t="shared" si="2"/>
        <v>3.3360579773083598</v>
      </c>
      <c r="S12" s="21">
        <f t="shared" si="2"/>
        <v>3.4119242267387864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479675.15827999997</v>
      </c>
      <c r="E13" s="24">
        <v>460689.76314019994</v>
      </c>
      <c r="F13" s="24">
        <v>448215.80654670997</v>
      </c>
      <c r="G13" s="15">
        <f t="shared" si="0"/>
        <v>462860.24265563657</v>
      </c>
      <c r="H13" s="24">
        <v>479675.15827999997</v>
      </c>
      <c r="I13" s="24">
        <v>460689.76314019994</v>
      </c>
      <c r="J13" s="24">
        <v>448215.80654670997</v>
      </c>
      <c r="K13" s="15">
        <f t="shared" si="1"/>
        <v>462860.24265563657</v>
      </c>
      <c r="L13" s="24">
        <f t="shared" si="2"/>
        <v>15.124957780191647</v>
      </c>
      <c r="M13" s="24">
        <f t="shared" si="2"/>
        <v>14.600732008946867</v>
      </c>
      <c r="N13" s="24">
        <f t="shared" si="2"/>
        <v>14.67444179338086</v>
      </c>
      <c r="O13" s="17">
        <f t="shared" si="2"/>
        <v>14.801954009131013</v>
      </c>
      <c r="P13" s="24">
        <f t="shared" si="2"/>
        <v>15.112671676611416</v>
      </c>
      <c r="Q13" s="24">
        <f t="shared" si="2"/>
        <v>14.599429910960266</v>
      </c>
      <c r="R13" s="24">
        <f t="shared" si="2"/>
        <v>14.667000934549106</v>
      </c>
      <c r="S13" s="17">
        <f t="shared" si="2"/>
        <v>14.79500016454584</v>
      </c>
      <c r="T13" s="18"/>
    </row>
    <row r="14" spans="1:256" ht="24" customHeight="1" x14ac:dyDescent="0.35">
      <c r="A14" s="22"/>
      <c r="B14" s="22"/>
      <c r="C14" s="52" t="s">
        <v>7</v>
      </c>
      <c r="D14" s="24">
        <v>311244.51247999998</v>
      </c>
      <c r="E14" s="24">
        <v>319769.86399999994</v>
      </c>
      <c r="F14" s="24">
        <v>309751.62385999999</v>
      </c>
      <c r="G14" s="20">
        <f t="shared" si="0"/>
        <v>313588.66677999991</v>
      </c>
      <c r="H14" s="24">
        <v>311244.51247999998</v>
      </c>
      <c r="I14" s="24">
        <v>319769.86399999994</v>
      </c>
      <c r="J14" s="24">
        <v>309751.62385999999</v>
      </c>
      <c r="K14" s="20">
        <f t="shared" si="1"/>
        <v>313588.66677999991</v>
      </c>
      <c r="L14" s="24">
        <f t="shared" si="2"/>
        <v>9.8140585963561531</v>
      </c>
      <c r="M14" s="24">
        <f t="shared" si="2"/>
        <v>10.134529703844377</v>
      </c>
      <c r="N14" s="24">
        <f t="shared" si="2"/>
        <v>10.141168848459783</v>
      </c>
      <c r="O14" s="21">
        <f t="shared" si="2"/>
        <v>10.028351099741498</v>
      </c>
      <c r="P14" s="24">
        <f t="shared" si="2"/>
        <v>9.8060865714282404</v>
      </c>
      <c r="Q14" s="24">
        <f t="shared" si="2"/>
        <v>10.133625903218867</v>
      </c>
      <c r="R14" s="24">
        <f t="shared" si="2"/>
        <v>10.136026642244868</v>
      </c>
      <c r="S14" s="21">
        <f t="shared" si="2"/>
        <v>10.023639857229183</v>
      </c>
      <c r="T14" s="18"/>
    </row>
    <row r="15" spans="1:256" ht="24" customHeight="1" x14ac:dyDescent="0.35">
      <c r="A15" s="22"/>
      <c r="B15" s="22"/>
      <c r="C15" s="52" t="s">
        <v>8</v>
      </c>
      <c r="D15" s="24">
        <v>90272.465020000003</v>
      </c>
      <c r="E15" s="24">
        <v>82910.128570000001</v>
      </c>
      <c r="F15" s="24">
        <v>83963.860579999993</v>
      </c>
      <c r="G15" s="20">
        <f t="shared" si="0"/>
        <v>85715.484723333328</v>
      </c>
      <c r="H15" s="24">
        <v>90272.465020000003</v>
      </c>
      <c r="I15" s="24">
        <v>82910.128570000001</v>
      </c>
      <c r="J15" s="24">
        <v>83963.860579999993</v>
      </c>
      <c r="K15" s="20">
        <f t="shared" si="1"/>
        <v>85715.484723333328</v>
      </c>
      <c r="L15" s="24">
        <f t="shared" si="2"/>
        <v>2.8464413855351749</v>
      </c>
      <c r="M15" s="24">
        <f t="shared" si="2"/>
        <v>2.6276871442213872</v>
      </c>
      <c r="N15" s="24">
        <f t="shared" si="2"/>
        <v>2.7489498737710232</v>
      </c>
      <c r="O15" s="21">
        <f t="shared" si="2"/>
        <v>2.74112258046992</v>
      </c>
      <c r="P15" s="24">
        <f t="shared" si="2"/>
        <v>2.8441292023075597</v>
      </c>
      <c r="Q15" s="24">
        <f t="shared" si="2"/>
        <v>2.6274528062349205</v>
      </c>
      <c r="R15" s="24">
        <f t="shared" si="2"/>
        <v>2.7475559844337454</v>
      </c>
      <c r="S15" s="21">
        <f t="shared" si="2"/>
        <v>2.7398348220833086</v>
      </c>
      <c r="T15" s="18"/>
    </row>
    <row r="16" spans="1:256" ht="24" customHeight="1" x14ac:dyDescent="0.35">
      <c r="A16" s="22"/>
      <c r="B16" s="22"/>
      <c r="C16" s="52" t="s">
        <v>9</v>
      </c>
      <c r="D16" s="24">
        <v>78158.18078000001</v>
      </c>
      <c r="E16" s="24">
        <v>58009.770570200009</v>
      </c>
      <c r="F16" s="24">
        <v>54500.322106709995</v>
      </c>
      <c r="G16" s="20">
        <f t="shared" si="0"/>
        <v>63556.091152303336</v>
      </c>
      <c r="H16" s="24">
        <v>78158.18078000001</v>
      </c>
      <c r="I16" s="24">
        <v>58009.770570200009</v>
      </c>
      <c r="J16" s="24">
        <v>54500.322106709995</v>
      </c>
      <c r="K16" s="20">
        <f t="shared" si="1"/>
        <v>63556.091152303336</v>
      </c>
      <c r="L16" s="24">
        <f t="shared" si="2"/>
        <v>2.4644577983003204</v>
      </c>
      <c r="M16" s="24">
        <f t="shared" si="2"/>
        <v>1.8385151608811059</v>
      </c>
      <c r="N16" s="24">
        <f t="shared" si="2"/>
        <v>1.784323071150054</v>
      </c>
      <c r="O16" s="21">
        <f t="shared" si="2"/>
        <v>2.0324803289195965</v>
      </c>
      <c r="P16" s="24">
        <f t="shared" si="2"/>
        <v>2.462455902875615</v>
      </c>
      <c r="Q16" s="24">
        <f t="shared" si="2"/>
        <v>1.8383512015064762</v>
      </c>
      <c r="R16" s="24">
        <f t="shared" si="2"/>
        <v>1.7834183078704955</v>
      </c>
      <c r="S16" s="21">
        <f t="shared" si="2"/>
        <v>2.0315254852333502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72068.827900000004</v>
      </c>
      <c r="E18" s="24">
        <v>52812.046246390004</v>
      </c>
      <c r="F18" s="24">
        <v>46022.351056430001</v>
      </c>
      <c r="G18" s="20">
        <f>(+D18+E18+F18)/3</f>
        <v>56967.741734273332</v>
      </c>
      <c r="H18" s="24">
        <v>72068.827900000004</v>
      </c>
      <c r="I18" s="24">
        <v>52812.046246390004</v>
      </c>
      <c r="J18" s="24">
        <v>46022.351056430001</v>
      </c>
      <c r="K18" s="20">
        <f>(+H18+I18+J18)/3</f>
        <v>56967.741734273332</v>
      </c>
      <c r="L18" s="24">
        <f t="shared" ref="L18:S19" si="3">(+D18/D$54)*100</f>
        <v>2.2724503456964764</v>
      </c>
      <c r="M18" s="24">
        <f t="shared" si="3"/>
        <v>1.6737826532798052</v>
      </c>
      <c r="N18" s="24">
        <f t="shared" si="3"/>
        <v>1.5067570172845781</v>
      </c>
      <c r="O18" s="21">
        <f t="shared" si="3"/>
        <v>1.8217894203156373</v>
      </c>
      <c r="P18" s="24">
        <f t="shared" si="3"/>
        <v>2.2706044191997607</v>
      </c>
      <c r="Q18" s="24">
        <f t="shared" si="3"/>
        <v>1.6736333848032989</v>
      </c>
      <c r="R18" s="24">
        <f t="shared" si="3"/>
        <v>1.5059929973363424</v>
      </c>
      <c r="S18" s="21">
        <f t="shared" si="3"/>
        <v>1.8209335576039998</v>
      </c>
      <c r="T18" s="18"/>
    </row>
    <row r="19" spans="1:20" ht="24" customHeight="1" x14ac:dyDescent="0.35">
      <c r="A19" s="22"/>
      <c r="B19" s="22"/>
      <c r="C19" s="52" t="s">
        <v>12</v>
      </c>
      <c r="D19" s="24">
        <v>4198.9263000000001</v>
      </c>
      <c r="E19" s="24">
        <v>2796.0534400000001</v>
      </c>
      <c r="F19" s="24">
        <v>5918.2916800000003</v>
      </c>
      <c r="G19" s="20">
        <f>(+D19+E19+F19)/3</f>
        <v>4304.4238066666667</v>
      </c>
      <c r="H19" s="24">
        <v>4198.9263000000001</v>
      </c>
      <c r="I19" s="24">
        <v>2796.0534400000001</v>
      </c>
      <c r="J19" s="24">
        <v>5918.2916800000003</v>
      </c>
      <c r="K19" s="20">
        <f>(+H19+I19+J19)/3</f>
        <v>4304.4238066666667</v>
      </c>
      <c r="L19" s="24">
        <f t="shared" si="3"/>
        <v>0.13239914953562087</v>
      </c>
      <c r="M19" s="24">
        <f t="shared" si="3"/>
        <v>8.8615876076478098E-2</v>
      </c>
      <c r="N19" s="24">
        <f t="shared" si="3"/>
        <v>0.1937629720012107</v>
      </c>
      <c r="O19" s="21">
        <f t="shared" si="3"/>
        <v>0.13765252953360946</v>
      </c>
      <c r="P19" s="24">
        <f t="shared" si="3"/>
        <v>0.13229160082779839</v>
      </c>
      <c r="Q19" s="24">
        <f t="shared" si="3"/>
        <v>8.8607973284087302E-2</v>
      </c>
      <c r="R19" s="24">
        <f t="shared" si="3"/>
        <v>0.19366472206831495</v>
      </c>
      <c r="S19" s="21">
        <f t="shared" si="3"/>
        <v>0.13758786142988869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401029.99388999998</v>
      </c>
      <c r="E21" s="14">
        <v>443958.99749000004</v>
      </c>
      <c r="F21" s="14">
        <v>428426.9021699999</v>
      </c>
      <c r="G21" s="15">
        <f>(+D21+E21+F21)/3</f>
        <v>424471.96451666666</v>
      </c>
      <c r="H21" s="14">
        <v>401029.99388999998</v>
      </c>
      <c r="I21" s="14">
        <v>443958.99749000004</v>
      </c>
      <c r="J21" s="14">
        <v>428426.9021699999</v>
      </c>
      <c r="K21" s="15">
        <f>(+H21+I21+J21)/3</f>
        <v>424471.96451666666</v>
      </c>
      <c r="L21" s="14">
        <f t="shared" ref="L21:S21" si="4">(+D21/D$54)*100</f>
        <v>12.645144576438799</v>
      </c>
      <c r="M21" s="14">
        <f t="shared" si="4"/>
        <v>14.070480535812397</v>
      </c>
      <c r="N21" s="14">
        <f t="shared" si="4"/>
        <v>14.026559409071085</v>
      </c>
      <c r="O21" s="17">
        <f t="shared" si="4"/>
        <v>13.574323128062851</v>
      </c>
      <c r="P21" s="14">
        <f t="shared" si="4"/>
        <v>12.634872841581027</v>
      </c>
      <c r="Q21" s="14">
        <f t="shared" si="4"/>
        <v>14.069225725823072</v>
      </c>
      <c r="R21" s="14">
        <f t="shared" si="4"/>
        <v>14.019447067087135</v>
      </c>
      <c r="S21" s="17">
        <f t="shared" si="4"/>
        <v>13.567946015059851</v>
      </c>
      <c r="T21" s="18"/>
    </row>
    <row r="22" spans="1:20" ht="24" customHeight="1" x14ac:dyDescent="0.35">
      <c r="A22" s="22" t="s">
        <v>21</v>
      </c>
      <c r="B22" s="56"/>
      <c r="C22" s="23" t="s">
        <v>17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56"/>
      <c r="C23" s="23" t="s">
        <v>18</v>
      </c>
      <c r="D23" s="24">
        <v>371707.14714000002</v>
      </c>
      <c r="E23" s="24">
        <v>296970.98232000001</v>
      </c>
      <c r="F23" s="24">
        <v>302321.11176</v>
      </c>
      <c r="G23" s="15">
        <f>(+D23+E23+F23)/3</f>
        <v>323666.41373999999</v>
      </c>
      <c r="H23" s="24">
        <v>373934.95</v>
      </c>
      <c r="I23" s="24">
        <v>296005.93</v>
      </c>
      <c r="J23" s="24">
        <v>303149.90999999997</v>
      </c>
      <c r="K23" s="15">
        <f>(+H23+I23+J23)/3</f>
        <v>324363.59666666668</v>
      </c>
      <c r="L23" s="24">
        <f t="shared" ref="L23:S25" si="5">(+D23/D$54)*100</f>
        <v>11.720546311481556</v>
      </c>
      <c r="M23" s="24">
        <f t="shared" si="5"/>
        <v>9.4119602261890556</v>
      </c>
      <c r="N23" s="24">
        <f t="shared" si="5"/>
        <v>9.8978962647761506</v>
      </c>
      <c r="O23" s="17">
        <f t="shared" si="5"/>
        <v>10.350630555332074</v>
      </c>
      <c r="P23" s="24">
        <f t="shared" si="5"/>
        <v>11.781214912241435</v>
      </c>
      <c r="Q23" s="24">
        <f t="shared" si="5"/>
        <v>9.3805379976469325</v>
      </c>
      <c r="R23" s="24">
        <f t="shared" si="5"/>
        <v>9.9199982426659794</v>
      </c>
      <c r="S23" s="17">
        <f t="shared" si="5"/>
        <v>10.368052867367121</v>
      </c>
      <c r="T23" s="18"/>
    </row>
    <row r="24" spans="1:20" ht="24" customHeight="1" x14ac:dyDescent="0.35">
      <c r="A24" s="22"/>
      <c r="B24" s="56"/>
      <c r="C24" s="52" t="s">
        <v>19</v>
      </c>
      <c r="D24" s="24">
        <v>371707.14714000002</v>
      </c>
      <c r="E24" s="24">
        <v>296970.98232000001</v>
      </c>
      <c r="F24" s="24">
        <v>302321.11176</v>
      </c>
      <c r="G24" s="20">
        <f>(+D24+E24+F24)/3</f>
        <v>323666.41373999999</v>
      </c>
      <c r="H24" s="24">
        <v>373934.95</v>
      </c>
      <c r="I24" s="24">
        <v>296005.93</v>
      </c>
      <c r="J24" s="24">
        <v>303149.90999999997</v>
      </c>
      <c r="K24" s="20">
        <f>(+H24+I24+J24)/3</f>
        <v>324363.59666666668</v>
      </c>
      <c r="L24" s="24">
        <f t="shared" si="5"/>
        <v>11.720546311481556</v>
      </c>
      <c r="M24" s="24">
        <f t="shared" si="5"/>
        <v>9.4119602261890556</v>
      </c>
      <c r="N24" s="24">
        <f t="shared" si="5"/>
        <v>9.8978962647761506</v>
      </c>
      <c r="O24" s="21">
        <f t="shared" si="5"/>
        <v>10.350630555332074</v>
      </c>
      <c r="P24" s="24">
        <f t="shared" si="5"/>
        <v>11.781214912241435</v>
      </c>
      <c r="Q24" s="24">
        <f t="shared" si="5"/>
        <v>9.3805379976469325</v>
      </c>
      <c r="R24" s="24">
        <f t="shared" si="5"/>
        <v>9.9199982426659794</v>
      </c>
      <c r="S24" s="21">
        <f t="shared" si="5"/>
        <v>10.368052867367121</v>
      </c>
      <c r="T24" s="18"/>
    </row>
    <row r="25" spans="1:20" ht="24" customHeight="1" x14ac:dyDescent="0.35">
      <c r="A25" s="22"/>
      <c r="B25" s="56"/>
      <c r="C25" s="52" t="s">
        <v>20</v>
      </c>
      <c r="D25" s="24">
        <v>0</v>
      </c>
      <c r="E25" s="24">
        <v>0</v>
      </c>
      <c r="F25" s="24">
        <v>0</v>
      </c>
      <c r="G25" s="20">
        <f>(+D25+E25+F25)/3</f>
        <v>0</v>
      </c>
      <c r="H25" s="24">
        <v>0</v>
      </c>
      <c r="I25" s="24">
        <v>0</v>
      </c>
      <c r="J25" s="24">
        <v>0</v>
      </c>
      <c r="K25" s="20">
        <f>(+H25+I25+J25)/3</f>
        <v>0</v>
      </c>
      <c r="L25" s="24">
        <f t="shared" si="5"/>
        <v>0</v>
      </c>
      <c r="M25" s="24">
        <f t="shared" si="5"/>
        <v>0</v>
      </c>
      <c r="N25" s="24">
        <f t="shared" si="5"/>
        <v>0</v>
      </c>
      <c r="O25" s="21">
        <f t="shared" si="5"/>
        <v>0</v>
      </c>
      <c r="P25" s="24">
        <f t="shared" si="5"/>
        <v>0</v>
      </c>
      <c r="Q25" s="24">
        <f t="shared" si="5"/>
        <v>0</v>
      </c>
      <c r="R25" s="24">
        <f t="shared" si="5"/>
        <v>0</v>
      </c>
      <c r="S25" s="21">
        <f t="shared" si="5"/>
        <v>0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181831.29084999999</v>
      </c>
      <c r="E27" s="14">
        <v>188901.12250000003</v>
      </c>
      <c r="F27" s="14">
        <v>155910.36952500002</v>
      </c>
      <c r="G27" s="15">
        <f>(+D27+E27+F27)/3</f>
        <v>175547.59429166667</v>
      </c>
      <c r="H27" s="16">
        <v>181990.34951</v>
      </c>
      <c r="I27" s="16">
        <v>186917.65411999999</v>
      </c>
      <c r="J27" s="16">
        <v>156393.58328700002</v>
      </c>
      <c r="K27" s="15">
        <f>(+H27+I27+J27)/3</f>
        <v>175100.52897233333</v>
      </c>
      <c r="L27" s="16">
        <f t="shared" ref="L27:S27" si="6">(+D27/D$54)*100</f>
        <v>5.7334438729024901</v>
      </c>
      <c r="M27" s="16">
        <f t="shared" si="6"/>
        <v>5.9868807307801708</v>
      </c>
      <c r="N27" s="16">
        <f t="shared" si="6"/>
        <v>5.1044555081764722</v>
      </c>
      <c r="O27" s="17">
        <f t="shared" si="6"/>
        <v>5.6138920081154158</v>
      </c>
      <c r="P27" s="16">
        <f t="shared" si="6"/>
        <v>5.7337978692049045</v>
      </c>
      <c r="Q27" s="16">
        <f t="shared" si="6"/>
        <v>5.9234899682708599</v>
      </c>
      <c r="R27" s="16">
        <f t="shared" si="6"/>
        <v>5.1176794720845402</v>
      </c>
      <c r="S27" s="17">
        <f t="shared" si="6"/>
        <v>5.5969645180459482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65366.997139999999</v>
      </c>
      <c r="E29" s="24">
        <v>58655.320789999991</v>
      </c>
      <c r="F29" s="24">
        <v>64703.19657</v>
      </c>
      <c r="G29" s="15">
        <f>(+D29+E29+F29)/3</f>
        <v>62908.504833333332</v>
      </c>
      <c r="H29" s="24">
        <v>34348.719079999995</v>
      </c>
      <c r="I29" s="24">
        <v>33821.4182</v>
      </c>
      <c r="J29" s="24">
        <v>35803.854800000001</v>
      </c>
      <c r="K29" s="15">
        <f>(+H29+I29+J29)/3</f>
        <v>34657.997360000001</v>
      </c>
      <c r="L29" s="24">
        <f t="shared" ref="L29:S32" si="7">(+D29/D$54)*100</f>
        <v>2.061130443997877</v>
      </c>
      <c r="M29" s="24">
        <f t="shared" si="7"/>
        <v>1.858974711997174</v>
      </c>
      <c r="N29" s="24">
        <f t="shared" si="7"/>
        <v>2.1183619096958295</v>
      </c>
      <c r="O29" s="17">
        <f t="shared" si="7"/>
        <v>2.0117709613244457</v>
      </c>
      <c r="P29" s="24">
        <f t="shared" si="7"/>
        <v>1.082192615163915</v>
      </c>
      <c r="Q29" s="24">
        <f t="shared" si="7"/>
        <v>1.0718133199541222</v>
      </c>
      <c r="R29" s="24">
        <f t="shared" si="7"/>
        <v>1.1716123441919146</v>
      </c>
      <c r="S29" s="17">
        <f t="shared" si="7"/>
        <v>1.1078183637075123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36762.094129999998</v>
      </c>
      <c r="E30" s="24">
        <v>33582.588009999992</v>
      </c>
      <c r="F30" s="24">
        <v>38580.378219999999</v>
      </c>
      <c r="G30" s="20">
        <f>(+D30+E30+F30)/3</f>
        <v>36308.35345333333</v>
      </c>
      <c r="H30" s="24">
        <v>12390.570259999999</v>
      </c>
      <c r="I30" s="24">
        <v>11918.437760000001</v>
      </c>
      <c r="J30" s="24">
        <v>13022.050180000002</v>
      </c>
      <c r="K30" s="20">
        <f>(+H30+I30+J30)/3</f>
        <v>12443.686066666667</v>
      </c>
      <c r="L30" s="24">
        <f t="shared" si="7"/>
        <v>1.1591701426053704</v>
      </c>
      <c r="M30" s="24">
        <f t="shared" si="7"/>
        <v>1.0643396205694762</v>
      </c>
      <c r="N30" s="24">
        <f t="shared" si="7"/>
        <v>1.2631092127649204</v>
      </c>
      <c r="O30" s="21">
        <f t="shared" si="7"/>
        <v>1.1611163120859338</v>
      </c>
      <c r="P30" s="24">
        <f t="shared" si="7"/>
        <v>0.39037798183423938</v>
      </c>
      <c r="Q30" s="24">
        <f t="shared" si="7"/>
        <v>0.37769972473277807</v>
      </c>
      <c r="R30" s="24">
        <f t="shared" si="7"/>
        <v>0.4261215677138358</v>
      </c>
      <c r="S30" s="21">
        <f t="shared" si="7"/>
        <v>0.39775362072058962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17433.571400000001</v>
      </c>
      <c r="E31" s="24">
        <v>15306.091399999999</v>
      </c>
      <c r="F31" s="24">
        <v>16209.7315</v>
      </c>
      <c r="G31" s="20">
        <f>(+D31+E31+F31)/3</f>
        <v>16316.464766666666</v>
      </c>
      <c r="H31" s="24">
        <v>11270.20241</v>
      </c>
      <c r="I31" s="24">
        <v>10516.204400000001</v>
      </c>
      <c r="J31" s="24">
        <v>11300.124719999998</v>
      </c>
      <c r="K31" s="20">
        <f>(+H31+I31+J31)/3</f>
        <v>11028.843843333334</v>
      </c>
      <c r="L31" s="24">
        <f t="shared" si="7"/>
        <v>0.54970958331145825</v>
      </c>
      <c r="M31" s="24">
        <f t="shared" si="7"/>
        <v>0.48509898963792591</v>
      </c>
      <c r="N31" s="24">
        <f t="shared" si="7"/>
        <v>0.53070141192866027</v>
      </c>
      <c r="O31" s="21">
        <f t="shared" si="7"/>
        <v>0.52178938437685551</v>
      </c>
      <c r="P31" s="24">
        <f t="shared" si="7"/>
        <v>0.35507961129782423</v>
      </c>
      <c r="Q31" s="24">
        <f t="shared" si="7"/>
        <v>0.33326242810480811</v>
      </c>
      <c r="R31" s="24">
        <f t="shared" si="7"/>
        <v>0.36977486605325527</v>
      </c>
      <c r="S31" s="21">
        <f t="shared" si="7"/>
        <v>0.35252919010861172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11171.331609999999</v>
      </c>
      <c r="E32" s="24">
        <v>9766.6413799999991</v>
      </c>
      <c r="F32" s="24">
        <v>9913.0868500000015</v>
      </c>
      <c r="G32" s="20">
        <f>(+D32+E32+F32)/3</f>
        <v>10283.686613333333</v>
      </c>
      <c r="H32" s="24">
        <v>10687.946409999999</v>
      </c>
      <c r="I32" s="24">
        <v>11386.776040000001</v>
      </c>
      <c r="J32" s="24">
        <v>11481.679899999999</v>
      </c>
      <c r="K32" s="20">
        <f>(+H32+I32+J32)/3</f>
        <v>11185.467450000002</v>
      </c>
      <c r="L32" s="24">
        <f t="shared" si="7"/>
        <v>0.35225071808104808</v>
      </c>
      <c r="M32" s="24">
        <f t="shared" si="7"/>
        <v>0.30953610178977226</v>
      </c>
      <c r="N32" s="24">
        <f t="shared" si="7"/>
        <v>0.32455128500224917</v>
      </c>
      <c r="O32" s="21">
        <f t="shared" si="7"/>
        <v>0.32886526486165596</v>
      </c>
      <c r="P32" s="24">
        <f t="shared" si="7"/>
        <v>0.33673502203185152</v>
      </c>
      <c r="Q32" s="24">
        <f t="shared" si="7"/>
        <v>0.36085116711653603</v>
      </c>
      <c r="R32" s="24">
        <f t="shared" si="7"/>
        <v>0.3757159104248235</v>
      </c>
      <c r="S32" s="21">
        <f t="shared" si="7"/>
        <v>0.35753555287831096</v>
      </c>
      <c r="T32" s="18"/>
    </row>
    <row r="33" spans="1:20" ht="24" customHeight="1" x14ac:dyDescent="0.35">
      <c r="A33" s="12" t="s">
        <v>31</v>
      </c>
      <c r="B33" s="12"/>
      <c r="C33" s="13" t="s">
        <v>22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32"/>
    </row>
    <row r="34" spans="1:20" ht="24" customHeight="1" x14ac:dyDescent="0.35">
      <c r="A34" s="12"/>
      <c r="B34" s="12"/>
      <c r="C34" s="13" t="s">
        <v>23</v>
      </c>
      <c r="D34" s="14">
        <v>14696.327799999999</v>
      </c>
      <c r="E34" s="14">
        <v>15466.488149999999</v>
      </c>
      <c r="F34" s="14">
        <v>14727.3544</v>
      </c>
      <c r="G34" s="15">
        <f>(+D34+E34+F34)/3</f>
        <v>14963.390116666667</v>
      </c>
      <c r="H34" s="16">
        <v>12726.535190000001</v>
      </c>
      <c r="I34" s="16">
        <v>13146.689999999999</v>
      </c>
      <c r="J34" s="16">
        <v>14124.306439999998</v>
      </c>
      <c r="K34" s="15">
        <f>(+H34+I34+J34)/3</f>
        <v>13332.510543333332</v>
      </c>
      <c r="L34" s="16">
        <f t="shared" ref="L34:S36" si="8">(+D34/D$54)*100</f>
        <v>0.46339972721519357</v>
      </c>
      <c r="M34" s="16">
        <f t="shared" si="8"/>
        <v>0.49018247563920558</v>
      </c>
      <c r="N34" s="16">
        <f t="shared" si="8"/>
        <v>0.48216886097427142</v>
      </c>
      <c r="O34" s="17">
        <f t="shared" si="8"/>
        <v>0.47851898244017044</v>
      </c>
      <c r="P34" s="16">
        <f t="shared" si="8"/>
        <v>0.40096291122718902</v>
      </c>
      <c r="Q34" s="16">
        <f t="shared" si="8"/>
        <v>0.41662349496945866</v>
      </c>
      <c r="R34" s="16">
        <f t="shared" si="8"/>
        <v>0.46219078562047328</v>
      </c>
      <c r="S34" s="17">
        <f t="shared" si="8"/>
        <v>0.42616426623874282</v>
      </c>
      <c r="T34" s="18"/>
    </row>
    <row r="35" spans="1:20" ht="24" customHeight="1" x14ac:dyDescent="0.35">
      <c r="A35" s="12"/>
      <c r="B35" s="31"/>
      <c r="C35" s="19" t="s">
        <v>24</v>
      </c>
      <c r="D35" s="14">
        <v>14696.327799999999</v>
      </c>
      <c r="E35" s="14">
        <v>15466.413999999999</v>
      </c>
      <c r="F35" s="14">
        <v>14727.3544</v>
      </c>
      <c r="G35" s="20">
        <f>(+D35+E35+F35)/3</f>
        <v>14963.365400000001</v>
      </c>
      <c r="H35" s="16">
        <v>12726.535190000001</v>
      </c>
      <c r="I35" s="16">
        <v>13146.689999999999</v>
      </c>
      <c r="J35" s="16">
        <v>14124.306439999998</v>
      </c>
      <c r="K35" s="20">
        <f>(+H35+I35+J35)/3</f>
        <v>13332.510543333332</v>
      </c>
      <c r="L35" s="16">
        <f t="shared" si="8"/>
        <v>0.46339972721519357</v>
      </c>
      <c r="M35" s="16">
        <f t="shared" si="8"/>
        <v>0.49018012558855306</v>
      </c>
      <c r="N35" s="16">
        <f t="shared" si="8"/>
        <v>0.48216886097427142</v>
      </c>
      <c r="O35" s="21">
        <f t="shared" si="8"/>
        <v>0.47851819201807416</v>
      </c>
      <c r="P35" s="16">
        <f t="shared" si="8"/>
        <v>0.40096291122718902</v>
      </c>
      <c r="Q35" s="16">
        <f t="shared" si="8"/>
        <v>0.41662349496945866</v>
      </c>
      <c r="R35" s="16">
        <f t="shared" si="8"/>
        <v>0.46219078562047328</v>
      </c>
      <c r="S35" s="21">
        <f t="shared" si="8"/>
        <v>0.42616426623874282</v>
      </c>
      <c r="T35" s="32"/>
    </row>
    <row r="36" spans="1:20" ht="24" customHeight="1" x14ac:dyDescent="0.35">
      <c r="A36" s="12"/>
      <c r="B36" s="31"/>
      <c r="C36" s="19" t="s">
        <v>25</v>
      </c>
      <c r="D36" s="14">
        <v>0</v>
      </c>
      <c r="E36" s="14">
        <v>7.4149999999999994E-2</v>
      </c>
      <c r="F36" s="14">
        <v>0</v>
      </c>
      <c r="G36" s="20">
        <f>(+D36+E36+F36)/3</f>
        <v>2.4716666666666665E-2</v>
      </c>
      <c r="H36" s="16">
        <v>0</v>
      </c>
      <c r="I36" s="16">
        <v>0</v>
      </c>
      <c r="J36" s="16">
        <v>0</v>
      </c>
      <c r="K36" s="20">
        <f>(+H36+I36+J36)/3</f>
        <v>0</v>
      </c>
      <c r="L36" s="16">
        <f t="shared" si="8"/>
        <v>0</v>
      </c>
      <c r="M36" s="16">
        <f t="shared" si="8"/>
        <v>2.3500506524906941E-6</v>
      </c>
      <c r="N36" s="16">
        <f t="shared" si="8"/>
        <v>0</v>
      </c>
      <c r="O36" s="21">
        <f t="shared" si="8"/>
        <v>7.9042209622487273E-7</v>
      </c>
      <c r="P36" s="16">
        <f t="shared" si="8"/>
        <v>0</v>
      </c>
      <c r="Q36" s="16">
        <f t="shared" si="8"/>
        <v>0</v>
      </c>
      <c r="R36" s="16">
        <f t="shared" si="8"/>
        <v>0</v>
      </c>
      <c r="S36" s="21">
        <f t="shared" si="8"/>
        <v>0</v>
      </c>
      <c r="T36" s="32"/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18"/>
    </row>
    <row r="38" spans="1:20" ht="24" customHeight="1" x14ac:dyDescent="0.35">
      <c r="A38" s="22"/>
      <c r="B38" s="22"/>
      <c r="C38" s="23" t="s">
        <v>77</v>
      </c>
      <c r="D38" s="24">
        <v>9911.9049000000014</v>
      </c>
      <c r="E38" s="24">
        <v>7449.2369500000004</v>
      </c>
      <c r="F38" s="24">
        <v>14728.54421</v>
      </c>
      <c r="G38" s="15">
        <f>(+D38+E38+F38)/3</f>
        <v>10696.562019999999</v>
      </c>
      <c r="H38" s="24">
        <v>9896.9049000000014</v>
      </c>
      <c r="I38" s="24">
        <v>7444.2369500000004</v>
      </c>
      <c r="J38" s="24">
        <v>14713.54421</v>
      </c>
      <c r="K38" s="15">
        <f>(+H38+I38+J38)/3</f>
        <v>10684.895353333333</v>
      </c>
      <c r="L38" s="24">
        <f t="shared" ref="L38:S38" si="9">(+D38/D$54)*100</f>
        <v>0.31253889334469942</v>
      </c>
      <c r="M38" s="24">
        <f t="shared" si="9"/>
        <v>0.23609014369393513</v>
      </c>
      <c r="N38" s="24">
        <f t="shared" si="9"/>
        <v>0.48220781497217852</v>
      </c>
      <c r="O38" s="17">
        <f t="shared" si="9"/>
        <v>0.34206873800058368</v>
      </c>
      <c r="P38" s="24">
        <f t="shared" si="9"/>
        <v>0.31181242511007684</v>
      </c>
      <c r="Q38" s="24">
        <f t="shared" si="9"/>
        <v>0.2359106372394712</v>
      </c>
      <c r="R38" s="24">
        <f t="shared" si="9"/>
        <v>0.48147245930763494</v>
      </c>
      <c r="S38" s="17">
        <f t="shared" si="9"/>
        <v>0.34153511998293179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12293.00734</v>
      </c>
      <c r="E40" s="14">
        <v>8783.8547099999996</v>
      </c>
      <c r="F40" s="14">
        <v>12840.302680000001</v>
      </c>
      <c r="G40" s="15">
        <f t="shared" ref="G40:G46" si="10">(+D40+E40+F40)/3</f>
        <v>11305.721576666669</v>
      </c>
      <c r="H40" s="14">
        <v>10701.87974</v>
      </c>
      <c r="I40" s="14">
        <v>6064.1045800000011</v>
      </c>
      <c r="J40" s="14">
        <v>9111.3205799999996</v>
      </c>
      <c r="K40" s="15">
        <f t="shared" ref="K40:K46" si="11">(+H40+I40+J40)/3</f>
        <v>8625.7683000000015</v>
      </c>
      <c r="L40" s="14">
        <f t="shared" ref="L40:S46" si="12">(+D40/D$54)*100</f>
        <v>0.38761902466617359</v>
      </c>
      <c r="M40" s="14">
        <f t="shared" si="12"/>
        <v>0.27838844899014104</v>
      </c>
      <c r="N40" s="14">
        <f t="shared" si="12"/>
        <v>0.42038739271328224</v>
      </c>
      <c r="O40" s="17">
        <f t="shared" si="12"/>
        <v>0.36154924401740968</v>
      </c>
      <c r="P40" s="14">
        <f t="shared" si="12"/>
        <v>0.3371740062861267</v>
      </c>
      <c r="Q40" s="14">
        <f t="shared" si="12"/>
        <v>0.19217372920331291</v>
      </c>
      <c r="R40" s="14">
        <f t="shared" si="12"/>
        <v>0.29815045678874313</v>
      </c>
      <c r="S40" s="17">
        <f t="shared" si="12"/>
        <v>0.27571658063702187</v>
      </c>
      <c r="T40" s="18"/>
    </row>
    <row r="41" spans="1:20" ht="24" customHeight="1" x14ac:dyDescent="0.35">
      <c r="A41" s="12"/>
      <c r="B41" s="12"/>
      <c r="C41" s="51" t="s">
        <v>28</v>
      </c>
      <c r="D41" s="14">
        <v>2758.91309</v>
      </c>
      <c r="E41" s="14">
        <v>2445.9401699999999</v>
      </c>
      <c r="F41" s="14">
        <v>5587.4253799999997</v>
      </c>
      <c r="G41" s="20">
        <f t="shared" si="10"/>
        <v>3597.4262133333336</v>
      </c>
      <c r="H41" s="16">
        <v>5616.53</v>
      </c>
      <c r="I41" s="16">
        <v>5071.8600000000006</v>
      </c>
      <c r="J41" s="14">
        <v>8590.9599999999991</v>
      </c>
      <c r="K41" s="20">
        <f t="shared" si="11"/>
        <v>6426.45</v>
      </c>
      <c r="L41" s="16">
        <f t="shared" si="12"/>
        <v>8.6993131258029432E-2</v>
      </c>
      <c r="M41" s="16">
        <f t="shared" si="12"/>
        <v>7.7519666789773428E-2</v>
      </c>
      <c r="N41" s="14">
        <f t="shared" si="12"/>
        <v>0.1829305154259977</v>
      </c>
      <c r="O41" s="21">
        <f t="shared" si="12"/>
        <v>0.11504323001580202</v>
      </c>
      <c r="P41" s="14">
        <f t="shared" si="12"/>
        <v>0.17695470025214649</v>
      </c>
      <c r="Q41" s="14">
        <f t="shared" si="12"/>
        <v>0.16072912947637763</v>
      </c>
      <c r="R41" s="14">
        <f t="shared" si="12"/>
        <v>0.28112265678328491</v>
      </c>
      <c r="S41" s="21">
        <f t="shared" si="12"/>
        <v>0.20541692728226757</v>
      </c>
      <c r="T41" s="32"/>
    </row>
    <row r="42" spans="1:20" ht="24" customHeight="1" x14ac:dyDescent="0.35">
      <c r="A42" s="12"/>
      <c r="B42" s="12"/>
      <c r="C42" s="51" t="s">
        <v>20</v>
      </c>
      <c r="D42" s="14">
        <v>9534.0942500000001</v>
      </c>
      <c r="E42" s="14">
        <v>6337.9145399999998</v>
      </c>
      <c r="F42" s="14">
        <v>7252.8773000000001</v>
      </c>
      <c r="G42" s="20">
        <f t="shared" si="10"/>
        <v>7708.2953633333336</v>
      </c>
      <c r="H42" s="16">
        <v>5085.3497399999997</v>
      </c>
      <c r="I42" s="16">
        <v>992.24458000000004</v>
      </c>
      <c r="J42" s="14">
        <v>520.36058000000003</v>
      </c>
      <c r="K42" s="20">
        <f t="shared" si="11"/>
        <v>2199.3183000000004</v>
      </c>
      <c r="L42" s="16">
        <f t="shared" si="12"/>
        <v>0.30062589340814416</v>
      </c>
      <c r="M42" s="16">
        <f t="shared" si="12"/>
        <v>0.20086878220036761</v>
      </c>
      <c r="N42" s="14">
        <f t="shared" si="12"/>
        <v>0.23745687728728443</v>
      </c>
      <c r="O42" s="21">
        <f t="shared" si="12"/>
        <v>0.24650601400160763</v>
      </c>
      <c r="P42" s="16">
        <f t="shared" si="12"/>
        <v>0.16021930603398024</v>
      </c>
      <c r="Q42" s="16">
        <f t="shared" si="12"/>
        <v>3.1444599726935273E-2</v>
      </c>
      <c r="R42" s="14">
        <f t="shared" si="12"/>
        <v>1.7027800005458192E-2</v>
      </c>
      <c r="S42" s="21">
        <f t="shared" si="12"/>
        <v>7.0299653354754243E-2</v>
      </c>
      <c r="T42" s="32"/>
    </row>
    <row r="43" spans="1:20" ht="24" customHeight="1" x14ac:dyDescent="0.35">
      <c r="A43" s="22" t="s">
        <v>39</v>
      </c>
      <c r="B43" s="22"/>
      <c r="C43" s="59" t="s">
        <v>46</v>
      </c>
      <c r="D43" s="24">
        <v>5975.8547399999998</v>
      </c>
      <c r="E43" s="24">
        <v>371.47998999999999</v>
      </c>
      <c r="F43" s="24">
        <v>1627.3871099999999</v>
      </c>
      <c r="G43" s="15">
        <f t="shared" si="10"/>
        <v>2658.2406133333329</v>
      </c>
      <c r="H43" s="24">
        <v>399.99970999999999</v>
      </c>
      <c r="I43" s="24">
        <v>228.30356999999998</v>
      </c>
      <c r="J43" s="60">
        <v>60.724989999999998</v>
      </c>
      <c r="K43" s="15">
        <f t="shared" si="11"/>
        <v>229.67609000000002</v>
      </c>
      <c r="L43" s="24">
        <f t="shared" si="12"/>
        <v>0.18842866694859797</v>
      </c>
      <c r="M43" s="24">
        <f t="shared" si="12"/>
        <v>1.1773388980266171E-2</v>
      </c>
      <c r="N43" s="60">
        <f t="shared" si="12"/>
        <v>5.3280132186736218E-2</v>
      </c>
      <c r="O43" s="17">
        <f t="shared" si="12"/>
        <v>8.5008716838611914E-2</v>
      </c>
      <c r="P43" s="24">
        <f t="shared" si="12"/>
        <v>1.2602412661197486E-2</v>
      </c>
      <c r="Q43" s="24">
        <f t="shared" si="12"/>
        <v>7.2350250327196004E-3</v>
      </c>
      <c r="R43" s="60">
        <f t="shared" si="12"/>
        <v>1.9871086027566666E-3</v>
      </c>
      <c r="S43" s="17">
        <f t="shared" si="12"/>
        <v>7.3414337119257975E-3</v>
      </c>
      <c r="T43" s="18"/>
    </row>
    <row r="44" spans="1:20" ht="24" customHeight="1" x14ac:dyDescent="0.35">
      <c r="A44" s="22"/>
      <c r="B44" s="22"/>
      <c r="C44" s="67" t="s">
        <v>47</v>
      </c>
      <c r="D44" s="24">
        <v>5975.8547399999998</v>
      </c>
      <c r="E44" s="24">
        <v>371.47998999999999</v>
      </c>
      <c r="F44" s="24">
        <v>1627.3871099999999</v>
      </c>
      <c r="G44" s="20">
        <f t="shared" si="10"/>
        <v>2658.2406133333329</v>
      </c>
      <c r="H44" s="24">
        <v>399.99970999999999</v>
      </c>
      <c r="I44" s="24">
        <v>228.30356999999998</v>
      </c>
      <c r="J44" s="60">
        <v>60.724989999999998</v>
      </c>
      <c r="K44" s="20">
        <f t="shared" si="11"/>
        <v>229.67609000000002</v>
      </c>
      <c r="L44" s="24">
        <f t="shared" si="12"/>
        <v>0.18842866694859797</v>
      </c>
      <c r="M44" s="24">
        <f t="shared" si="12"/>
        <v>1.1773388980266171E-2</v>
      </c>
      <c r="N44" s="60">
        <f t="shared" si="12"/>
        <v>5.3280132186736218E-2</v>
      </c>
      <c r="O44" s="21">
        <f t="shared" si="12"/>
        <v>8.5008716838611914E-2</v>
      </c>
      <c r="P44" s="24">
        <f t="shared" si="12"/>
        <v>1.2602412661197486E-2</v>
      </c>
      <c r="Q44" s="24">
        <f t="shared" si="12"/>
        <v>7.2350250327196004E-3</v>
      </c>
      <c r="R44" s="60">
        <f t="shared" si="12"/>
        <v>1.9871086027566666E-3</v>
      </c>
      <c r="S44" s="21">
        <f t="shared" si="12"/>
        <v>7.3414337119257975E-3</v>
      </c>
      <c r="T44" s="32"/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  <c r="T45" s="32"/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0</v>
      </c>
      <c r="G46" s="20">
        <f t="shared" si="10"/>
        <v>0</v>
      </c>
      <c r="H46" s="24">
        <v>0</v>
      </c>
      <c r="I46" s="24">
        <v>0</v>
      </c>
      <c r="J46" s="24">
        <v>0</v>
      </c>
      <c r="K46" s="20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21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21">
        <f t="shared" si="12"/>
        <v>0</v>
      </c>
      <c r="T46" s="32"/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32"/>
    </row>
    <row r="48" spans="1:20" ht="24" customHeight="1" x14ac:dyDescent="0.35">
      <c r="A48" s="50"/>
      <c r="B48" s="50"/>
      <c r="C48" s="33" t="s">
        <v>38</v>
      </c>
      <c r="D48" s="14">
        <v>110.0621</v>
      </c>
      <c r="E48" s="14">
        <v>4.6384299999999996</v>
      </c>
      <c r="F48" s="14">
        <v>43.146550000000005</v>
      </c>
      <c r="G48" s="15">
        <f>(+D48+E48+F48)/3</f>
        <v>52.615693333333333</v>
      </c>
      <c r="H48" s="14">
        <v>65.717190000000002</v>
      </c>
      <c r="I48" s="14">
        <v>60.256429999999995</v>
      </c>
      <c r="J48" s="14">
        <v>59.014389999999999</v>
      </c>
      <c r="K48" s="15">
        <f>(+H48+I48+J48)/3</f>
        <v>61.662669999999999</v>
      </c>
      <c r="L48" s="14">
        <f t="shared" ref="L48:S48" si="13">(+D48/D$54)*100</f>
        <v>3.4704415831505447E-3</v>
      </c>
      <c r="M48" s="14">
        <f t="shared" si="13"/>
        <v>1.4700668169969535E-4</v>
      </c>
      <c r="N48" s="14">
        <f t="shared" si="13"/>
        <v>1.4126042127749333E-3</v>
      </c>
      <c r="O48" s="17">
        <f t="shared" si="13"/>
        <v>1.6826138888277168E-3</v>
      </c>
      <c r="P48" s="14">
        <f t="shared" si="13"/>
        <v>2.0704893693905949E-3</v>
      </c>
      <c r="Q48" s="14">
        <f t="shared" si="13"/>
        <v>1.9095486743037628E-3</v>
      </c>
      <c r="R48" s="14">
        <f t="shared" si="13"/>
        <v>1.9311325050104908E-3</v>
      </c>
      <c r="S48" s="17">
        <f t="shared" si="13"/>
        <v>1.9710036177703807E-3</v>
      </c>
      <c r="T48" s="32"/>
    </row>
    <row r="49" spans="1:256" ht="24" customHeight="1" x14ac:dyDescent="0.35">
      <c r="A49" s="22" t="s">
        <v>45</v>
      </c>
      <c r="B49" s="22"/>
      <c r="C49" s="23" t="s">
        <v>34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32"/>
    </row>
    <row r="50" spans="1:256" ht="24" customHeight="1" x14ac:dyDescent="0.35">
      <c r="A50" s="22"/>
      <c r="B50" s="53"/>
      <c r="C50" s="23" t="s">
        <v>35</v>
      </c>
      <c r="D50" s="24">
        <v>0</v>
      </c>
      <c r="E50" s="24">
        <v>0</v>
      </c>
      <c r="F50" s="24">
        <v>0</v>
      </c>
      <c r="G50" s="15">
        <f>(+D50+E50+F50)/3</f>
        <v>0</v>
      </c>
      <c r="H50" s="24">
        <v>245.61354999999998</v>
      </c>
      <c r="I50" s="24">
        <v>13.053339999999999</v>
      </c>
      <c r="J50" s="24">
        <v>42.606470000000002</v>
      </c>
      <c r="K50" s="15">
        <f>(+H50+I50+J50)/3</f>
        <v>100.42445333333332</v>
      </c>
      <c r="L50" s="24">
        <f t="shared" ref="L50:S50" si="14">(+D50/D$54)*100</f>
        <v>0</v>
      </c>
      <c r="M50" s="24">
        <f t="shared" si="14"/>
        <v>0</v>
      </c>
      <c r="N50" s="24">
        <f t="shared" si="14"/>
        <v>0</v>
      </c>
      <c r="O50" s="17">
        <f t="shared" si="14"/>
        <v>0</v>
      </c>
      <c r="P50" s="24">
        <f t="shared" si="14"/>
        <v>7.738313890981726E-3</v>
      </c>
      <c r="Q50" s="24">
        <f t="shared" si="14"/>
        <v>4.1366519875532423E-4</v>
      </c>
      <c r="R50" s="24">
        <f t="shared" si="14"/>
        <v>1.3942148540509243E-3</v>
      </c>
      <c r="S50" s="17">
        <f t="shared" si="14"/>
        <v>3.2099965965244892E-3</v>
      </c>
      <c r="T50" s="32"/>
    </row>
    <row r="51" spans="1:256" ht="24" customHeight="1" x14ac:dyDescent="0.35">
      <c r="A51" s="50" t="s">
        <v>50</v>
      </c>
      <c r="B51" s="54"/>
      <c r="C51" s="33" t="s">
        <v>78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4"/>
      <c r="C52" s="33" t="s">
        <v>79</v>
      </c>
      <c r="D52" s="14">
        <v>25.478000000000002</v>
      </c>
      <c r="E52" s="14">
        <v>5.4990000000000006</v>
      </c>
      <c r="F52" s="14">
        <v>3.9881000000000002</v>
      </c>
      <c r="G52" s="15">
        <f>(+D52+E52+F52)/3</f>
        <v>11.655033333333336</v>
      </c>
      <c r="H52" s="14">
        <v>19.205000000000002</v>
      </c>
      <c r="I52" s="14">
        <v>0.505</v>
      </c>
      <c r="J52" s="14">
        <v>2.1040000000000001</v>
      </c>
      <c r="K52" s="15">
        <f>(+H52+I52+J52)/3</f>
        <v>7.2713333333333336</v>
      </c>
      <c r="L52" s="14">
        <f t="shared" ref="L52:S53" si="15">(+D52/D$54)*100</f>
        <v>8.0336383419460095E-4</v>
      </c>
      <c r="M52" s="14">
        <f t="shared" si="15"/>
        <v>1.7428089734384801E-4</v>
      </c>
      <c r="N52" s="14">
        <f t="shared" si="15"/>
        <v>1.3056911528193358E-4</v>
      </c>
      <c r="O52" s="17">
        <f t="shared" si="15"/>
        <v>3.7271999510063799E-4</v>
      </c>
      <c r="P52" s="14">
        <f t="shared" si="15"/>
        <v>6.0507377657423235E-4</v>
      </c>
      <c r="Q52" s="14">
        <f t="shared" si="15"/>
        <v>1.6003637794728305E-5</v>
      </c>
      <c r="R52" s="14">
        <f t="shared" si="15"/>
        <v>6.8849356750820811E-5</v>
      </c>
      <c r="S52" s="17">
        <f t="shared" si="15"/>
        <v>2.3242302524386895E-4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2316.0909799996134</v>
      </c>
      <c r="E53" s="74">
        <v>1569.4001098002234</v>
      </c>
      <c r="F53" s="74">
        <v>2630.359966190395</v>
      </c>
      <c r="G53" s="39">
        <f>(+D53+E53+F53)/3</f>
        <v>2171.9503519967438</v>
      </c>
      <c r="H53" s="74">
        <v>2354.2052099990265</v>
      </c>
      <c r="I53" s="74">
        <v>2282.896799800541</v>
      </c>
      <c r="J53" s="74">
        <v>2224.4846762904249</v>
      </c>
      <c r="K53" s="39">
        <f>(+H53+I53+J53)/3</f>
        <v>2287.1955620299977</v>
      </c>
      <c r="L53" s="74">
        <f t="shared" si="15"/>
        <v>7.3030211556480887E-2</v>
      </c>
      <c r="M53" s="74">
        <f t="shared" si="15"/>
        <v>4.9739308861159577E-2</v>
      </c>
      <c r="N53" s="74">
        <f t="shared" si="15"/>
        <v>8.6117141911811773E-2</v>
      </c>
      <c r="O53" s="40">
        <f t="shared" si="15"/>
        <v>6.9457486855898184E-2</v>
      </c>
      <c r="P53" s="74">
        <f t="shared" si="15"/>
        <v>7.4171717638367329E-2</v>
      </c>
      <c r="Q53" s="74">
        <f t="shared" si="15"/>
        <v>7.2345848528222234E-2</v>
      </c>
      <c r="R53" s="74">
        <f t="shared" si="15"/>
        <v>7.2791986247458945E-2</v>
      </c>
      <c r="S53" s="40">
        <f t="shared" si="15"/>
        <v>7.3108587858902063E-2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3171414.85782</v>
      </c>
      <c r="E54" s="43">
        <v>3155251.13986</v>
      </c>
      <c r="F54" s="43">
        <v>3054397.65858</v>
      </c>
      <c r="G54" s="44">
        <f>G13+G29+G23+G34+G50+G40+G21+G48+G52+G43+G53+G27+G9+G38</f>
        <v>3127021.2187533337</v>
      </c>
      <c r="H54" s="43">
        <v>3173993.1134899994</v>
      </c>
      <c r="I54" s="43">
        <v>3155532.5512700002</v>
      </c>
      <c r="J54" s="43">
        <v>3055947.2147500003</v>
      </c>
      <c r="K54" s="44">
        <f t="shared" ref="K54:S54" si="16">K13+K29+K23+K34+K50+K40+K21+K48+K52+K43+K53+K27+K9+K38</f>
        <v>3128490.9598366665</v>
      </c>
      <c r="L54" s="45">
        <f t="shared" si="16"/>
        <v>99.999999999999986</v>
      </c>
      <c r="M54" s="45">
        <f t="shared" si="16"/>
        <v>100</v>
      </c>
      <c r="N54" s="45">
        <f t="shared" si="16"/>
        <v>100.00000000000003</v>
      </c>
      <c r="O54" s="44">
        <f t="shared" si="16"/>
        <v>99.999999999999972</v>
      </c>
      <c r="P54" s="45">
        <f t="shared" si="16"/>
        <v>100</v>
      </c>
      <c r="Q54" s="45">
        <f t="shared" si="16"/>
        <v>100</v>
      </c>
      <c r="R54" s="45">
        <f t="shared" si="16"/>
        <v>100</v>
      </c>
      <c r="S54" s="44">
        <f t="shared" si="16"/>
        <v>100.00000000000001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1479201.2251699995</v>
      </c>
      <c r="E9" s="14">
        <v>1512536.7439178799</v>
      </c>
      <c r="F9" s="14">
        <v>1807901.4994869998</v>
      </c>
      <c r="G9" s="15">
        <f t="shared" ref="G9:G16" si="0">(+D9+E9+F9)/3</f>
        <v>1599879.8228582928</v>
      </c>
      <c r="H9" s="16">
        <v>1515298.0380599997</v>
      </c>
      <c r="I9" s="16">
        <v>1542090.1259999999</v>
      </c>
      <c r="J9" s="16">
        <v>1845065.79058</v>
      </c>
      <c r="K9" s="15">
        <f t="shared" ref="K9:K16" si="1">(+H9+I9+J9)/3</f>
        <v>1634151.3182133331</v>
      </c>
      <c r="L9" s="16">
        <f t="shared" ref="L9:S16" si="2">(+D9/D$54)*100</f>
        <v>52.265099627694731</v>
      </c>
      <c r="M9" s="16">
        <f t="shared" si="2"/>
        <v>52.218996699869081</v>
      </c>
      <c r="N9" s="16">
        <f t="shared" si="2"/>
        <v>54.173732480528969</v>
      </c>
      <c r="O9" s="17">
        <f t="shared" si="2"/>
        <v>52.953101063947074</v>
      </c>
      <c r="P9" s="16">
        <f t="shared" si="2"/>
        <v>53.901762113014819</v>
      </c>
      <c r="Q9" s="16">
        <f t="shared" si="2"/>
        <v>53.279163785490127</v>
      </c>
      <c r="R9" s="16">
        <f t="shared" si="2"/>
        <v>55.250318340156866</v>
      </c>
      <c r="S9" s="17">
        <f t="shared" si="2"/>
        <v>54.200426708854557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1415823.9711099996</v>
      </c>
      <c r="E10" s="14">
        <v>1436749.2578799999</v>
      </c>
      <c r="F10" s="14">
        <v>1727936.1617699999</v>
      </c>
      <c r="G10" s="20">
        <f t="shared" si="0"/>
        <v>1526836.4635866666</v>
      </c>
      <c r="H10" s="16">
        <v>1415823.9711099996</v>
      </c>
      <c r="I10" s="16">
        <v>1436749.2578799999</v>
      </c>
      <c r="J10" s="16">
        <v>1727936.1617699999</v>
      </c>
      <c r="K10" s="20">
        <f t="shared" si="1"/>
        <v>1526836.4635866666</v>
      </c>
      <c r="L10" s="16">
        <f t="shared" si="2"/>
        <v>50.025770426764048</v>
      </c>
      <c r="M10" s="16">
        <f t="shared" si="2"/>
        <v>49.60250060533302</v>
      </c>
      <c r="N10" s="16">
        <f t="shared" si="2"/>
        <v>51.777572726015165</v>
      </c>
      <c r="O10" s="21">
        <f t="shared" si="2"/>
        <v>50.535499235173198</v>
      </c>
      <c r="P10" s="16">
        <f t="shared" si="2"/>
        <v>50.36329815511408</v>
      </c>
      <c r="Q10" s="16">
        <f t="shared" si="2"/>
        <v>49.639640212098669</v>
      </c>
      <c r="R10" s="16">
        <f t="shared" si="2"/>
        <v>51.742882826552453</v>
      </c>
      <c r="S10" s="21">
        <f t="shared" si="2"/>
        <v>50.641080124400318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1563.0415899999996</v>
      </c>
      <c r="E11" s="14">
        <v>1498.8549599999997</v>
      </c>
      <c r="F11" s="14">
        <v>1894.0215599999999</v>
      </c>
      <c r="G11" s="20">
        <f t="shared" si="0"/>
        <v>1651.9727033333331</v>
      </c>
      <c r="H11" s="16">
        <v>1467.2987800000003</v>
      </c>
      <c r="I11" s="16">
        <v>2437.0502500000007</v>
      </c>
      <c r="J11" s="16">
        <v>1815.8126300000004</v>
      </c>
      <c r="K11" s="20">
        <f t="shared" si="1"/>
        <v>1906.7205533333338</v>
      </c>
      <c r="L11" s="16">
        <f t="shared" si="2"/>
        <v>5.5227458599617994E-2</v>
      </c>
      <c r="M11" s="16">
        <f t="shared" si="2"/>
        <v>5.1746645180390953E-2</v>
      </c>
      <c r="N11" s="16">
        <f t="shared" si="2"/>
        <v>5.6754318381233224E-2</v>
      </c>
      <c r="O11" s="21">
        <f t="shared" si="2"/>
        <v>5.4677280296096337E-2</v>
      </c>
      <c r="P11" s="16">
        <f t="shared" si="2"/>
        <v>5.2194345799809735E-2</v>
      </c>
      <c r="Q11" s="16">
        <f t="shared" si="2"/>
        <v>8.4200007012573075E-2</v>
      </c>
      <c r="R11" s="16">
        <f t="shared" si="2"/>
        <v>5.4374335249064688E-2</v>
      </c>
      <c r="S11" s="21">
        <f t="shared" si="2"/>
        <v>6.3240818921347045E-2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61814.212469999999</v>
      </c>
      <c r="E12" s="14">
        <v>74288.631077879996</v>
      </c>
      <c r="F12" s="14">
        <v>78071.316156999994</v>
      </c>
      <c r="G12" s="20">
        <f t="shared" si="0"/>
        <v>71391.386568293339</v>
      </c>
      <c r="H12" s="16">
        <v>98006.768169999981</v>
      </c>
      <c r="I12" s="16">
        <v>102903.81786999998</v>
      </c>
      <c r="J12" s="16">
        <v>115313.81617999999</v>
      </c>
      <c r="K12" s="20">
        <f t="shared" si="1"/>
        <v>105408.13407333331</v>
      </c>
      <c r="L12" s="16">
        <f t="shared" si="2"/>
        <v>2.1841017423310638</v>
      </c>
      <c r="M12" s="16">
        <f t="shared" si="2"/>
        <v>2.5647494493556748</v>
      </c>
      <c r="N12" s="16">
        <f t="shared" si="2"/>
        <v>2.3394054361325725</v>
      </c>
      <c r="O12" s="21">
        <f t="shared" si="2"/>
        <v>2.362924548477785</v>
      </c>
      <c r="P12" s="16">
        <f t="shared" si="2"/>
        <v>3.4862696121009269</v>
      </c>
      <c r="Q12" s="16">
        <f t="shared" si="2"/>
        <v>3.5553235663788789</v>
      </c>
      <c r="R12" s="16">
        <f t="shared" si="2"/>
        <v>3.4530611783553566</v>
      </c>
      <c r="S12" s="21">
        <f t="shared" si="2"/>
        <v>3.4961057655328962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437120.15708000003</v>
      </c>
      <c r="E13" s="24">
        <v>468895.96680999995</v>
      </c>
      <c r="F13" s="24">
        <v>519483.71009899996</v>
      </c>
      <c r="G13" s="15">
        <f t="shared" si="0"/>
        <v>475166.61132966663</v>
      </c>
      <c r="H13" s="24">
        <v>437120.15708000003</v>
      </c>
      <c r="I13" s="24">
        <v>468895.96680999995</v>
      </c>
      <c r="J13" s="24">
        <v>519483.71009899996</v>
      </c>
      <c r="K13" s="15">
        <f t="shared" si="1"/>
        <v>475166.61132966663</v>
      </c>
      <c r="L13" s="24">
        <f t="shared" si="2"/>
        <v>15.444909164697417</v>
      </c>
      <c r="M13" s="24">
        <f t="shared" si="2"/>
        <v>16.188219586659304</v>
      </c>
      <c r="N13" s="24">
        <f t="shared" si="2"/>
        <v>15.566319042758364</v>
      </c>
      <c r="O13" s="17">
        <f t="shared" si="2"/>
        <v>15.727147272224673</v>
      </c>
      <c r="P13" s="24">
        <f t="shared" si="2"/>
        <v>15.549117157107339</v>
      </c>
      <c r="Q13" s="24">
        <f t="shared" si="2"/>
        <v>16.200340429406086</v>
      </c>
      <c r="R13" s="24">
        <f t="shared" si="2"/>
        <v>15.555889931964483</v>
      </c>
      <c r="S13" s="17">
        <f t="shared" si="2"/>
        <v>15.760005089385634</v>
      </c>
      <c r="T13" s="18"/>
    </row>
    <row r="14" spans="1:256" ht="24" customHeight="1" x14ac:dyDescent="0.35">
      <c r="A14" s="22"/>
      <c r="B14" s="22"/>
      <c r="C14" s="52" t="s">
        <v>7</v>
      </c>
      <c r="D14" s="24">
        <v>267334.33515</v>
      </c>
      <c r="E14" s="24">
        <v>337713.39796999999</v>
      </c>
      <c r="F14" s="24">
        <v>347446.56316899997</v>
      </c>
      <c r="G14" s="20">
        <f t="shared" si="0"/>
        <v>317498.09876299999</v>
      </c>
      <c r="H14" s="24">
        <v>267334.33515</v>
      </c>
      <c r="I14" s="24">
        <v>337713.39796999999</v>
      </c>
      <c r="J14" s="24">
        <v>347446.56316899997</v>
      </c>
      <c r="K14" s="20">
        <f t="shared" si="1"/>
        <v>317498.09876299999</v>
      </c>
      <c r="L14" s="24">
        <f t="shared" si="2"/>
        <v>9.445811308676074</v>
      </c>
      <c r="M14" s="24">
        <f t="shared" si="2"/>
        <v>11.659257128800347</v>
      </c>
      <c r="N14" s="24">
        <f t="shared" si="2"/>
        <v>10.411229356100195</v>
      </c>
      <c r="O14" s="21">
        <f t="shared" si="2"/>
        <v>10.50860737862892</v>
      </c>
      <c r="P14" s="24">
        <f t="shared" si="2"/>
        <v>9.5095429255255901</v>
      </c>
      <c r="Q14" s="24">
        <f t="shared" si="2"/>
        <v>11.667986935154033</v>
      </c>
      <c r="R14" s="24">
        <f t="shared" si="2"/>
        <v>10.404254048440302</v>
      </c>
      <c r="S14" s="21">
        <f t="shared" si="2"/>
        <v>10.530562402886442</v>
      </c>
      <c r="T14" s="18"/>
    </row>
    <row r="15" spans="1:256" ht="24" customHeight="1" x14ac:dyDescent="0.35">
      <c r="A15" s="22"/>
      <c r="B15" s="22"/>
      <c r="C15" s="52" t="s">
        <v>8</v>
      </c>
      <c r="D15" s="24">
        <v>84760.788250000012</v>
      </c>
      <c r="E15" s="24">
        <v>70451.379849999998</v>
      </c>
      <c r="F15" s="24">
        <v>85113.978480000005</v>
      </c>
      <c r="G15" s="20">
        <f t="shared" si="0"/>
        <v>80108.715526666667</v>
      </c>
      <c r="H15" s="24">
        <v>84760.788250000012</v>
      </c>
      <c r="I15" s="24">
        <v>70451.379849999998</v>
      </c>
      <c r="J15" s="24">
        <v>85113.978480000005</v>
      </c>
      <c r="K15" s="20">
        <f t="shared" si="1"/>
        <v>80108.715526666667</v>
      </c>
      <c r="L15" s="24">
        <f t="shared" si="2"/>
        <v>2.9948805930031996</v>
      </c>
      <c r="M15" s="24">
        <f t="shared" si="2"/>
        <v>2.4322717359969879</v>
      </c>
      <c r="N15" s="24">
        <f t="shared" si="2"/>
        <v>2.5504386725921711</v>
      </c>
      <c r="O15" s="21">
        <f t="shared" si="2"/>
        <v>2.6514522208348992</v>
      </c>
      <c r="P15" s="24">
        <f t="shared" si="2"/>
        <v>3.0150872831673379</v>
      </c>
      <c r="Q15" s="24">
        <f t="shared" si="2"/>
        <v>2.4340928864373836</v>
      </c>
      <c r="R15" s="24">
        <f t="shared" si="2"/>
        <v>2.548729931597181</v>
      </c>
      <c r="S15" s="21">
        <f t="shared" si="2"/>
        <v>2.6569917462666401</v>
      </c>
      <c r="T15" s="18"/>
    </row>
    <row r="16" spans="1:256" ht="24" customHeight="1" x14ac:dyDescent="0.35">
      <c r="A16" s="22"/>
      <c r="B16" s="22"/>
      <c r="C16" s="52" t="s">
        <v>9</v>
      </c>
      <c r="D16" s="24">
        <v>85025.033679999979</v>
      </c>
      <c r="E16" s="24">
        <v>60731.188989999995</v>
      </c>
      <c r="F16" s="24">
        <v>86923.168449999997</v>
      </c>
      <c r="G16" s="20">
        <f t="shared" si="0"/>
        <v>77559.79703999999</v>
      </c>
      <c r="H16" s="24">
        <v>85025.033679999979</v>
      </c>
      <c r="I16" s="24">
        <v>60731.188989999995</v>
      </c>
      <c r="J16" s="24">
        <v>86923.168449999997</v>
      </c>
      <c r="K16" s="20">
        <f t="shared" si="1"/>
        <v>77559.79703999999</v>
      </c>
      <c r="L16" s="24">
        <f t="shared" si="2"/>
        <v>3.0042172630181425</v>
      </c>
      <c r="M16" s="24">
        <f t="shared" si="2"/>
        <v>2.0966907218619717</v>
      </c>
      <c r="N16" s="24">
        <f t="shared" si="2"/>
        <v>2.6046510140659995</v>
      </c>
      <c r="O16" s="21">
        <f t="shared" si="2"/>
        <v>2.567087672760854</v>
      </c>
      <c r="P16" s="24">
        <f t="shared" si="2"/>
        <v>3.0244869484144106</v>
      </c>
      <c r="Q16" s="24">
        <f t="shared" si="2"/>
        <v>2.0982606078146717</v>
      </c>
      <c r="R16" s="24">
        <f t="shared" si="2"/>
        <v>2.6029059519270015</v>
      </c>
      <c r="S16" s="21">
        <f t="shared" si="2"/>
        <v>2.5724509402325526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80564.943139999988</v>
      </c>
      <c r="E18" s="24">
        <v>56617.787420000015</v>
      </c>
      <c r="F18" s="24">
        <v>80675.702350000007</v>
      </c>
      <c r="G18" s="20">
        <f>(+D18+E18+F18)/3</f>
        <v>72619.477636666663</v>
      </c>
      <c r="H18" s="24">
        <v>80564.943139999988</v>
      </c>
      <c r="I18" s="24">
        <v>56617.787420000015</v>
      </c>
      <c r="J18" s="24">
        <v>80675.702350000007</v>
      </c>
      <c r="K18" s="20">
        <f>(+H18+I18+J18)/3</f>
        <v>72619.477636666663</v>
      </c>
      <c r="L18" s="24">
        <f t="shared" ref="L18:S19" si="3">(+D18/D$54)*100</f>
        <v>2.8466274284134232</v>
      </c>
      <c r="M18" s="24">
        <f t="shared" si="3"/>
        <v>1.9546791615658026</v>
      </c>
      <c r="N18" s="24">
        <f t="shared" si="3"/>
        <v>2.4174458166154698</v>
      </c>
      <c r="O18" s="21">
        <f t="shared" si="3"/>
        <v>2.4035721205829952</v>
      </c>
      <c r="P18" s="24">
        <f t="shared" si="3"/>
        <v>2.8658338430508117</v>
      </c>
      <c r="Q18" s="24">
        <f t="shared" si="3"/>
        <v>1.9561427171230348</v>
      </c>
      <c r="R18" s="24">
        <f t="shared" si="3"/>
        <v>2.4158261780746928</v>
      </c>
      <c r="S18" s="21">
        <f t="shared" si="3"/>
        <v>2.4085937644898201</v>
      </c>
      <c r="T18" s="18"/>
    </row>
    <row r="19" spans="1:20" ht="24" customHeight="1" x14ac:dyDescent="0.35">
      <c r="A19" s="22"/>
      <c r="B19" s="22"/>
      <c r="C19" s="52" t="s">
        <v>12</v>
      </c>
      <c r="D19" s="24">
        <v>2574.26316</v>
      </c>
      <c r="E19" s="24">
        <v>2174.1196</v>
      </c>
      <c r="F19" s="24">
        <v>3702.50308</v>
      </c>
      <c r="G19" s="20">
        <f>(+D19+E19+F19)/3</f>
        <v>2816.9619466666668</v>
      </c>
      <c r="H19" s="24">
        <v>2574.26316</v>
      </c>
      <c r="I19" s="24">
        <v>2174.1196</v>
      </c>
      <c r="J19" s="24">
        <v>3702.50308</v>
      </c>
      <c r="K19" s="20">
        <f>(+H19+I19+J19)/3</f>
        <v>2816.9619466666668</v>
      </c>
      <c r="L19" s="24">
        <f t="shared" si="3"/>
        <v>9.0957280345574057E-2</v>
      </c>
      <c r="M19" s="24">
        <f t="shared" si="3"/>
        <v>7.5059561147219706E-2</v>
      </c>
      <c r="N19" s="24">
        <f t="shared" si="3"/>
        <v>0.11094543116490006</v>
      </c>
      <c r="O19" s="21">
        <f t="shared" si="3"/>
        <v>9.3236297204271526E-2</v>
      </c>
      <c r="P19" s="24">
        <f t="shared" si="3"/>
        <v>9.1570976125769629E-2</v>
      </c>
      <c r="Q19" s="24">
        <f t="shared" si="3"/>
        <v>7.5115761591773703E-2</v>
      </c>
      <c r="R19" s="24">
        <f t="shared" si="3"/>
        <v>0.11087110002787819</v>
      </c>
      <c r="S19" s="21">
        <f t="shared" si="3"/>
        <v>9.343109039551438E-2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386660.89408999996</v>
      </c>
      <c r="E21" s="14">
        <v>391478.29020000005</v>
      </c>
      <c r="F21" s="14">
        <v>426445.95007000008</v>
      </c>
      <c r="G21" s="15">
        <f>(+D21+E21+F21)/3</f>
        <v>401528.37812000001</v>
      </c>
      <c r="H21" s="14">
        <v>386660.89408999996</v>
      </c>
      <c r="I21" s="14">
        <v>391478.29020000005</v>
      </c>
      <c r="J21" s="14">
        <v>426445.95007000008</v>
      </c>
      <c r="K21" s="15">
        <f>(+H21+I21+J21)/3</f>
        <v>401528.37812000001</v>
      </c>
      <c r="L21" s="14">
        <f t="shared" ref="L21:S21" si="4">(+D21/D$54)*100</f>
        <v>13.662015558042032</v>
      </c>
      <c r="M21" s="14">
        <f t="shared" si="4"/>
        <v>13.515442600800768</v>
      </c>
      <c r="N21" s="14">
        <f t="shared" si="4"/>
        <v>12.778444413621285</v>
      </c>
      <c r="O21" s="17">
        <f t="shared" si="4"/>
        <v>13.289856202226996</v>
      </c>
      <c r="P21" s="14">
        <f t="shared" si="4"/>
        <v>13.754194229887565</v>
      </c>
      <c r="Q21" s="14">
        <f t="shared" si="4"/>
        <v>13.525562216088941</v>
      </c>
      <c r="R21" s="14">
        <f t="shared" si="4"/>
        <v>12.769883120987039</v>
      </c>
      <c r="S21" s="17">
        <f t="shared" si="4"/>
        <v>13.317621928434665</v>
      </c>
      <c r="T21" s="18"/>
    </row>
    <row r="22" spans="1:20" ht="24" customHeight="1" x14ac:dyDescent="0.35">
      <c r="A22" s="22" t="s">
        <v>21</v>
      </c>
      <c r="B22" s="56"/>
      <c r="C22" s="23" t="s">
        <v>17</v>
      </c>
      <c r="D22" s="24"/>
      <c r="E22" s="24"/>
      <c r="F22" s="24"/>
      <c r="G22" s="15"/>
      <c r="H22" s="24"/>
      <c r="I22" s="24"/>
      <c r="J22" s="24"/>
      <c r="K22" s="15"/>
      <c r="L22" s="24"/>
      <c r="M22" s="24"/>
      <c r="N22" s="24"/>
      <c r="O22" s="17"/>
      <c r="P22" s="80"/>
      <c r="Q22" s="80"/>
      <c r="R22" s="80"/>
      <c r="S22" s="17"/>
      <c r="T22" s="18"/>
    </row>
    <row r="23" spans="1:20" ht="24" customHeight="1" x14ac:dyDescent="0.35">
      <c r="A23" s="22"/>
      <c r="B23" s="56"/>
      <c r="C23" s="23" t="s">
        <v>18</v>
      </c>
      <c r="D23" s="24">
        <v>262948.76316999999</v>
      </c>
      <c r="E23" s="24">
        <v>269141.92896000005</v>
      </c>
      <c r="F23" s="24">
        <v>279344.45651000005</v>
      </c>
      <c r="G23" s="15">
        <f>(+D23+E23+F23)/3</f>
        <v>270478.38288000005</v>
      </c>
      <c r="H23" s="24">
        <v>241681.33999999997</v>
      </c>
      <c r="I23" s="24">
        <v>264460.59000000003</v>
      </c>
      <c r="J23" s="24">
        <v>269850.31</v>
      </c>
      <c r="K23" s="15">
        <f>(+H23+I23+J23)/3</f>
        <v>258664.08</v>
      </c>
      <c r="L23" s="24">
        <f t="shared" ref="L23:S25" si="5">(+D23/D$54)*100</f>
        <v>9.290854462671037</v>
      </c>
      <c r="M23" s="24">
        <f t="shared" si="5"/>
        <v>9.2918876560672121</v>
      </c>
      <c r="N23" s="24">
        <f t="shared" si="5"/>
        <v>8.3705510843293158</v>
      </c>
      <c r="O23" s="17">
        <f t="shared" si="5"/>
        <v>8.9523406318539607</v>
      </c>
      <c r="P23" s="24">
        <f t="shared" si="5"/>
        <v>8.5970216872404031</v>
      </c>
      <c r="Q23" s="24">
        <f t="shared" si="5"/>
        <v>9.1371047981260176</v>
      </c>
      <c r="R23" s="24">
        <f t="shared" si="5"/>
        <v>8.0806416810769903</v>
      </c>
      <c r="S23" s="17">
        <f t="shared" si="5"/>
        <v>8.5791954233353707</v>
      </c>
      <c r="T23" s="18"/>
    </row>
    <row r="24" spans="1:20" ht="24" customHeight="1" x14ac:dyDescent="0.35">
      <c r="A24" s="22"/>
      <c r="B24" s="56"/>
      <c r="C24" s="52" t="s">
        <v>19</v>
      </c>
      <c r="D24" s="24">
        <v>262948.76316999999</v>
      </c>
      <c r="E24" s="24">
        <v>269141.92896000005</v>
      </c>
      <c r="F24" s="24">
        <v>279344.45651000005</v>
      </c>
      <c r="G24" s="20">
        <f>(+D24+E24+F24)/3</f>
        <v>270478.38288000005</v>
      </c>
      <c r="H24" s="24">
        <v>241681.33999999997</v>
      </c>
      <c r="I24" s="24">
        <v>264460.59000000003</v>
      </c>
      <c r="J24" s="24">
        <v>269850.31</v>
      </c>
      <c r="K24" s="20">
        <f>(+H24+I24+J24)/3</f>
        <v>258664.08</v>
      </c>
      <c r="L24" s="24">
        <f t="shared" si="5"/>
        <v>9.290854462671037</v>
      </c>
      <c r="M24" s="24">
        <f t="shared" si="5"/>
        <v>9.2918876560672121</v>
      </c>
      <c r="N24" s="24">
        <f t="shared" si="5"/>
        <v>8.3705510843293158</v>
      </c>
      <c r="O24" s="21">
        <f t="shared" si="5"/>
        <v>8.9523406318539607</v>
      </c>
      <c r="P24" s="24">
        <f t="shared" si="5"/>
        <v>8.5970216872404031</v>
      </c>
      <c r="Q24" s="24">
        <f t="shared" si="5"/>
        <v>9.1371047981260176</v>
      </c>
      <c r="R24" s="24">
        <f t="shared" si="5"/>
        <v>8.0806416810769903</v>
      </c>
      <c r="S24" s="21">
        <f t="shared" si="5"/>
        <v>8.5791954233353707</v>
      </c>
      <c r="T24" s="18"/>
    </row>
    <row r="25" spans="1:20" ht="24" customHeight="1" x14ac:dyDescent="0.35">
      <c r="A25" s="22"/>
      <c r="B25" s="56"/>
      <c r="C25" s="52" t="s">
        <v>20</v>
      </c>
      <c r="D25" s="24">
        <v>0</v>
      </c>
      <c r="E25" s="24">
        <v>0</v>
      </c>
      <c r="F25" s="24">
        <v>0</v>
      </c>
      <c r="G25" s="20">
        <f>(+D25+E25+F25)/3</f>
        <v>0</v>
      </c>
      <c r="H25" s="24">
        <v>0</v>
      </c>
      <c r="I25" s="24">
        <v>0</v>
      </c>
      <c r="J25" s="24">
        <v>0</v>
      </c>
      <c r="K25" s="20">
        <f>(+H25+I25+J25)/3</f>
        <v>0</v>
      </c>
      <c r="L25" s="24">
        <f t="shared" si="5"/>
        <v>0</v>
      </c>
      <c r="M25" s="24">
        <f t="shared" si="5"/>
        <v>0</v>
      </c>
      <c r="N25" s="24">
        <f t="shared" si="5"/>
        <v>0</v>
      </c>
      <c r="O25" s="21">
        <f t="shared" si="5"/>
        <v>0</v>
      </c>
      <c r="P25" s="24">
        <f t="shared" si="5"/>
        <v>0</v>
      </c>
      <c r="Q25" s="24">
        <f t="shared" si="5"/>
        <v>0</v>
      </c>
      <c r="R25" s="24">
        <f t="shared" si="5"/>
        <v>0</v>
      </c>
      <c r="S25" s="21">
        <f t="shared" si="5"/>
        <v>0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30</v>
      </c>
      <c r="D27" s="14">
        <v>144609.36436000001</v>
      </c>
      <c r="E27" s="14">
        <v>168268.76042999999</v>
      </c>
      <c r="F27" s="14">
        <v>176553.93956</v>
      </c>
      <c r="G27" s="15">
        <f>(+D27+E27+F27)/3</f>
        <v>163144.02145</v>
      </c>
      <c r="H27" s="14">
        <v>144499.94494999998</v>
      </c>
      <c r="I27" s="14">
        <v>167357.73952</v>
      </c>
      <c r="J27" s="14">
        <v>176696.21595499999</v>
      </c>
      <c r="K27" s="15">
        <f>(+H27+I27+J27)/3</f>
        <v>162851.30014166667</v>
      </c>
      <c r="L27" s="14">
        <f t="shared" ref="L27:S27" si="6">(+D27/D$54)*100</f>
        <v>5.1095298643390397</v>
      </c>
      <c r="M27" s="14">
        <f t="shared" si="6"/>
        <v>5.8093305044775123</v>
      </c>
      <c r="N27" s="14">
        <f t="shared" si="6"/>
        <v>5.290435287996007</v>
      </c>
      <c r="O27" s="17">
        <f t="shared" si="6"/>
        <v>5.3997692404086184</v>
      </c>
      <c r="P27" s="14">
        <f t="shared" si="6"/>
        <v>5.1401120191579306</v>
      </c>
      <c r="Q27" s="14">
        <f t="shared" si="6"/>
        <v>5.7822044667287322</v>
      </c>
      <c r="R27" s="14">
        <f t="shared" si="6"/>
        <v>5.2911512591353116</v>
      </c>
      <c r="S27" s="17">
        <f t="shared" si="6"/>
        <v>5.4013418827214101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58042.932670000002</v>
      </c>
      <c r="E29" s="24">
        <v>52054.790500000003</v>
      </c>
      <c r="F29" s="24">
        <v>61687.671800000004</v>
      </c>
      <c r="G29" s="15">
        <f>(+D29+E29+F29)/3</f>
        <v>57261.798323333343</v>
      </c>
      <c r="H29" s="24">
        <v>31761.69385</v>
      </c>
      <c r="I29" s="24">
        <v>31529.248280000003</v>
      </c>
      <c r="J29" s="24">
        <v>33864.304209999995</v>
      </c>
      <c r="K29" s="15">
        <f>(+H29+I29+J29)/3</f>
        <v>32385.082113333334</v>
      </c>
      <c r="L29" s="24">
        <f t="shared" ref="L29:S32" si="7">(+D29/D$54)*100</f>
        <v>2.0508498823968213</v>
      </c>
      <c r="M29" s="24">
        <f t="shared" si="7"/>
        <v>1.7971457184510278</v>
      </c>
      <c r="N29" s="24">
        <f t="shared" si="7"/>
        <v>1.8484698587772266</v>
      </c>
      <c r="O29" s="17">
        <f t="shared" si="7"/>
        <v>1.8952609754785295</v>
      </c>
      <c r="P29" s="24">
        <f t="shared" si="7"/>
        <v>1.1298181764961257</v>
      </c>
      <c r="Q29" s="24">
        <f t="shared" si="7"/>
        <v>1.0893345043981579</v>
      </c>
      <c r="R29" s="24">
        <f t="shared" si="7"/>
        <v>1.0140633453413375</v>
      </c>
      <c r="S29" s="17">
        <f t="shared" si="7"/>
        <v>1.0741265205862736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33716.974589999998</v>
      </c>
      <c r="E30" s="24">
        <v>29900.22478</v>
      </c>
      <c r="F30" s="24">
        <v>34060.033930000005</v>
      </c>
      <c r="G30" s="20">
        <f>(+D30+E30+F30)/3</f>
        <v>32559.077766666669</v>
      </c>
      <c r="H30" s="24">
        <v>12259.19606</v>
      </c>
      <c r="I30" s="24">
        <v>11253.616030000003</v>
      </c>
      <c r="J30" s="24">
        <v>12731.017760000001</v>
      </c>
      <c r="K30" s="20">
        <f>(+H30+I30+J30)/3</f>
        <v>12081.276616666668</v>
      </c>
      <c r="L30" s="24">
        <f t="shared" si="7"/>
        <v>1.1913328667560261</v>
      </c>
      <c r="M30" s="24">
        <f t="shared" si="7"/>
        <v>1.0322788820771513</v>
      </c>
      <c r="N30" s="24">
        <f t="shared" si="7"/>
        <v>1.0206082394008369</v>
      </c>
      <c r="O30" s="21">
        <f t="shared" si="7"/>
        <v>1.0776460274666033</v>
      </c>
      <c r="P30" s="24">
        <f t="shared" si="7"/>
        <v>0.43608072677829457</v>
      </c>
      <c r="Q30" s="24">
        <f t="shared" si="7"/>
        <v>0.38881206845973104</v>
      </c>
      <c r="R30" s="24">
        <f t="shared" si="7"/>
        <v>0.381229107181635</v>
      </c>
      <c r="S30" s="21">
        <f t="shared" si="7"/>
        <v>0.40070361937287668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14448.723120000001</v>
      </c>
      <c r="E31" s="24">
        <v>14439.242090000002</v>
      </c>
      <c r="F31" s="24">
        <v>18125.407629999998</v>
      </c>
      <c r="G31" s="20">
        <f>(+D31+E31+F31)/3</f>
        <v>15671.124279999998</v>
      </c>
      <c r="H31" s="24">
        <v>9357.6971600000015</v>
      </c>
      <c r="I31" s="24">
        <v>10432.686620000002</v>
      </c>
      <c r="J31" s="24">
        <v>10054.661199999997</v>
      </c>
      <c r="K31" s="20">
        <f>(+H31+I31+J31)/3</f>
        <v>9948.3483266666663</v>
      </c>
      <c r="L31" s="24">
        <f t="shared" si="7"/>
        <v>0.51052144935384824</v>
      </c>
      <c r="M31" s="24">
        <f t="shared" si="7"/>
        <v>0.49850209462895395</v>
      </c>
      <c r="N31" s="24">
        <f t="shared" si="7"/>
        <v>0.54312747919440463</v>
      </c>
      <c r="O31" s="21">
        <f t="shared" si="7"/>
        <v>0.51868560121094553</v>
      </c>
      <c r="P31" s="24">
        <f t="shared" si="7"/>
        <v>0.33286941154475536</v>
      </c>
      <c r="Q31" s="24">
        <f t="shared" si="7"/>
        <v>0.36044898399775593</v>
      </c>
      <c r="R31" s="24">
        <f t="shared" si="7"/>
        <v>0.3010858663895089</v>
      </c>
      <c r="S31" s="21">
        <f t="shared" si="7"/>
        <v>0.32996009509277346</v>
      </c>
      <c r="T31" s="18"/>
    </row>
    <row r="32" spans="1:20" ht="24" customHeight="1" x14ac:dyDescent="0.35">
      <c r="A32" s="22"/>
      <c r="B32" s="53"/>
      <c r="C32" s="52" t="s">
        <v>61</v>
      </c>
      <c r="D32" s="24">
        <v>9877.2349600000016</v>
      </c>
      <c r="E32" s="24">
        <v>7715.3236300000008</v>
      </c>
      <c r="F32" s="24">
        <v>9502.230239999999</v>
      </c>
      <c r="G32" s="20">
        <f>(+D32+E32+F32)/3</f>
        <v>9031.5962766666653</v>
      </c>
      <c r="H32" s="24">
        <v>10144.800629999998</v>
      </c>
      <c r="I32" s="24">
        <v>9842.9456299999983</v>
      </c>
      <c r="J32" s="24">
        <v>11078.625249999999</v>
      </c>
      <c r="K32" s="20">
        <f>(+H32+I32+J32)/3</f>
        <v>10355.45717</v>
      </c>
      <c r="L32" s="24">
        <f t="shared" si="7"/>
        <v>0.34899556628694678</v>
      </c>
      <c r="M32" s="24">
        <f t="shared" si="7"/>
        <v>0.26636474174492247</v>
      </c>
      <c r="N32" s="24">
        <f t="shared" si="7"/>
        <v>0.28473414018198512</v>
      </c>
      <c r="O32" s="21">
        <f t="shared" si="7"/>
        <v>0.29892934680098054</v>
      </c>
      <c r="P32" s="24">
        <f t="shared" si="7"/>
        <v>0.36086803817307572</v>
      </c>
      <c r="Q32" s="24">
        <f t="shared" si="7"/>
        <v>0.34007345194067096</v>
      </c>
      <c r="R32" s="24">
        <f t="shared" si="7"/>
        <v>0.33174837177019356</v>
      </c>
      <c r="S32" s="21">
        <f t="shared" si="7"/>
        <v>0.34346280612062352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18"/>
    </row>
    <row r="34" spans="1:20" ht="24" customHeight="1" x14ac:dyDescent="0.35">
      <c r="A34" s="50"/>
      <c r="B34" s="50"/>
      <c r="C34" s="33" t="s">
        <v>77</v>
      </c>
      <c r="D34" s="14">
        <v>34151.134600000005</v>
      </c>
      <c r="E34" s="14">
        <v>5496.3621899999998</v>
      </c>
      <c r="F34" s="14">
        <v>28228.613499999999</v>
      </c>
      <c r="G34" s="15">
        <f>(+D34+E34+F34)/3</f>
        <v>22625.370096666669</v>
      </c>
      <c r="H34" s="14">
        <v>31823.600000000002</v>
      </c>
      <c r="I34" s="14">
        <v>6154.5346</v>
      </c>
      <c r="J34" s="14">
        <v>31196.975689999999</v>
      </c>
      <c r="K34" s="15">
        <f>(+H34+I34+J34)/3</f>
        <v>23058.370096666669</v>
      </c>
      <c r="L34" s="14">
        <f t="shared" ref="L34:S34" si="8">(+D34/D$54)*100</f>
        <v>1.2066731840778993</v>
      </c>
      <c r="M34" s="14">
        <f t="shared" si="8"/>
        <v>0.18975705563188491</v>
      </c>
      <c r="N34" s="14">
        <f t="shared" si="8"/>
        <v>0.84586984217844807</v>
      </c>
      <c r="O34" s="17">
        <f t="shared" si="8"/>
        <v>0.74885844062808371</v>
      </c>
      <c r="P34" s="14">
        <f t="shared" si="8"/>
        <v>1.1320202849175849</v>
      </c>
      <c r="Q34" s="14">
        <f t="shared" si="8"/>
        <v>0.21263897060765305</v>
      </c>
      <c r="R34" s="14">
        <f t="shared" si="8"/>
        <v>0.93419044834211828</v>
      </c>
      <c r="S34" s="17">
        <f t="shared" si="8"/>
        <v>0.76478443857723066</v>
      </c>
      <c r="T34" s="18"/>
    </row>
    <row r="35" spans="1:20" ht="24" customHeight="1" x14ac:dyDescent="0.35">
      <c r="A35" s="22" t="s">
        <v>33</v>
      </c>
      <c r="B35" s="22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18"/>
    </row>
    <row r="36" spans="1:20" ht="24" customHeight="1" x14ac:dyDescent="0.35">
      <c r="A36" s="22"/>
      <c r="B36" s="22"/>
      <c r="C36" s="23" t="s">
        <v>23</v>
      </c>
      <c r="D36" s="24">
        <v>9961.2828999999983</v>
      </c>
      <c r="E36" s="24">
        <v>11633.687830000001</v>
      </c>
      <c r="F36" s="24">
        <v>15444.436099999999</v>
      </c>
      <c r="G36" s="15">
        <f>(+D36+E36+F36)/3</f>
        <v>12346.468943333333</v>
      </c>
      <c r="H36" s="24">
        <v>13220.981530000001</v>
      </c>
      <c r="I36" s="24">
        <v>11877.548790000001</v>
      </c>
      <c r="J36" s="24">
        <v>14505.025079999999</v>
      </c>
      <c r="K36" s="15">
        <f>(+H36+I36+J36)/3</f>
        <v>13201.185133333332</v>
      </c>
      <c r="L36" s="24">
        <f t="shared" ref="L36:S38" si="9">(+D36/D$54)*100</f>
        <v>0.35196525958009395</v>
      </c>
      <c r="M36" s="24">
        <f t="shared" si="9"/>
        <v>0.40164280890690229</v>
      </c>
      <c r="N36" s="24">
        <f t="shared" si="9"/>
        <v>0.46279222061126485</v>
      </c>
      <c r="O36" s="17">
        <f t="shared" si="9"/>
        <v>0.40864557974809945</v>
      </c>
      <c r="P36" s="24">
        <f t="shared" si="9"/>
        <v>0.47029309312839301</v>
      </c>
      <c r="Q36" s="24">
        <f t="shared" si="9"/>
        <v>0.41036892506019462</v>
      </c>
      <c r="R36" s="24">
        <f t="shared" si="9"/>
        <v>0.43435158642773136</v>
      </c>
      <c r="S36" s="17">
        <f t="shared" si="9"/>
        <v>0.43784798831943061</v>
      </c>
      <c r="T36" s="18"/>
    </row>
    <row r="37" spans="1:20" ht="24" customHeight="1" x14ac:dyDescent="0.35">
      <c r="A37" s="22"/>
      <c r="B37" s="22"/>
      <c r="C37" s="52" t="s">
        <v>24</v>
      </c>
      <c r="D37" s="24">
        <v>9961.2828999999983</v>
      </c>
      <c r="E37" s="24">
        <v>11633.547820000002</v>
      </c>
      <c r="F37" s="24">
        <v>15444.3717</v>
      </c>
      <c r="G37" s="20">
        <f>(+D37+E37+F37)/3</f>
        <v>12346.400806666667</v>
      </c>
      <c r="H37" s="24">
        <v>13220.981530000001</v>
      </c>
      <c r="I37" s="24">
        <v>11877.548790000001</v>
      </c>
      <c r="J37" s="24">
        <v>14505.025079999999</v>
      </c>
      <c r="K37" s="20">
        <f>(+H37+I37+J37)/3</f>
        <v>13201.185133333332</v>
      </c>
      <c r="L37" s="24">
        <f t="shared" si="9"/>
        <v>0.35196525958009395</v>
      </c>
      <c r="M37" s="24">
        <f t="shared" si="9"/>
        <v>0.4016379751851713</v>
      </c>
      <c r="N37" s="24">
        <f t="shared" si="9"/>
        <v>0.46279029086654544</v>
      </c>
      <c r="O37" s="21">
        <f t="shared" si="9"/>
        <v>0.40864332454883723</v>
      </c>
      <c r="P37" s="24">
        <f t="shared" si="9"/>
        <v>0.47029309312839301</v>
      </c>
      <c r="Q37" s="24">
        <f t="shared" si="9"/>
        <v>0.41036892506019462</v>
      </c>
      <c r="R37" s="24">
        <f t="shared" si="9"/>
        <v>0.43435158642773136</v>
      </c>
      <c r="S37" s="21">
        <f t="shared" si="9"/>
        <v>0.43784798831943061</v>
      </c>
      <c r="T37" s="18"/>
    </row>
    <row r="38" spans="1:20" ht="24" customHeight="1" x14ac:dyDescent="0.35">
      <c r="A38" s="22"/>
      <c r="B38" s="22"/>
      <c r="C38" s="52" t="s">
        <v>25</v>
      </c>
      <c r="D38" s="24">
        <v>0</v>
      </c>
      <c r="E38" s="24">
        <v>0.14001</v>
      </c>
      <c r="F38" s="24">
        <v>6.4399999999999999E-2</v>
      </c>
      <c r="G38" s="20">
        <f>(+D38+E38+F38)/3</f>
        <v>6.8136666666666665E-2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9"/>
        <v>0</v>
      </c>
      <c r="M38" s="24">
        <f t="shared" si="9"/>
        <v>4.8337217309582372E-6</v>
      </c>
      <c r="N38" s="24">
        <f t="shared" si="9"/>
        <v>1.9297447193533631E-6</v>
      </c>
      <c r="O38" s="21">
        <f t="shared" si="9"/>
        <v>2.2551992622261172E-6</v>
      </c>
      <c r="P38" s="24">
        <f t="shared" si="9"/>
        <v>0</v>
      </c>
      <c r="Q38" s="24">
        <f t="shared" si="9"/>
        <v>0</v>
      </c>
      <c r="R38" s="24">
        <f t="shared" si="9"/>
        <v>0</v>
      </c>
      <c r="S38" s="21">
        <f t="shared" si="9"/>
        <v>0</v>
      </c>
      <c r="T38" s="18"/>
    </row>
    <row r="39" spans="1:20" ht="24" customHeight="1" x14ac:dyDescent="0.35">
      <c r="A39" s="50" t="s">
        <v>36</v>
      </c>
      <c r="B39" s="50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18"/>
    </row>
    <row r="40" spans="1:20" ht="24" customHeight="1" x14ac:dyDescent="0.35">
      <c r="A40" s="50"/>
      <c r="B40" s="50"/>
      <c r="C40" s="33" t="s">
        <v>27</v>
      </c>
      <c r="D40" s="14">
        <v>11298.278060000001</v>
      </c>
      <c r="E40" s="14">
        <v>13051.27937</v>
      </c>
      <c r="F40" s="14">
        <v>14820.834179999998</v>
      </c>
      <c r="G40" s="15">
        <f t="shared" ref="G40:G46" si="10">(+D40+E40+F40)/3</f>
        <v>13056.797203333334</v>
      </c>
      <c r="H40" s="14">
        <v>3571.2064399999999</v>
      </c>
      <c r="I40" s="14">
        <v>6357.4835300000004</v>
      </c>
      <c r="J40" s="14">
        <v>17989.435709999998</v>
      </c>
      <c r="K40" s="15">
        <f t="shared" ref="K40:K46" si="11">(+H40+I40+J40)/3</f>
        <v>9306.0418933333331</v>
      </c>
      <c r="L40" s="14">
        <f t="shared" ref="L40:S46" si="12">(+D40/D$54)*100</f>
        <v>0.39920574589804902</v>
      </c>
      <c r="M40" s="14">
        <f t="shared" si="12"/>
        <v>0.45058390620367067</v>
      </c>
      <c r="N40" s="14">
        <f t="shared" si="12"/>
        <v>0.44410600147929863</v>
      </c>
      <c r="O40" s="17">
        <f t="shared" si="12"/>
        <v>0.4321561482313982</v>
      </c>
      <c r="P40" s="14">
        <f t="shared" si="12"/>
        <v>0.12703396635541905</v>
      </c>
      <c r="Q40" s="14">
        <f t="shared" si="12"/>
        <v>0.21965084954990882</v>
      </c>
      <c r="R40" s="14">
        <f t="shared" si="12"/>
        <v>0.53869192893378859</v>
      </c>
      <c r="S40" s="17">
        <f t="shared" si="12"/>
        <v>0.30865650932534799</v>
      </c>
      <c r="T40" s="32"/>
    </row>
    <row r="41" spans="1:20" ht="24" customHeight="1" x14ac:dyDescent="0.35">
      <c r="A41" s="50"/>
      <c r="B41" s="50"/>
      <c r="C41" s="51" t="s">
        <v>28</v>
      </c>
      <c r="D41" s="14">
        <v>2537.3234700000003</v>
      </c>
      <c r="E41" s="14">
        <v>4853.4098200000008</v>
      </c>
      <c r="F41" s="14">
        <v>6428.4973099999997</v>
      </c>
      <c r="G41" s="20">
        <f t="shared" si="10"/>
        <v>4606.4102000000003</v>
      </c>
      <c r="H41" s="14">
        <v>2079</v>
      </c>
      <c r="I41" s="14">
        <v>6346</v>
      </c>
      <c r="J41" s="14">
        <v>5006.57</v>
      </c>
      <c r="K41" s="20">
        <f t="shared" si="11"/>
        <v>4477.1899999999996</v>
      </c>
      <c r="L41" s="14">
        <f t="shared" si="12"/>
        <v>8.9652078223500201E-2</v>
      </c>
      <c r="M41" s="14">
        <f t="shared" si="12"/>
        <v>0.16755969228040934</v>
      </c>
      <c r="N41" s="14">
        <f t="shared" si="12"/>
        <v>0.19262979405822672</v>
      </c>
      <c r="O41" s="21">
        <f t="shared" si="12"/>
        <v>0.15246376720147051</v>
      </c>
      <c r="P41" s="14">
        <f t="shared" si="12"/>
        <v>7.3953612172842131E-2</v>
      </c>
      <c r="Q41" s="14">
        <f t="shared" si="12"/>
        <v>0.21925409396125031</v>
      </c>
      <c r="R41" s="14">
        <f t="shared" si="12"/>
        <v>0.14992125901663639</v>
      </c>
      <c r="S41" s="21">
        <f t="shared" si="12"/>
        <v>0.14849641263449834</v>
      </c>
      <c r="T41" s="18"/>
    </row>
    <row r="42" spans="1:20" ht="24" customHeight="1" x14ac:dyDescent="0.35">
      <c r="A42" s="50"/>
      <c r="B42" s="50"/>
      <c r="C42" s="51" t="s">
        <v>20</v>
      </c>
      <c r="D42" s="14">
        <v>8760.9545899999994</v>
      </c>
      <c r="E42" s="14">
        <v>8197.8695499999994</v>
      </c>
      <c r="F42" s="14">
        <v>8392.3368699999992</v>
      </c>
      <c r="G42" s="20">
        <f t="shared" si="10"/>
        <v>8450.3870033333314</v>
      </c>
      <c r="H42" s="14">
        <v>1492.2064399999999</v>
      </c>
      <c r="I42" s="14">
        <v>11.48353</v>
      </c>
      <c r="J42" s="14">
        <v>12982.86571</v>
      </c>
      <c r="K42" s="20">
        <f t="shared" si="11"/>
        <v>4828.8518933333335</v>
      </c>
      <c r="L42" s="14">
        <f t="shared" si="12"/>
        <v>0.30955366767454878</v>
      </c>
      <c r="M42" s="14">
        <f t="shared" si="12"/>
        <v>0.28302421392326133</v>
      </c>
      <c r="N42" s="14">
        <f t="shared" si="12"/>
        <v>0.25147620742107196</v>
      </c>
      <c r="O42" s="21">
        <f t="shared" si="12"/>
        <v>0.27969238102992761</v>
      </c>
      <c r="P42" s="14">
        <f t="shared" si="12"/>
        <v>5.3080354182576922E-2</v>
      </c>
      <c r="Q42" s="14">
        <f t="shared" si="12"/>
        <v>3.9675558865849932E-4</v>
      </c>
      <c r="R42" s="14">
        <f t="shared" si="12"/>
        <v>0.38877066991715226</v>
      </c>
      <c r="S42" s="21">
        <f t="shared" si="12"/>
        <v>0.16016009669084968</v>
      </c>
      <c r="T42" s="18"/>
    </row>
    <row r="43" spans="1:20" ht="24" customHeight="1" x14ac:dyDescent="0.35">
      <c r="A43" s="22" t="s">
        <v>39</v>
      </c>
      <c r="B43" s="22"/>
      <c r="C43" s="59" t="s">
        <v>46</v>
      </c>
      <c r="D43" s="24">
        <v>3832.3975399999999</v>
      </c>
      <c r="E43" s="24">
        <v>340.19398999999999</v>
      </c>
      <c r="F43" s="24">
        <v>3902.108088</v>
      </c>
      <c r="G43" s="15">
        <f t="shared" si="10"/>
        <v>2691.5665393333334</v>
      </c>
      <c r="H43" s="24">
        <v>3010.0119800000002</v>
      </c>
      <c r="I43" s="24">
        <v>725.0614599999999</v>
      </c>
      <c r="J43" s="60">
        <v>833.55477999999994</v>
      </c>
      <c r="K43" s="15">
        <f t="shared" si="11"/>
        <v>1522.8760733333336</v>
      </c>
      <c r="L43" s="24">
        <f t="shared" si="12"/>
        <v>0.13541135298749657</v>
      </c>
      <c r="M43" s="24">
        <f t="shared" si="12"/>
        <v>1.1744897380218479E-2</v>
      </c>
      <c r="N43" s="60">
        <f t="shared" si="12"/>
        <v>0.11692659126031134</v>
      </c>
      <c r="O43" s="17">
        <f t="shared" si="12"/>
        <v>8.9085938169419857E-2</v>
      </c>
      <c r="P43" s="24">
        <f t="shared" si="12"/>
        <v>0.10707131246009076</v>
      </c>
      <c r="Q43" s="24">
        <f t="shared" si="12"/>
        <v>2.505084990206765E-2</v>
      </c>
      <c r="R43" s="60">
        <f t="shared" si="12"/>
        <v>2.4960718031893165E-2</v>
      </c>
      <c r="S43" s="17">
        <f t="shared" si="12"/>
        <v>5.0509724576556114E-2</v>
      </c>
      <c r="T43" s="32"/>
    </row>
    <row r="44" spans="1:20" ht="24" customHeight="1" x14ac:dyDescent="0.35">
      <c r="A44" s="22"/>
      <c r="B44" s="22"/>
      <c r="C44" s="67" t="s">
        <v>47</v>
      </c>
      <c r="D44" s="24">
        <v>3832.3975399999999</v>
      </c>
      <c r="E44" s="24">
        <v>340.19398999999999</v>
      </c>
      <c r="F44" s="24">
        <v>3902.108088</v>
      </c>
      <c r="G44" s="20">
        <f t="shared" si="10"/>
        <v>2691.5665393333334</v>
      </c>
      <c r="H44" s="24">
        <v>3010.0119800000002</v>
      </c>
      <c r="I44" s="24">
        <v>725.0614599999999</v>
      </c>
      <c r="J44" s="60">
        <v>833.55477999999994</v>
      </c>
      <c r="K44" s="20">
        <f t="shared" si="11"/>
        <v>1522.8760733333336</v>
      </c>
      <c r="L44" s="24">
        <f t="shared" si="12"/>
        <v>0.13541135298749657</v>
      </c>
      <c r="M44" s="24">
        <f t="shared" si="12"/>
        <v>1.1744897380218479E-2</v>
      </c>
      <c r="N44" s="60">
        <f t="shared" si="12"/>
        <v>0.11692659126031134</v>
      </c>
      <c r="O44" s="21">
        <f t="shared" si="12"/>
        <v>8.9085938169419857E-2</v>
      </c>
      <c r="P44" s="24">
        <f t="shared" si="12"/>
        <v>0.10707131246009076</v>
      </c>
      <c r="Q44" s="24">
        <f t="shared" si="12"/>
        <v>2.505084990206765E-2</v>
      </c>
      <c r="R44" s="60">
        <f t="shared" si="12"/>
        <v>2.4960718031893165E-2</v>
      </c>
      <c r="S44" s="21">
        <f t="shared" si="12"/>
        <v>5.0509724576556114E-2</v>
      </c>
      <c r="T44" s="18"/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  <c r="T45" s="18"/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0</v>
      </c>
      <c r="G46" s="15">
        <f t="shared" si="10"/>
        <v>0</v>
      </c>
      <c r="H46" s="24">
        <v>0</v>
      </c>
      <c r="I46" s="24">
        <v>0</v>
      </c>
      <c r="J46" s="24">
        <v>0</v>
      </c>
      <c r="K46" s="15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17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17">
        <f t="shared" si="12"/>
        <v>0</v>
      </c>
      <c r="T46" s="18"/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18"/>
    </row>
    <row r="48" spans="1:20" ht="24" customHeight="1" x14ac:dyDescent="0.35">
      <c r="A48" s="50"/>
      <c r="B48" s="50"/>
      <c r="C48" s="33" t="s">
        <v>38</v>
      </c>
      <c r="D48" s="14">
        <v>47.359054999999998</v>
      </c>
      <c r="E48" s="14">
        <v>4.57958</v>
      </c>
      <c r="F48" s="14">
        <v>58.981570000000005</v>
      </c>
      <c r="G48" s="15">
        <f>(+D48+E48+F48)/3</f>
        <v>36.973401666666668</v>
      </c>
      <c r="H48" s="14">
        <v>32.022180000000006</v>
      </c>
      <c r="I48" s="14">
        <v>60.422659999999993</v>
      </c>
      <c r="J48" s="14">
        <v>118.30382999999999</v>
      </c>
      <c r="K48" s="15">
        <f>(+H48+I48+J48)/3</f>
        <v>70.249556666666663</v>
      </c>
      <c r="L48" s="14">
        <f t="shared" ref="L48:S48" si="13">(+D48/D$54)*100</f>
        <v>1.6733529459888089E-3</v>
      </c>
      <c r="M48" s="14">
        <f t="shared" si="13"/>
        <v>1.581059593219179E-4</v>
      </c>
      <c r="N48" s="14">
        <f t="shared" si="13"/>
        <v>1.7673815721532728E-3</v>
      </c>
      <c r="O48" s="17">
        <f t="shared" si="13"/>
        <v>1.2237520888506907E-3</v>
      </c>
      <c r="P48" s="14">
        <f t="shared" si="13"/>
        <v>1.139084117676259E-3</v>
      </c>
      <c r="Q48" s="14">
        <f t="shared" si="13"/>
        <v>2.0876009412273367E-3</v>
      </c>
      <c r="R48" s="14">
        <f t="shared" si="13"/>
        <v>3.5425968557495687E-3</v>
      </c>
      <c r="S48" s="17">
        <f t="shared" si="13"/>
        <v>2.3299898271379829E-3</v>
      </c>
      <c r="T48" s="32"/>
    </row>
    <row r="49" spans="1:256" ht="24" customHeight="1" x14ac:dyDescent="0.35">
      <c r="A49" s="22" t="s">
        <v>45</v>
      </c>
      <c r="B49" s="22"/>
      <c r="C49" s="23" t="s">
        <v>78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32"/>
    </row>
    <row r="50" spans="1:256" ht="24" customHeight="1" x14ac:dyDescent="0.35">
      <c r="A50" s="22"/>
      <c r="B50" s="22"/>
      <c r="C50" s="23" t="s">
        <v>79</v>
      </c>
      <c r="D50" s="24">
        <v>3.3999999999999998E-3</v>
      </c>
      <c r="E50" s="24">
        <v>29.018410000000003</v>
      </c>
      <c r="F50" s="24">
        <v>23.896599999999999</v>
      </c>
      <c r="G50" s="15">
        <f>(+D50+E50+F50)/3</f>
        <v>17.639469999999999</v>
      </c>
      <c r="H50" s="24">
        <v>1.9730000000000001</v>
      </c>
      <c r="I50" s="24">
        <v>20.45</v>
      </c>
      <c r="J50" s="24">
        <v>26.823999999999998</v>
      </c>
      <c r="K50" s="15">
        <f>(+H50+I50+J50)/3</f>
        <v>16.415666666666667</v>
      </c>
      <c r="L50" s="24">
        <f t="shared" ref="L50:S50" si="14">(+D50/D$54)*100</f>
        <v>1.2013330959331748E-7</v>
      </c>
      <c r="M50" s="24">
        <f t="shared" si="14"/>
        <v>1.0018350047486311E-3</v>
      </c>
      <c r="N50" s="24">
        <f t="shared" si="14"/>
        <v>7.1606114379657733E-4</v>
      </c>
      <c r="O50" s="17">
        <f t="shared" si="14"/>
        <v>5.8383425072246556E-4</v>
      </c>
      <c r="P50" s="24">
        <f t="shared" si="14"/>
        <v>7.018300953199496E-5</v>
      </c>
      <c r="Q50" s="24">
        <f t="shared" si="14"/>
        <v>7.0654683603964209E-4</v>
      </c>
      <c r="R50" s="24">
        <f t="shared" si="14"/>
        <v>8.0324211023959601E-4</v>
      </c>
      <c r="S50" s="17">
        <f t="shared" si="14"/>
        <v>5.444637397572391E-4</v>
      </c>
      <c r="T50" s="32"/>
    </row>
    <row r="51" spans="1:256" ht="24" customHeight="1" x14ac:dyDescent="0.35">
      <c r="A51" s="50" t="s">
        <v>50</v>
      </c>
      <c r="B51" s="50"/>
      <c r="C51" s="33" t="s">
        <v>34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18"/>
    </row>
    <row r="52" spans="1:256" ht="24" customHeight="1" x14ac:dyDescent="0.35">
      <c r="A52" s="50"/>
      <c r="B52" s="50"/>
      <c r="C52" s="33" t="s">
        <v>35</v>
      </c>
      <c r="D52" s="14">
        <v>0</v>
      </c>
      <c r="E52" s="14">
        <v>0</v>
      </c>
      <c r="F52" s="14">
        <v>0</v>
      </c>
      <c r="G52" s="15">
        <f>(+D52+E52+F52)/3</f>
        <v>0</v>
      </c>
      <c r="H52" s="14">
        <v>2.4024299999999998</v>
      </c>
      <c r="I52" s="14">
        <v>5.8201199999999993</v>
      </c>
      <c r="J52" s="14">
        <v>1.6019699999999999</v>
      </c>
      <c r="K52" s="15">
        <f>(+H52+I52+J52)/3</f>
        <v>3.2748399999999993</v>
      </c>
      <c r="L52" s="14">
        <f t="shared" ref="L52:S53" si="15">(+D52/D$54)*100</f>
        <v>0</v>
      </c>
      <c r="M52" s="14">
        <f t="shared" si="15"/>
        <v>0</v>
      </c>
      <c r="N52" s="14">
        <f t="shared" si="15"/>
        <v>0</v>
      </c>
      <c r="O52" s="17">
        <f t="shared" si="15"/>
        <v>0</v>
      </c>
      <c r="P52" s="14">
        <f t="shared" si="15"/>
        <v>8.5458574551419496E-5</v>
      </c>
      <c r="Q52" s="14">
        <f t="shared" si="15"/>
        <v>2.0108495703525874E-4</v>
      </c>
      <c r="R52" s="14">
        <f t="shared" si="15"/>
        <v>4.797083818000767E-5</v>
      </c>
      <c r="S52" s="17">
        <f t="shared" si="15"/>
        <v>1.0861768027534245E-4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2315.4464350008921</v>
      </c>
      <c r="E53" s="74">
        <v>3594.2591021202729</v>
      </c>
      <c r="F53" s="74">
        <v>3332.8816959999576</v>
      </c>
      <c r="G53" s="39">
        <f>(+D53+E53+F53)/3</f>
        <v>3080.8624110403739</v>
      </c>
      <c r="H53" s="74">
        <v>2537.4434200004043</v>
      </c>
      <c r="I53" s="74">
        <v>3345.4437200000798</v>
      </c>
      <c r="J53" s="74">
        <v>3388.3504559997882</v>
      </c>
      <c r="K53" s="39">
        <f>(+H53+I53+J53)/3</f>
        <v>3090.4125320000908</v>
      </c>
      <c r="L53" s="74">
        <f t="shared" si="15"/>
        <v>8.1812424536089848E-2</v>
      </c>
      <c r="M53" s="74">
        <f t="shared" si="15"/>
        <v>0.12408862458833801</v>
      </c>
      <c r="N53" s="74">
        <f t="shared" si="15"/>
        <v>9.9869733743562117E-2</v>
      </c>
      <c r="O53" s="40">
        <f t="shared" si="15"/>
        <v>0.10197092074358048</v>
      </c>
      <c r="P53" s="74">
        <f t="shared" si="15"/>
        <v>9.0261234532583015E-2</v>
      </c>
      <c r="Q53" s="74">
        <f t="shared" si="15"/>
        <v>0.11558497190781157</v>
      </c>
      <c r="R53" s="74">
        <f t="shared" si="15"/>
        <v>0.10146382979826153</v>
      </c>
      <c r="S53" s="40">
        <f t="shared" si="15"/>
        <v>0.10250071463634787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2830189.2385300002</v>
      </c>
      <c r="E54" s="43">
        <v>2896525.8612900004</v>
      </c>
      <c r="F54" s="43">
        <v>3337228.9792599999</v>
      </c>
      <c r="G54" s="44">
        <f>G13+G29+G23+G36+G52+G40+G21+G48+G50+G43+G53+G27+G9+G34</f>
        <v>3021314.6930266665</v>
      </c>
      <c r="H54" s="43">
        <v>2811221.7090099999</v>
      </c>
      <c r="I54" s="43">
        <v>2894358.7256900002</v>
      </c>
      <c r="J54" s="43">
        <v>3339466.35243</v>
      </c>
      <c r="K54" s="44">
        <f t="shared" ref="K54:S54" si="16">K13+K29+K23+K36+K52+K40+K21+K48+K50+K43+K53+K27+K9+K34</f>
        <v>3015015.59571</v>
      </c>
      <c r="L54" s="45">
        <f t="shared" si="16"/>
        <v>99.999999999999986</v>
      </c>
      <c r="M54" s="45">
        <f t="shared" si="16"/>
        <v>100</v>
      </c>
      <c r="N54" s="45">
        <f t="shared" si="16"/>
        <v>100</v>
      </c>
      <c r="O54" s="44">
        <f t="shared" si="16"/>
        <v>100</v>
      </c>
      <c r="P54" s="45">
        <f t="shared" si="16"/>
        <v>100.00000000000003</v>
      </c>
      <c r="Q54" s="45">
        <f t="shared" si="16"/>
        <v>100</v>
      </c>
      <c r="R54" s="45">
        <f t="shared" si="16"/>
        <v>100</v>
      </c>
      <c r="S54" s="44">
        <f t="shared" si="16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1412755.5303430001</v>
      </c>
      <c r="E9" s="14">
        <v>1394779.8374399997</v>
      </c>
      <c r="F9" s="14">
        <v>1613233.8387809999</v>
      </c>
      <c r="G9" s="15">
        <f t="shared" ref="G9:G16" si="0">(+D9+E9+F9)/3</f>
        <v>1473589.7355213333</v>
      </c>
      <c r="H9" s="16">
        <v>1439224.4563730001</v>
      </c>
      <c r="I9" s="16">
        <v>1416902.7568699997</v>
      </c>
      <c r="J9" s="16">
        <v>1637248.0986399995</v>
      </c>
      <c r="K9" s="15">
        <f t="shared" ref="K9:K16" si="1">(+H9+I9+J9)/3</f>
        <v>1497791.7706276663</v>
      </c>
      <c r="L9" s="16">
        <f t="shared" ref="L9:S16" si="2">(+D9/D$54)*100</f>
        <v>48.934550104635605</v>
      </c>
      <c r="M9" s="16">
        <f t="shared" si="2"/>
        <v>53.483965019896971</v>
      </c>
      <c r="N9" s="16">
        <f t="shared" si="2"/>
        <v>54.052025133400726</v>
      </c>
      <c r="O9" s="17">
        <f t="shared" si="2"/>
        <v>52.134957490469837</v>
      </c>
      <c r="P9" s="16">
        <f t="shared" si="2"/>
        <v>49.949388186987278</v>
      </c>
      <c r="Q9" s="16">
        <f t="shared" si="2"/>
        <v>54.089291474097237</v>
      </c>
      <c r="R9" s="16">
        <f t="shared" si="2"/>
        <v>54.670569745265183</v>
      </c>
      <c r="S9" s="17">
        <f t="shared" si="2"/>
        <v>52.890118477121483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1323493.497643</v>
      </c>
      <c r="E10" s="14">
        <v>1300754.0614799997</v>
      </c>
      <c r="F10" s="14">
        <v>1523434.7899899997</v>
      </c>
      <c r="G10" s="20">
        <f t="shared" si="0"/>
        <v>1382560.7830376665</v>
      </c>
      <c r="H10" s="16">
        <v>1323493.497643</v>
      </c>
      <c r="I10" s="16">
        <v>1300754.0614799997</v>
      </c>
      <c r="J10" s="16">
        <v>1523434.7899899997</v>
      </c>
      <c r="K10" s="20">
        <f t="shared" si="1"/>
        <v>1382560.7830376665</v>
      </c>
      <c r="L10" s="16">
        <f t="shared" si="2"/>
        <v>45.842721888228425</v>
      </c>
      <c r="M10" s="16">
        <f t="shared" si="2"/>
        <v>49.878470319282876</v>
      </c>
      <c r="N10" s="16">
        <f t="shared" si="2"/>
        <v>51.043273193338344</v>
      </c>
      <c r="O10" s="21">
        <f t="shared" si="2"/>
        <v>48.914393140882403</v>
      </c>
      <c r="P10" s="16">
        <f t="shared" si="2"/>
        <v>45.932856535333073</v>
      </c>
      <c r="Q10" s="16">
        <f t="shared" si="2"/>
        <v>49.655394646086293</v>
      </c>
      <c r="R10" s="16">
        <f t="shared" si="2"/>
        <v>50.870144853241925</v>
      </c>
      <c r="S10" s="21">
        <f t="shared" si="2"/>
        <v>48.821074498253317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2012.1266800000001</v>
      </c>
      <c r="E11" s="14">
        <v>2802.0924799999998</v>
      </c>
      <c r="F11" s="14">
        <v>1450.4806199999998</v>
      </c>
      <c r="G11" s="20">
        <f t="shared" si="0"/>
        <v>2088.2332599999995</v>
      </c>
      <c r="H11" s="16">
        <v>1626.4137399999997</v>
      </c>
      <c r="I11" s="16">
        <v>1584.2940299999998</v>
      </c>
      <c r="J11" s="16">
        <v>1356.51323</v>
      </c>
      <c r="K11" s="20">
        <f t="shared" si="1"/>
        <v>1522.4069999999999</v>
      </c>
      <c r="L11" s="16">
        <f t="shared" si="2"/>
        <v>6.9695366059143005E-2</v>
      </c>
      <c r="M11" s="16">
        <f t="shared" si="2"/>
        <v>0.10744851062509232</v>
      </c>
      <c r="N11" s="16">
        <f t="shared" si="2"/>
        <v>4.8598915447367969E-2</v>
      </c>
      <c r="O11" s="21">
        <f t="shared" si="2"/>
        <v>7.3880775371829466E-2</v>
      </c>
      <c r="P11" s="16">
        <f t="shared" si="2"/>
        <v>5.6445935790056814E-2</v>
      </c>
      <c r="Q11" s="16">
        <f t="shared" si="2"/>
        <v>6.0479338581175802E-2</v>
      </c>
      <c r="R11" s="16">
        <f t="shared" si="2"/>
        <v>4.5296342816151691E-2</v>
      </c>
      <c r="S11" s="21">
        <f t="shared" si="2"/>
        <v>5.3759333025749076E-2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87249.906020000009</v>
      </c>
      <c r="E12" s="14">
        <v>91223.683479999992</v>
      </c>
      <c r="F12" s="14">
        <v>88348.568171000006</v>
      </c>
      <c r="G12" s="20">
        <f t="shared" si="0"/>
        <v>88940.71922366666</v>
      </c>
      <c r="H12" s="16">
        <v>114104.54498999997</v>
      </c>
      <c r="I12" s="16">
        <v>114564.40135999999</v>
      </c>
      <c r="J12" s="16">
        <v>112456.79541999998</v>
      </c>
      <c r="K12" s="20">
        <f t="shared" si="1"/>
        <v>113708.58058999998</v>
      </c>
      <c r="L12" s="16">
        <f t="shared" si="2"/>
        <v>3.0221328503480334</v>
      </c>
      <c r="M12" s="16">
        <f t="shared" si="2"/>
        <v>3.4980461899890036</v>
      </c>
      <c r="N12" s="16">
        <f t="shared" si="2"/>
        <v>2.9601530246150096</v>
      </c>
      <c r="O12" s="21">
        <f t="shared" si="2"/>
        <v>3.1466835742155896</v>
      </c>
      <c r="P12" s="16">
        <f t="shared" si="2"/>
        <v>3.9600857158641491</v>
      </c>
      <c r="Q12" s="16">
        <f t="shared" si="2"/>
        <v>4.3734174894297606</v>
      </c>
      <c r="R12" s="16">
        <f t="shared" si="2"/>
        <v>3.7551285492071145</v>
      </c>
      <c r="S12" s="21">
        <f t="shared" si="2"/>
        <v>4.0152846458424305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523762.75785360002</v>
      </c>
      <c r="E13" s="24">
        <v>366453.84579813998</v>
      </c>
      <c r="F13" s="24">
        <v>421489.17331299995</v>
      </c>
      <c r="G13" s="15">
        <f t="shared" si="0"/>
        <v>437235.25898824661</v>
      </c>
      <c r="H13" s="24">
        <v>523762.75785360002</v>
      </c>
      <c r="I13" s="24">
        <v>366453.84630999999</v>
      </c>
      <c r="J13" s="24">
        <v>421489.17331299995</v>
      </c>
      <c r="K13" s="15">
        <f t="shared" si="1"/>
        <v>437235.25915886665</v>
      </c>
      <c r="L13" s="24">
        <f t="shared" si="2"/>
        <v>18.141917951583906</v>
      </c>
      <c r="M13" s="24">
        <f t="shared" si="2"/>
        <v>14.051970170466104</v>
      </c>
      <c r="N13" s="24">
        <f t="shared" si="2"/>
        <v>14.122158140809567</v>
      </c>
      <c r="O13" s="17">
        <f t="shared" si="2"/>
        <v>15.469191384277794</v>
      </c>
      <c r="P13" s="24">
        <f t="shared" si="2"/>
        <v>18.177588071180082</v>
      </c>
      <c r="Q13" s="24">
        <f t="shared" si="2"/>
        <v>13.989124383279192</v>
      </c>
      <c r="R13" s="24">
        <f t="shared" si="2"/>
        <v>14.074258669546497</v>
      </c>
      <c r="S13" s="17">
        <f t="shared" si="2"/>
        <v>15.439679341806245</v>
      </c>
      <c r="T13" s="18"/>
    </row>
    <row r="14" spans="1:256" ht="24" customHeight="1" x14ac:dyDescent="0.35">
      <c r="A14" s="22"/>
      <c r="B14" s="22"/>
      <c r="C14" s="52" t="s">
        <v>7</v>
      </c>
      <c r="D14" s="24">
        <v>353483.86644000001</v>
      </c>
      <c r="E14" s="24">
        <v>222319.30273999998</v>
      </c>
      <c r="F14" s="24">
        <v>260461.45039299998</v>
      </c>
      <c r="G14" s="20">
        <f t="shared" si="0"/>
        <v>278754.87319099996</v>
      </c>
      <c r="H14" s="24">
        <v>353483.86644000001</v>
      </c>
      <c r="I14" s="24">
        <v>222319.30275</v>
      </c>
      <c r="J14" s="24">
        <v>260461.45039299998</v>
      </c>
      <c r="K14" s="20">
        <f t="shared" si="1"/>
        <v>278754.87319433334</v>
      </c>
      <c r="L14" s="24">
        <f t="shared" si="2"/>
        <v>12.24385507752276</v>
      </c>
      <c r="M14" s="24">
        <f t="shared" si="2"/>
        <v>8.5250141218115711</v>
      </c>
      <c r="N14" s="24">
        <f t="shared" si="2"/>
        <v>8.7268618624826804</v>
      </c>
      <c r="O14" s="21">
        <f t="shared" si="2"/>
        <v>9.8622249556675872</v>
      </c>
      <c r="P14" s="24">
        <f t="shared" si="2"/>
        <v>12.267928594782569</v>
      </c>
      <c r="Q14" s="24">
        <f t="shared" si="2"/>
        <v>8.4868869853332605</v>
      </c>
      <c r="R14" s="24">
        <f t="shared" si="2"/>
        <v>8.6972621324109127</v>
      </c>
      <c r="S14" s="21">
        <f t="shared" si="2"/>
        <v>9.8434098507196968</v>
      </c>
      <c r="T14" s="18"/>
    </row>
    <row r="15" spans="1:256" ht="24" customHeight="1" x14ac:dyDescent="0.35">
      <c r="A15" s="22"/>
      <c r="B15" s="22"/>
      <c r="C15" s="52" t="s">
        <v>8</v>
      </c>
      <c r="D15" s="24">
        <v>65945.549260000014</v>
      </c>
      <c r="E15" s="24">
        <v>65588.489459999983</v>
      </c>
      <c r="F15" s="24">
        <v>87862.157959999997</v>
      </c>
      <c r="G15" s="20">
        <f t="shared" si="0"/>
        <v>73132.065560000003</v>
      </c>
      <c r="H15" s="24">
        <v>65945.549260000014</v>
      </c>
      <c r="I15" s="24">
        <v>65588.489459999983</v>
      </c>
      <c r="J15" s="24">
        <v>87862.157959999997</v>
      </c>
      <c r="K15" s="20">
        <f t="shared" si="1"/>
        <v>73132.065560000003</v>
      </c>
      <c r="L15" s="24">
        <f t="shared" si="2"/>
        <v>2.2841997183034954</v>
      </c>
      <c r="M15" s="24">
        <f t="shared" si="2"/>
        <v>2.5150438670127562</v>
      </c>
      <c r="N15" s="24">
        <f t="shared" si="2"/>
        <v>2.9438556619400602</v>
      </c>
      <c r="O15" s="21">
        <f t="shared" si="2"/>
        <v>2.5873803523827923</v>
      </c>
      <c r="P15" s="24">
        <f t="shared" si="2"/>
        <v>2.2886908463832767</v>
      </c>
      <c r="Q15" s="24">
        <f t="shared" si="2"/>
        <v>2.5037956250325704</v>
      </c>
      <c r="R15" s="24">
        <f t="shared" si="2"/>
        <v>2.9338707057969726</v>
      </c>
      <c r="S15" s="21">
        <f t="shared" si="2"/>
        <v>2.5824441606620012</v>
      </c>
      <c r="T15" s="18"/>
    </row>
    <row r="16" spans="1:256" ht="24" customHeight="1" x14ac:dyDescent="0.35">
      <c r="A16" s="22"/>
      <c r="B16" s="22"/>
      <c r="C16" s="52" t="s">
        <v>9</v>
      </c>
      <c r="D16" s="24">
        <v>104333.3421536</v>
      </c>
      <c r="E16" s="24">
        <v>78546.053598140003</v>
      </c>
      <c r="F16" s="24">
        <v>73165.564959999989</v>
      </c>
      <c r="G16" s="20">
        <f t="shared" si="0"/>
        <v>85348.320237246662</v>
      </c>
      <c r="H16" s="24">
        <v>104333.3421536</v>
      </c>
      <c r="I16" s="24">
        <v>78546.054099999994</v>
      </c>
      <c r="J16" s="24">
        <v>73165.564959999989</v>
      </c>
      <c r="K16" s="20">
        <f t="shared" si="1"/>
        <v>85348.320404533326</v>
      </c>
      <c r="L16" s="24">
        <f t="shared" si="2"/>
        <v>3.6138631557576515</v>
      </c>
      <c r="M16" s="24">
        <f t="shared" si="2"/>
        <v>3.0119121816417769</v>
      </c>
      <c r="N16" s="24">
        <f t="shared" si="2"/>
        <v>2.4514406163868281</v>
      </c>
      <c r="O16" s="21">
        <f t="shared" si="2"/>
        <v>3.0195860762274176</v>
      </c>
      <c r="P16" s="24">
        <f t="shared" si="2"/>
        <v>3.620968630014239</v>
      </c>
      <c r="Q16" s="24">
        <f t="shared" si="2"/>
        <v>2.9984417729133601</v>
      </c>
      <c r="R16" s="24">
        <f t="shared" si="2"/>
        <v>2.4431258313386115</v>
      </c>
      <c r="S16" s="21">
        <f t="shared" si="2"/>
        <v>3.0138253304245466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99615.029239999989</v>
      </c>
      <c r="E18" s="24">
        <v>75581.797850000003</v>
      </c>
      <c r="F18" s="24">
        <v>67984.318979999996</v>
      </c>
      <c r="G18" s="20">
        <f>(+D18+E18+F18)/3</f>
        <v>81060.382023333324</v>
      </c>
      <c r="H18" s="24">
        <v>99615.029239999989</v>
      </c>
      <c r="I18" s="24">
        <v>75581.797850000003</v>
      </c>
      <c r="J18" s="24">
        <v>67984.318979999996</v>
      </c>
      <c r="K18" s="20">
        <f>(+H18+I18+J18)/3</f>
        <v>81060.382023333324</v>
      </c>
      <c r="L18" s="24">
        <f t="shared" ref="L18:S19" si="3">(+D18/D$54)*100</f>
        <v>3.4504318226494726</v>
      </c>
      <c r="M18" s="24">
        <f t="shared" si="3"/>
        <v>2.8982453888707149</v>
      </c>
      <c r="N18" s="24">
        <f t="shared" si="3"/>
        <v>2.2778409613331569</v>
      </c>
      <c r="O18" s="21">
        <f t="shared" si="3"/>
        <v>2.8678807059229454</v>
      </c>
      <c r="P18" s="24">
        <f t="shared" si="3"/>
        <v>3.4572159628986361</v>
      </c>
      <c r="Q18" s="24">
        <f t="shared" si="3"/>
        <v>2.8852833225308161</v>
      </c>
      <c r="R18" s="24">
        <f t="shared" si="3"/>
        <v>2.2701149907993807</v>
      </c>
      <c r="S18" s="21">
        <f t="shared" si="3"/>
        <v>2.8624093769844858</v>
      </c>
      <c r="T18" s="18"/>
    </row>
    <row r="19" spans="1:20" ht="24" customHeight="1" x14ac:dyDescent="0.35">
      <c r="A19" s="22"/>
      <c r="B19" s="22"/>
      <c r="C19" s="52" t="s">
        <v>12</v>
      </c>
      <c r="D19" s="24">
        <v>1704.4905699999999</v>
      </c>
      <c r="E19" s="24">
        <v>1404.57</v>
      </c>
      <c r="F19" s="24">
        <v>3028.1434900000008</v>
      </c>
      <c r="G19" s="20">
        <f>(+D19+E19+F19)/3</f>
        <v>2045.7346866666667</v>
      </c>
      <c r="H19" s="24">
        <v>1704.4905699999999</v>
      </c>
      <c r="I19" s="24">
        <v>1404.57</v>
      </c>
      <c r="J19" s="24">
        <v>3028.1434900000008</v>
      </c>
      <c r="K19" s="20">
        <f>(+H19+I19+J19)/3</f>
        <v>2045.7346866666667</v>
      </c>
      <c r="L19" s="24">
        <f t="shared" si="3"/>
        <v>5.903957012314319E-2</v>
      </c>
      <c r="M19" s="24">
        <f t="shared" si="3"/>
        <v>5.385937675000859E-2</v>
      </c>
      <c r="N19" s="24">
        <f t="shared" si="3"/>
        <v>0.10145912148278673</v>
      </c>
      <c r="O19" s="21">
        <f t="shared" si="3"/>
        <v>7.2377194517043539E-2</v>
      </c>
      <c r="P19" s="24">
        <f t="shared" si="3"/>
        <v>5.9155652035365464E-2</v>
      </c>
      <c r="Q19" s="24">
        <f t="shared" si="3"/>
        <v>5.3618496934538164E-2</v>
      </c>
      <c r="R19" s="24">
        <f t="shared" si="3"/>
        <v>0.10111499289950754</v>
      </c>
      <c r="S19" s="21">
        <f t="shared" si="3"/>
        <v>7.2239113655441528E-2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404732.57228000002</v>
      </c>
      <c r="E21" s="14">
        <v>357878.31306000001</v>
      </c>
      <c r="F21" s="14">
        <v>389865.45592000009</v>
      </c>
      <c r="G21" s="15">
        <f>(+D21+E21+F21)/3</f>
        <v>384158.78042000002</v>
      </c>
      <c r="H21" s="14">
        <v>404732.57228000002</v>
      </c>
      <c r="I21" s="14">
        <v>357878.31345000002</v>
      </c>
      <c r="J21" s="14">
        <v>389865.45592000009</v>
      </c>
      <c r="K21" s="15">
        <f>(+H21+I21+J21)/3</f>
        <v>384158.78055000002</v>
      </c>
      <c r="L21" s="14">
        <f t="shared" ref="L21:S21" si="4">(+D21/D$54)*100</f>
        <v>14.018990484790528</v>
      </c>
      <c r="M21" s="14">
        <f t="shared" si="4"/>
        <v>13.723134406797854</v>
      </c>
      <c r="N21" s="14">
        <f t="shared" si="4"/>
        <v>13.062593230722138</v>
      </c>
      <c r="O21" s="17">
        <f t="shared" si="4"/>
        <v>13.591368889185295</v>
      </c>
      <c r="P21" s="14">
        <f t="shared" si="4"/>
        <v>14.046554222458434</v>
      </c>
      <c r="Q21" s="14">
        <f t="shared" si="4"/>
        <v>13.661759294771006</v>
      </c>
      <c r="R21" s="14">
        <f t="shared" si="4"/>
        <v>13.018287586865334</v>
      </c>
      <c r="S21" s="17">
        <f t="shared" si="4"/>
        <v>13.565439345952237</v>
      </c>
      <c r="T21" s="18"/>
    </row>
    <row r="22" spans="1:20" ht="24" customHeight="1" x14ac:dyDescent="0.35">
      <c r="A22" s="22" t="s">
        <v>21</v>
      </c>
      <c r="B22" s="56"/>
      <c r="C22" s="23" t="s">
        <v>17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17"/>
      <c r="P22" s="24"/>
      <c r="Q22" s="24"/>
      <c r="R22" s="24"/>
      <c r="S22" s="17"/>
      <c r="T22" s="18"/>
    </row>
    <row r="23" spans="1:20" ht="24" customHeight="1" x14ac:dyDescent="0.35">
      <c r="A23" s="22"/>
      <c r="B23" s="56"/>
      <c r="C23" s="23" t="s">
        <v>18</v>
      </c>
      <c r="D23" s="24">
        <v>255324.66109000001</v>
      </c>
      <c r="E23" s="24">
        <v>206904.75902999999</v>
      </c>
      <c r="F23" s="24">
        <v>252731.16466000001</v>
      </c>
      <c r="G23" s="15">
        <f>(+D23+E23+F23)/3</f>
        <v>238320.19492666668</v>
      </c>
      <c r="H23" s="24">
        <v>245533.8</v>
      </c>
      <c r="I23" s="24">
        <v>214281.43</v>
      </c>
      <c r="J23" s="24">
        <v>259637.28</v>
      </c>
      <c r="K23" s="15">
        <f>(+H23+I23+J23)/3</f>
        <v>239817.50333333333</v>
      </c>
      <c r="L23" s="24">
        <f t="shared" ref="L23:S25" si="5">(+D23/D$54)*100</f>
        <v>8.8438495923100504</v>
      </c>
      <c r="M23" s="24">
        <f t="shared" si="5"/>
        <v>7.9339309311508233</v>
      </c>
      <c r="N23" s="24">
        <f t="shared" si="5"/>
        <v>8.4678556423774722</v>
      </c>
      <c r="O23" s="17">
        <f t="shared" si="5"/>
        <v>8.4316638017477388</v>
      </c>
      <c r="P23" s="24">
        <f t="shared" si="5"/>
        <v>8.5214387755287007</v>
      </c>
      <c r="Q23" s="24">
        <f t="shared" si="5"/>
        <v>8.1800467029649315</v>
      </c>
      <c r="R23" s="24">
        <f t="shared" si="5"/>
        <v>8.6697416454487257</v>
      </c>
      <c r="S23" s="17">
        <f t="shared" si="5"/>
        <v>8.4684509642299055</v>
      </c>
      <c r="T23" s="18"/>
    </row>
    <row r="24" spans="1:20" ht="24" customHeight="1" x14ac:dyDescent="0.35">
      <c r="A24" s="22"/>
      <c r="B24" s="56"/>
      <c r="C24" s="52" t="s">
        <v>19</v>
      </c>
      <c r="D24" s="24">
        <v>255324.66109000001</v>
      </c>
      <c r="E24" s="24">
        <v>206904.75902999999</v>
      </c>
      <c r="F24" s="24">
        <v>252731.16466000001</v>
      </c>
      <c r="G24" s="20">
        <f>(+D24+E24+F24)/3</f>
        <v>238320.19492666668</v>
      </c>
      <c r="H24" s="24">
        <v>245533.8</v>
      </c>
      <c r="I24" s="24">
        <v>214281.43</v>
      </c>
      <c r="J24" s="24">
        <v>259637.28</v>
      </c>
      <c r="K24" s="20">
        <f>(+H24+I24+J24)/3</f>
        <v>239817.50333333333</v>
      </c>
      <c r="L24" s="24">
        <f t="shared" si="5"/>
        <v>8.8438495923100504</v>
      </c>
      <c r="M24" s="24">
        <f t="shared" si="5"/>
        <v>7.9339309311508233</v>
      </c>
      <c r="N24" s="24">
        <f t="shared" si="5"/>
        <v>8.4678556423774722</v>
      </c>
      <c r="O24" s="21">
        <f t="shared" si="5"/>
        <v>8.4316638017477388</v>
      </c>
      <c r="P24" s="24">
        <f t="shared" si="5"/>
        <v>8.5214387755287007</v>
      </c>
      <c r="Q24" s="24">
        <f t="shared" si="5"/>
        <v>8.1800467029649315</v>
      </c>
      <c r="R24" s="24">
        <f t="shared" si="5"/>
        <v>8.6697416454487257</v>
      </c>
      <c r="S24" s="21">
        <f t="shared" si="5"/>
        <v>8.4684509642299055</v>
      </c>
      <c r="T24" s="18"/>
    </row>
    <row r="25" spans="1:20" ht="24" customHeight="1" x14ac:dyDescent="0.35">
      <c r="A25" s="22"/>
      <c r="B25" s="56"/>
      <c r="C25" s="52" t="s">
        <v>20</v>
      </c>
      <c r="D25" s="24">
        <v>0</v>
      </c>
      <c r="E25" s="24">
        <v>0</v>
      </c>
      <c r="F25" s="24">
        <v>0</v>
      </c>
      <c r="G25" s="20">
        <f>(+D25+E25+F25)/3</f>
        <v>0</v>
      </c>
      <c r="H25" s="24">
        <v>0</v>
      </c>
      <c r="I25" s="24">
        <v>0</v>
      </c>
      <c r="J25" s="24">
        <v>0</v>
      </c>
      <c r="K25" s="20">
        <f>(+H25+I25+J25)/3</f>
        <v>0</v>
      </c>
      <c r="L25" s="24">
        <f t="shared" si="5"/>
        <v>0</v>
      </c>
      <c r="M25" s="24">
        <f t="shared" si="5"/>
        <v>0</v>
      </c>
      <c r="N25" s="24">
        <f t="shared" si="5"/>
        <v>0</v>
      </c>
      <c r="O25" s="21">
        <f t="shared" si="5"/>
        <v>0</v>
      </c>
      <c r="P25" s="24">
        <f t="shared" si="5"/>
        <v>0</v>
      </c>
      <c r="Q25" s="24">
        <f t="shared" si="5"/>
        <v>0</v>
      </c>
      <c r="R25" s="24">
        <f t="shared" si="5"/>
        <v>0</v>
      </c>
      <c r="S25" s="21">
        <f t="shared" si="5"/>
        <v>0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193030.24227000002</v>
      </c>
      <c r="E27" s="14">
        <v>128610.76436</v>
      </c>
      <c r="F27" s="14">
        <v>115770.08214</v>
      </c>
      <c r="G27" s="15">
        <f>(+D27+E27+F27)/3</f>
        <v>145803.69625666668</v>
      </c>
      <c r="H27" s="16">
        <v>193406.95769999997</v>
      </c>
      <c r="I27" s="16">
        <v>129975.09567</v>
      </c>
      <c r="J27" s="16">
        <v>115979.56328</v>
      </c>
      <c r="K27" s="15">
        <f>(+H27+I27+J27)/3</f>
        <v>146453.87221666667</v>
      </c>
      <c r="L27" s="16">
        <f t="shared" ref="L27:S27" si="6">(+D27/D$54)*100</f>
        <v>6.6861165001264782</v>
      </c>
      <c r="M27" s="16">
        <f t="shared" si="6"/>
        <v>4.9316841537066987</v>
      </c>
      <c r="N27" s="16">
        <f t="shared" si="6"/>
        <v>3.8789214800103324</v>
      </c>
      <c r="O27" s="17">
        <f t="shared" si="6"/>
        <v>5.1584707215712315</v>
      </c>
      <c r="P27" s="16">
        <f t="shared" si="6"/>
        <v>6.71233674875646</v>
      </c>
      <c r="Q27" s="16">
        <f t="shared" si="6"/>
        <v>4.9617101808725792</v>
      </c>
      <c r="R27" s="16">
        <f t="shared" si="6"/>
        <v>3.8727599125579029</v>
      </c>
      <c r="S27" s="17">
        <f t="shared" si="6"/>
        <v>5.171588471024033</v>
      </c>
      <c r="T27" s="18"/>
    </row>
    <row r="28" spans="1:20" ht="24" customHeight="1" x14ac:dyDescent="0.35">
      <c r="A28" s="22" t="s">
        <v>29</v>
      </c>
      <c r="B28" s="22"/>
      <c r="C28" s="23" t="s">
        <v>76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77</v>
      </c>
      <c r="D29" s="24">
        <v>13938.254000000001</v>
      </c>
      <c r="E29" s="24">
        <v>70615.159</v>
      </c>
      <c r="F29" s="24">
        <v>100828.32298</v>
      </c>
      <c r="G29" s="15">
        <f>(+D29+E29+F29)/3</f>
        <v>61793.911993333335</v>
      </c>
      <c r="H29" s="24">
        <v>7594</v>
      </c>
      <c r="I29" s="24">
        <v>75024.413</v>
      </c>
      <c r="J29" s="24">
        <v>101534.32298</v>
      </c>
      <c r="K29" s="15">
        <f>(+H29+I29+J29)/3</f>
        <v>61384.245326666663</v>
      </c>
      <c r="L29" s="24">
        <f t="shared" ref="L29:S29" si="7">(+D29/D$54)*100</f>
        <v>0.48278854627349516</v>
      </c>
      <c r="M29" s="24">
        <f t="shared" si="7"/>
        <v>2.7077955907094413</v>
      </c>
      <c r="N29" s="24">
        <f t="shared" si="7"/>
        <v>3.3782920472284075</v>
      </c>
      <c r="O29" s="17">
        <f t="shared" si="7"/>
        <v>2.1862414600781044</v>
      </c>
      <c r="P29" s="24">
        <f t="shared" si="7"/>
        <v>0.26355559218879415</v>
      </c>
      <c r="Q29" s="24">
        <f t="shared" si="7"/>
        <v>2.8640055379625258</v>
      </c>
      <c r="R29" s="24">
        <f t="shared" si="7"/>
        <v>3.3904081431686066</v>
      </c>
      <c r="S29" s="17">
        <f t="shared" si="7"/>
        <v>2.1676043837492567</v>
      </c>
      <c r="T29" s="18"/>
    </row>
    <row r="30" spans="1:20" ht="24" customHeight="1" x14ac:dyDescent="0.35">
      <c r="A30" s="50" t="s">
        <v>31</v>
      </c>
      <c r="B30" s="54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61279.562780000007</v>
      </c>
      <c r="E31" s="14">
        <v>60710.715089999998</v>
      </c>
      <c r="F31" s="14">
        <v>63866.558150000004</v>
      </c>
      <c r="G31" s="15">
        <f>(+D31+E31+F31)/3</f>
        <v>61952.278673333341</v>
      </c>
      <c r="H31" s="14">
        <v>33625.842380000002</v>
      </c>
      <c r="I31" s="14">
        <v>33726.275849999998</v>
      </c>
      <c r="J31" s="14">
        <v>42076.071130000004</v>
      </c>
      <c r="K31" s="15">
        <f>(+H31+I31+J31)/3</f>
        <v>36476.063119999999</v>
      </c>
      <c r="L31" s="14">
        <f t="shared" ref="L31:S34" si="8">(+D31/D$54)*100</f>
        <v>2.1225808505736503</v>
      </c>
      <c r="M31" s="14">
        <f t="shared" si="8"/>
        <v>2.3280016494690488</v>
      </c>
      <c r="N31" s="14">
        <f t="shared" si="8"/>
        <v>2.1398737884869226</v>
      </c>
      <c r="O31" s="17">
        <f t="shared" si="8"/>
        <v>2.1918444036455593</v>
      </c>
      <c r="P31" s="14">
        <f t="shared" si="8"/>
        <v>1.1670106401511657</v>
      </c>
      <c r="Q31" s="14">
        <f t="shared" si="8"/>
        <v>1.2874774616264149</v>
      </c>
      <c r="R31" s="14">
        <f t="shared" si="8"/>
        <v>1.4049934052329613</v>
      </c>
      <c r="S31" s="17">
        <f t="shared" si="8"/>
        <v>1.2880450659622058</v>
      </c>
      <c r="T31" s="18"/>
    </row>
    <row r="32" spans="1:20" ht="24" customHeight="1" x14ac:dyDescent="0.35">
      <c r="A32" s="50"/>
      <c r="B32" s="54"/>
      <c r="C32" s="51" t="s">
        <v>59</v>
      </c>
      <c r="D32" s="14">
        <v>33643.824690000009</v>
      </c>
      <c r="E32" s="14">
        <v>33838.592599999996</v>
      </c>
      <c r="F32" s="14">
        <v>35274.85241</v>
      </c>
      <c r="G32" s="20">
        <f>(+D32+E32+F32)/3</f>
        <v>34252.423233333335</v>
      </c>
      <c r="H32" s="14">
        <v>12755.596380000001</v>
      </c>
      <c r="I32" s="14">
        <v>13270.558850000001</v>
      </c>
      <c r="J32" s="14">
        <v>13325.750230000003</v>
      </c>
      <c r="K32" s="20">
        <f>(+H32+I32+J32)/3</f>
        <v>13117.301820000002</v>
      </c>
      <c r="L32" s="14">
        <f t="shared" si="8"/>
        <v>1.1653434650541903</v>
      </c>
      <c r="M32" s="14">
        <f t="shared" si="8"/>
        <v>1.2975683002865308</v>
      </c>
      <c r="N32" s="14">
        <f t="shared" si="8"/>
        <v>1.1818976041830704</v>
      </c>
      <c r="O32" s="21">
        <f t="shared" si="8"/>
        <v>1.2118356868057611</v>
      </c>
      <c r="P32" s="14">
        <f t="shared" si="8"/>
        <v>0.44269275186359491</v>
      </c>
      <c r="Q32" s="14">
        <f t="shared" si="8"/>
        <v>0.50659448729385737</v>
      </c>
      <c r="R32" s="14">
        <f t="shared" si="8"/>
        <v>0.44497004330764428</v>
      </c>
      <c r="S32" s="21">
        <f t="shared" si="8"/>
        <v>0.46319899799504638</v>
      </c>
      <c r="T32" s="18"/>
    </row>
    <row r="33" spans="1:20" ht="24" customHeight="1" x14ac:dyDescent="0.35">
      <c r="A33" s="12"/>
      <c r="B33" s="12"/>
      <c r="C33" s="19" t="s">
        <v>60</v>
      </c>
      <c r="D33" s="14">
        <v>16574.756440000001</v>
      </c>
      <c r="E33" s="14">
        <v>16370.50772</v>
      </c>
      <c r="F33" s="14">
        <v>18361.599170000001</v>
      </c>
      <c r="G33" s="20">
        <f>(+D33+E33+F33)/3</f>
        <v>17102.287776666668</v>
      </c>
      <c r="H33" s="16">
        <v>10255.50071</v>
      </c>
      <c r="I33" s="16">
        <v>10253.513989999999</v>
      </c>
      <c r="J33" s="16">
        <v>14161.139290000001</v>
      </c>
      <c r="K33" s="20">
        <f>(+H33+I33+J33)/3</f>
        <v>11556.717996666666</v>
      </c>
      <c r="L33" s="16">
        <f t="shared" si="8"/>
        <v>0.57411082955618775</v>
      </c>
      <c r="M33" s="16">
        <f t="shared" si="8"/>
        <v>0.62774040658735719</v>
      </c>
      <c r="N33" s="16">
        <f t="shared" si="8"/>
        <v>0.6152124980072412</v>
      </c>
      <c r="O33" s="21">
        <f t="shared" si="8"/>
        <v>0.60507142845349338</v>
      </c>
      <c r="P33" s="16">
        <f t="shared" si="8"/>
        <v>0.3559250148560244</v>
      </c>
      <c r="Q33" s="16">
        <f t="shared" si="8"/>
        <v>0.39142086791050573</v>
      </c>
      <c r="R33" s="16">
        <f t="shared" si="8"/>
        <v>0.47286514112885947</v>
      </c>
      <c r="S33" s="21">
        <f t="shared" si="8"/>
        <v>0.4080915625502714</v>
      </c>
      <c r="T33" s="18"/>
    </row>
    <row r="34" spans="1:20" ht="24" customHeight="1" x14ac:dyDescent="0.35">
      <c r="A34" s="12"/>
      <c r="B34" s="12"/>
      <c r="C34" s="19" t="s">
        <v>61</v>
      </c>
      <c r="D34" s="14">
        <v>11060.981650000002</v>
      </c>
      <c r="E34" s="14">
        <v>10501.61477</v>
      </c>
      <c r="F34" s="14">
        <v>10230.106570000002</v>
      </c>
      <c r="G34" s="20">
        <f>(+D34+E34+F34)/3</f>
        <v>10597.567663333335</v>
      </c>
      <c r="H34" s="16">
        <v>10614.745289999999</v>
      </c>
      <c r="I34" s="16">
        <v>10202.203009999999</v>
      </c>
      <c r="J34" s="16">
        <v>14589.181609999998</v>
      </c>
      <c r="K34" s="20">
        <f>(+H34+I34+J34)/3</f>
        <v>11802.043303333332</v>
      </c>
      <c r="L34" s="16">
        <f t="shared" si="8"/>
        <v>0.38312655596327244</v>
      </c>
      <c r="M34" s="16">
        <f t="shared" si="8"/>
        <v>0.4026929425951607</v>
      </c>
      <c r="N34" s="16">
        <f t="shared" si="8"/>
        <v>0.34276368629661091</v>
      </c>
      <c r="O34" s="21">
        <f t="shared" si="8"/>
        <v>0.37493728838630502</v>
      </c>
      <c r="P34" s="16">
        <f t="shared" si="8"/>
        <v>0.36839287343154642</v>
      </c>
      <c r="Q34" s="16">
        <f t="shared" si="8"/>
        <v>0.38946210642205159</v>
      </c>
      <c r="R34" s="16">
        <f t="shared" si="8"/>
        <v>0.48715822079645754</v>
      </c>
      <c r="S34" s="21">
        <f t="shared" si="8"/>
        <v>0.41675450541688813</v>
      </c>
      <c r="T34" s="18"/>
    </row>
    <row r="35" spans="1:20" ht="24" customHeight="1" x14ac:dyDescent="0.35">
      <c r="A35" s="22" t="s">
        <v>33</v>
      </c>
      <c r="B35" s="53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18"/>
    </row>
    <row r="36" spans="1:20" ht="24" customHeight="1" x14ac:dyDescent="0.35">
      <c r="A36" s="22"/>
      <c r="B36" s="53"/>
      <c r="C36" s="23" t="s">
        <v>23</v>
      </c>
      <c r="D36" s="24">
        <v>13576.657729999999</v>
      </c>
      <c r="E36" s="24">
        <v>12069.0736</v>
      </c>
      <c r="F36" s="24">
        <v>17328.569380000004</v>
      </c>
      <c r="G36" s="15">
        <f>(+D36+E36+F36)/3</f>
        <v>14324.766903333335</v>
      </c>
      <c r="H36" s="24">
        <v>13613.27649</v>
      </c>
      <c r="I36" s="24">
        <v>13545.242469999999</v>
      </c>
      <c r="J36" s="24">
        <v>14544.83208</v>
      </c>
      <c r="K36" s="15">
        <f>(+H36+I36+J36)/3</f>
        <v>13901.117013333334</v>
      </c>
      <c r="L36" s="24">
        <f t="shared" ref="L36:S38" si="9">(+D36/D$54)*100</f>
        <v>0.4702636964945186</v>
      </c>
      <c r="M36" s="24">
        <f t="shared" si="9"/>
        <v>0.46279842374960489</v>
      </c>
      <c r="N36" s="24">
        <f t="shared" si="9"/>
        <v>0.58060043444252973</v>
      </c>
      <c r="O36" s="17">
        <f t="shared" si="9"/>
        <v>0.50680396012799234</v>
      </c>
      <c r="P36" s="24">
        <f t="shared" si="9"/>
        <v>0.47245919764968913</v>
      </c>
      <c r="Q36" s="24">
        <f t="shared" si="9"/>
        <v>0.51708034619511389</v>
      </c>
      <c r="R36" s="24">
        <f t="shared" si="9"/>
        <v>0.48567731263412794</v>
      </c>
      <c r="S36" s="17">
        <f t="shared" si="9"/>
        <v>0.49087713006422934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13576.240099999999</v>
      </c>
      <c r="E37" s="24">
        <v>12069.0736</v>
      </c>
      <c r="F37" s="24">
        <v>17328.569000000003</v>
      </c>
      <c r="G37" s="20">
        <f>(+D37+E37+F37)/3</f>
        <v>14324.627566666668</v>
      </c>
      <c r="H37" s="24">
        <v>13613.27649</v>
      </c>
      <c r="I37" s="24">
        <v>13545.242469999999</v>
      </c>
      <c r="J37" s="24">
        <v>14544.83208</v>
      </c>
      <c r="K37" s="20">
        <f>(+H37+I37+J37)/3</f>
        <v>13901.117013333334</v>
      </c>
      <c r="L37" s="24">
        <f t="shared" si="9"/>
        <v>0.47024923076727754</v>
      </c>
      <c r="M37" s="24">
        <f t="shared" si="9"/>
        <v>0.46279842374960489</v>
      </c>
      <c r="N37" s="24">
        <f t="shared" si="9"/>
        <v>0.58060042171048232</v>
      </c>
      <c r="O37" s="21">
        <f t="shared" si="9"/>
        <v>0.50679903045793662</v>
      </c>
      <c r="P37" s="24">
        <f t="shared" si="9"/>
        <v>0.47245919764968913</v>
      </c>
      <c r="Q37" s="24">
        <f t="shared" si="9"/>
        <v>0.51708034619511389</v>
      </c>
      <c r="R37" s="24">
        <f t="shared" si="9"/>
        <v>0.48567731263412794</v>
      </c>
      <c r="S37" s="21">
        <f t="shared" si="9"/>
        <v>0.49087713006422934</v>
      </c>
      <c r="T37" s="18"/>
    </row>
    <row r="38" spans="1:20" ht="24" customHeight="1" x14ac:dyDescent="0.35">
      <c r="A38" s="22"/>
      <c r="B38" s="22"/>
      <c r="C38" s="52" t="s">
        <v>25</v>
      </c>
      <c r="D38" s="24">
        <v>0.41763</v>
      </c>
      <c r="E38" s="24">
        <v>0</v>
      </c>
      <c r="F38" s="24">
        <v>3.8000000000000002E-4</v>
      </c>
      <c r="G38" s="20">
        <f>(+D38+E38+F38)/3</f>
        <v>0.13933666666666666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9"/>
        <v>1.4465727241030316E-5</v>
      </c>
      <c r="M38" s="24">
        <f t="shared" si="9"/>
        <v>0</v>
      </c>
      <c r="N38" s="24">
        <f t="shared" si="9"/>
        <v>1.2732047305809459E-8</v>
      </c>
      <c r="O38" s="21">
        <f t="shared" si="9"/>
        <v>4.9296700556620197E-6</v>
      </c>
      <c r="P38" s="24">
        <f t="shared" si="9"/>
        <v>0</v>
      </c>
      <c r="Q38" s="24">
        <f t="shared" si="9"/>
        <v>0</v>
      </c>
      <c r="R38" s="24">
        <f t="shared" si="9"/>
        <v>0</v>
      </c>
      <c r="S38" s="21">
        <f t="shared" si="9"/>
        <v>0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18"/>
    </row>
    <row r="40" spans="1:20" ht="24" customHeight="1" x14ac:dyDescent="0.35">
      <c r="A40" s="50"/>
      <c r="B40" s="54"/>
      <c r="C40" s="33" t="s">
        <v>27</v>
      </c>
      <c r="D40" s="14">
        <v>6004.998450000001</v>
      </c>
      <c r="E40" s="14">
        <v>4379.9772700000003</v>
      </c>
      <c r="F40" s="14">
        <v>5517.5514800000001</v>
      </c>
      <c r="G40" s="15">
        <f t="shared" ref="G40:G46" si="10">(+D40+E40+F40)/3</f>
        <v>5300.8424000000005</v>
      </c>
      <c r="H40" s="14">
        <v>10360.001779999999</v>
      </c>
      <c r="I40" s="14">
        <v>8629.8638099999989</v>
      </c>
      <c r="J40" s="14">
        <v>5210.4706100000003</v>
      </c>
      <c r="K40" s="15">
        <f t="shared" ref="K40:K46" si="11">(+H40+I40+J40)/3</f>
        <v>8066.7787333333326</v>
      </c>
      <c r="L40" s="14">
        <f t="shared" ref="L40:S46" si="12">(+D40/D$54)*100</f>
        <v>0.20799911323542333</v>
      </c>
      <c r="M40" s="14">
        <f t="shared" si="12"/>
        <v>0.16795378367856648</v>
      </c>
      <c r="N40" s="14">
        <f t="shared" si="12"/>
        <v>0.18486770119894469</v>
      </c>
      <c r="O40" s="17">
        <f t="shared" si="12"/>
        <v>0.18754147543645078</v>
      </c>
      <c r="P40" s="14">
        <f t="shared" si="12"/>
        <v>0.35955180460954195</v>
      </c>
      <c r="Q40" s="14">
        <f t="shared" si="12"/>
        <v>0.32943913528123675</v>
      </c>
      <c r="R40" s="14">
        <f t="shared" si="12"/>
        <v>0.17398670190930834</v>
      </c>
      <c r="S40" s="17">
        <f t="shared" si="12"/>
        <v>0.28485460482663111</v>
      </c>
      <c r="T40" s="32"/>
    </row>
    <row r="41" spans="1:20" ht="24" customHeight="1" x14ac:dyDescent="0.35">
      <c r="A41" s="12"/>
      <c r="B41" s="12"/>
      <c r="C41" s="51" t="s">
        <v>28</v>
      </c>
      <c r="D41" s="14">
        <v>1189.3141000000001</v>
      </c>
      <c r="E41" s="14">
        <v>0</v>
      </c>
      <c r="F41" s="14">
        <v>0</v>
      </c>
      <c r="G41" s="20">
        <f t="shared" si="10"/>
        <v>396.43803333333335</v>
      </c>
      <c r="H41" s="16">
        <v>5328.0019199999997</v>
      </c>
      <c r="I41" s="16">
        <v>3816.93307</v>
      </c>
      <c r="J41" s="14">
        <v>4949.38</v>
      </c>
      <c r="K41" s="20">
        <f t="shared" si="11"/>
        <v>4698.104996666666</v>
      </c>
      <c r="L41" s="16">
        <f t="shared" si="12"/>
        <v>4.1195061117523774E-2</v>
      </c>
      <c r="M41" s="16">
        <f t="shared" si="12"/>
        <v>0</v>
      </c>
      <c r="N41" s="14">
        <f t="shared" si="12"/>
        <v>0</v>
      </c>
      <c r="O41" s="21">
        <f t="shared" si="12"/>
        <v>1.4025803462947356E-2</v>
      </c>
      <c r="P41" s="16">
        <f t="shared" si="12"/>
        <v>0.18491239152075747</v>
      </c>
      <c r="Q41" s="16">
        <f t="shared" si="12"/>
        <v>0.1457088034865705</v>
      </c>
      <c r="R41" s="14">
        <f t="shared" si="12"/>
        <v>0.16526843104022276</v>
      </c>
      <c r="S41" s="21">
        <f t="shared" si="12"/>
        <v>0.16589978311038972</v>
      </c>
      <c r="T41" s="18"/>
    </row>
    <row r="42" spans="1:20" ht="24" customHeight="1" x14ac:dyDescent="0.35">
      <c r="A42" s="12"/>
      <c r="B42" s="12"/>
      <c r="C42" s="51" t="s">
        <v>20</v>
      </c>
      <c r="D42" s="14">
        <v>4815.6843500000004</v>
      </c>
      <c r="E42" s="14">
        <v>4379.9772700000003</v>
      </c>
      <c r="F42" s="14">
        <v>5517.5514800000001</v>
      </c>
      <c r="G42" s="20">
        <f t="shared" si="10"/>
        <v>4904.4043666666666</v>
      </c>
      <c r="H42" s="16">
        <v>5031.9998599999999</v>
      </c>
      <c r="I42" s="16">
        <v>4812.9307399999998</v>
      </c>
      <c r="J42" s="14">
        <v>261.09061000000003</v>
      </c>
      <c r="K42" s="20">
        <f t="shared" si="11"/>
        <v>3368.6737366666662</v>
      </c>
      <c r="L42" s="16">
        <f t="shared" si="12"/>
        <v>0.1668040521178995</v>
      </c>
      <c r="M42" s="16">
        <f t="shared" si="12"/>
        <v>0.16795378367856648</v>
      </c>
      <c r="N42" s="14">
        <f t="shared" si="12"/>
        <v>0.18486770119894469</v>
      </c>
      <c r="O42" s="21">
        <f t="shared" si="12"/>
        <v>0.17351567197350337</v>
      </c>
      <c r="P42" s="16">
        <f t="shared" si="12"/>
        <v>0.1746394130887845</v>
      </c>
      <c r="Q42" s="16">
        <f t="shared" si="12"/>
        <v>0.1837303317946663</v>
      </c>
      <c r="R42" s="14">
        <f t="shared" si="12"/>
        <v>8.7182708690855624E-3</v>
      </c>
      <c r="S42" s="21">
        <f t="shared" si="12"/>
        <v>0.11895482171624136</v>
      </c>
      <c r="T42" s="18"/>
    </row>
    <row r="43" spans="1:20" ht="24" customHeight="1" x14ac:dyDescent="0.35">
      <c r="A43" s="22" t="s">
        <v>39</v>
      </c>
      <c r="B43" s="22"/>
      <c r="C43" s="59" t="s">
        <v>46</v>
      </c>
      <c r="D43" s="24">
        <v>1292.95767</v>
      </c>
      <c r="E43" s="24">
        <v>2740.9086600000001</v>
      </c>
      <c r="F43" s="24">
        <v>1504.21036</v>
      </c>
      <c r="G43" s="15">
        <f t="shared" si="10"/>
        <v>1846.0255633333334</v>
      </c>
      <c r="H43" s="24">
        <v>7941.5238200000003</v>
      </c>
      <c r="I43" s="24">
        <v>252.36003000000002</v>
      </c>
      <c r="J43" s="60">
        <v>4625.0646800000004</v>
      </c>
      <c r="K43" s="15">
        <f t="shared" si="11"/>
        <v>4272.9828433333341</v>
      </c>
      <c r="L43" s="24">
        <f t="shared" si="12"/>
        <v>4.4785032177808312E-2</v>
      </c>
      <c r="M43" s="24">
        <f t="shared" si="12"/>
        <v>0.10510236738382653</v>
      </c>
      <c r="N43" s="60">
        <f t="shared" si="12"/>
        <v>5.0399151214233349E-2</v>
      </c>
      <c r="O43" s="17">
        <f t="shared" si="12"/>
        <v>6.5311573466311404E-2</v>
      </c>
      <c r="P43" s="24">
        <f t="shared" si="12"/>
        <v>0.27561667280241176</v>
      </c>
      <c r="Q43" s="24">
        <f t="shared" si="12"/>
        <v>9.6336711555529159E-3</v>
      </c>
      <c r="R43" s="60">
        <f t="shared" si="12"/>
        <v>0.15443897682601662</v>
      </c>
      <c r="S43" s="17">
        <f t="shared" si="12"/>
        <v>0.15088784253361218</v>
      </c>
      <c r="T43" s="32"/>
    </row>
    <row r="44" spans="1:20" ht="24" customHeight="1" x14ac:dyDescent="0.35">
      <c r="A44" s="22"/>
      <c r="B44" s="22"/>
      <c r="C44" s="67" t="s">
        <v>47</v>
      </c>
      <c r="D44" s="24">
        <v>1292.95767</v>
      </c>
      <c r="E44" s="24">
        <v>2740.9086600000001</v>
      </c>
      <c r="F44" s="24">
        <v>1504.21036</v>
      </c>
      <c r="G44" s="20">
        <f t="shared" si="10"/>
        <v>1846.0255633333334</v>
      </c>
      <c r="H44" s="24">
        <v>7941.5238200000003</v>
      </c>
      <c r="I44" s="24">
        <v>252.36003000000002</v>
      </c>
      <c r="J44" s="60">
        <v>4625.0646800000004</v>
      </c>
      <c r="K44" s="20">
        <f t="shared" si="11"/>
        <v>4272.9828433333341</v>
      </c>
      <c r="L44" s="24">
        <f t="shared" si="12"/>
        <v>4.4785032177808312E-2</v>
      </c>
      <c r="M44" s="24">
        <f t="shared" si="12"/>
        <v>0.10510236738382653</v>
      </c>
      <c r="N44" s="60">
        <f t="shared" si="12"/>
        <v>5.0399151214233349E-2</v>
      </c>
      <c r="O44" s="21">
        <f t="shared" si="12"/>
        <v>6.5311573466311404E-2</v>
      </c>
      <c r="P44" s="24">
        <f t="shared" si="12"/>
        <v>0.27561667280241176</v>
      </c>
      <c r="Q44" s="24">
        <f t="shared" si="12"/>
        <v>9.6336711555529159E-3</v>
      </c>
      <c r="R44" s="60">
        <f t="shared" si="12"/>
        <v>0.15443897682601662</v>
      </c>
      <c r="S44" s="21">
        <f t="shared" si="12"/>
        <v>0.15088784253361218</v>
      </c>
      <c r="T44" s="18"/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  <c r="T45" s="18"/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0</v>
      </c>
      <c r="G46" s="15">
        <f t="shared" si="10"/>
        <v>0</v>
      </c>
      <c r="H46" s="24">
        <v>0</v>
      </c>
      <c r="I46" s="24">
        <v>0</v>
      </c>
      <c r="J46" s="24">
        <v>0</v>
      </c>
      <c r="K46" s="15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17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17">
        <f t="shared" si="12"/>
        <v>0</v>
      </c>
      <c r="T46" s="18"/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18"/>
    </row>
    <row r="48" spans="1:20" ht="24" customHeight="1" x14ac:dyDescent="0.35">
      <c r="A48" s="50"/>
      <c r="B48" s="50"/>
      <c r="C48" s="33" t="s">
        <v>38</v>
      </c>
      <c r="D48" s="14">
        <v>13.397969999999995</v>
      </c>
      <c r="E48" s="14">
        <v>53.035230000000006</v>
      </c>
      <c r="F48" s="14">
        <v>35.963943999999998</v>
      </c>
      <c r="G48" s="15">
        <f>(+D48+E48+F48)/3</f>
        <v>34.132381333333335</v>
      </c>
      <c r="H48" s="14">
        <v>123.95416200000001</v>
      </c>
      <c r="I48" s="14">
        <v>174.92891000000003</v>
      </c>
      <c r="J48" s="14">
        <v>65.893690000000007</v>
      </c>
      <c r="K48" s="15">
        <f>(+H48+I48+J48)/3</f>
        <v>121.59225400000001</v>
      </c>
      <c r="L48" s="14">
        <f t="shared" ref="L48:S48" si="13">(+D48/D$54)*100</f>
        <v>4.6407437110242768E-4</v>
      </c>
      <c r="M48" s="14">
        <f t="shared" si="13"/>
        <v>2.0336789434441563E-3</v>
      </c>
      <c r="N48" s="14">
        <f t="shared" si="13"/>
        <v>1.2049858850302162E-3</v>
      </c>
      <c r="O48" s="17">
        <f t="shared" si="13"/>
        <v>1.2075886571185183E-3</v>
      </c>
      <c r="P48" s="14">
        <f t="shared" si="13"/>
        <v>4.3019242257276444E-3</v>
      </c>
      <c r="Q48" s="14">
        <f t="shared" si="13"/>
        <v>6.6777912276334422E-3</v>
      </c>
      <c r="R48" s="14">
        <f t="shared" si="13"/>
        <v>2.2003052426265144E-3</v>
      </c>
      <c r="S48" s="17">
        <f t="shared" si="13"/>
        <v>4.2936734238199579E-3</v>
      </c>
      <c r="T48" s="32"/>
    </row>
    <row r="49" spans="1:256" ht="24" customHeight="1" x14ac:dyDescent="0.35">
      <c r="A49" s="22" t="s">
        <v>45</v>
      </c>
      <c r="B49" s="22"/>
      <c r="C49" s="23" t="s">
        <v>34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18"/>
    </row>
    <row r="50" spans="1:256" ht="24" customHeight="1" x14ac:dyDescent="0.35">
      <c r="A50" s="22"/>
      <c r="B50" s="53"/>
      <c r="C50" s="23" t="s">
        <v>35</v>
      </c>
      <c r="D50" s="24">
        <v>45.176259999999999</v>
      </c>
      <c r="E50" s="24">
        <v>0</v>
      </c>
      <c r="F50" s="24">
        <v>0</v>
      </c>
      <c r="G50" s="15">
        <f>(+D50+E50+F50)/3</f>
        <v>15.058753333333334</v>
      </c>
      <c r="H50" s="24">
        <v>64.933019999999999</v>
      </c>
      <c r="I50" s="24">
        <v>156.23327</v>
      </c>
      <c r="J50" s="24">
        <v>38.796340000000001</v>
      </c>
      <c r="K50" s="15">
        <f>(+H50+I50+J50)/3</f>
        <v>86.654209999999992</v>
      </c>
      <c r="L50" s="24">
        <f t="shared" ref="L50:S50" si="14">(+D50/D$54)*100</f>
        <v>1.5648000740604558E-3</v>
      </c>
      <c r="M50" s="24">
        <f t="shared" si="14"/>
        <v>0</v>
      </c>
      <c r="N50" s="24">
        <f t="shared" si="14"/>
        <v>0</v>
      </c>
      <c r="O50" s="17">
        <f t="shared" si="14"/>
        <v>5.3277207757900977E-4</v>
      </c>
      <c r="P50" s="24">
        <f t="shared" si="14"/>
        <v>2.2535502421262596E-3</v>
      </c>
      <c r="Q50" s="24">
        <f t="shared" si="14"/>
        <v>5.964097986264745E-3</v>
      </c>
      <c r="R50" s="24">
        <f t="shared" si="14"/>
        <v>1.2954774622080012E-3</v>
      </c>
      <c r="S50" s="17">
        <f t="shared" si="14"/>
        <v>3.0599389870600933E-3</v>
      </c>
      <c r="T50" s="32"/>
    </row>
    <row r="51" spans="1:256" ht="24" customHeight="1" x14ac:dyDescent="0.35">
      <c r="A51" s="50" t="s">
        <v>50</v>
      </c>
      <c r="B51" s="54"/>
      <c r="C51" s="33" t="s">
        <v>78</v>
      </c>
      <c r="D51" s="14"/>
      <c r="E51" s="14"/>
      <c r="F51" s="14"/>
      <c r="G51" s="15"/>
      <c r="H51" s="14"/>
      <c r="I51" s="14"/>
      <c r="J51" s="14"/>
      <c r="K51" s="15"/>
      <c r="L51" s="14"/>
      <c r="M51" s="14"/>
      <c r="N51" s="14"/>
      <c r="O51" s="17"/>
      <c r="P51" s="14"/>
      <c r="Q51" s="14"/>
      <c r="R51" s="14"/>
      <c r="S51" s="17"/>
      <c r="T51" s="32"/>
    </row>
    <row r="52" spans="1:256" ht="24" customHeight="1" x14ac:dyDescent="0.35">
      <c r="A52" s="50"/>
      <c r="B52" s="54"/>
      <c r="C52" s="33" t="s">
        <v>79</v>
      </c>
      <c r="D52" s="14">
        <v>0</v>
      </c>
      <c r="E52" s="14">
        <v>13.001999999999999</v>
      </c>
      <c r="F52" s="14">
        <v>8.7650000000000006</v>
      </c>
      <c r="G52" s="15">
        <f>(+D52+E52+F52)/3</f>
        <v>7.2556666666666665</v>
      </c>
      <c r="H52" s="14">
        <v>4.9800000000000004</v>
      </c>
      <c r="I52" s="14">
        <v>3.1710000000000003</v>
      </c>
      <c r="J52" s="14">
        <v>0.92200000000000004</v>
      </c>
      <c r="K52" s="15">
        <f>(+H52+I52+J52)/3</f>
        <v>3.0243333333333333</v>
      </c>
      <c r="L52" s="14">
        <f t="shared" ref="L52:S53" si="15">(+D52/D$54)*100</f>
        <v>0</v>
      </c>
      <c r="M52" s="14">
        <f t="shared" si="15"/>
        <v>4.9857224382096426E-4</v>
      </c>
      <c r="N52" s="14">
        <f t="shared" si="15"/>
        <v>2.936747227247892E-4</v>
      </c>
      <c r="O52" s="17">
        <f t="shared" si="15"/>
        <v>2.5670229923110732E-4</v>
      </c>
      <c r="P52" s="14">
        <f t="shared" si="15"/>
        <v>1.728347180800889E-4</v>
      </c>
      <c r="Q52" s="14">
        <f t="shared" si="15"/>
        <v>1.2105075131849642E-4</v>
      </c>
      <c r="R52" s="14">
        <f t="shared" si="15"/>
        <v>3.0787188176920222E-5</v>
      </c>
      <c r="S52" s="17">
        <f t="shared" si="15"/>
        <v>1.0679545144467969E-4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1274.0251333990764</v>
      </c>
      <c r="E53" s="74">
        <v>2637.3480518606179</v>
      </c>
      <c r="F53" s="74">
        <v>2414.9724919996661</v>
      </c>
      <c r="G53" s="39">
        <f>(+D53+E53+F53)/3</f>
        <v>2108.7818924197868</v>
      </c>
      <c r="H53" s="74">
        <v>1376.4795613994143</v>
      </c>
      <c r="I53" s="74">
        <v>2558.4970700008225</v>
      </c>
      <c r="J53" s="74">
        <v>2436.27077700053</v>
      </c>
      <c r="K53" s="39">
        <f>(+H53+I53+J53)/3</f>
        <v>2123.7491361335888</v>
      </c>
      <c r="L53" s="74">
        <f t="shared" si="15"/>
        <v>4.412925335337093E-2</v>
      </c>
      <c r="M53" s="74">
        <f t="shared" si="15"/>
        <v>0.1011312518037992</v>
      </c>
      <c r="N53" s="74">
        <f t="shared" si="15"/>
        <v>8.0914589500969206E-2</v>
      </c>
      <c r="O53" s="40">
        <f t="shared" si="15"/>
        <v>7.4607776959767294E-2</v>
      </c>
      <c r="P53" s="74">
        <f t="shared" si="15"/>
        <v>4.7771778501500432E-2</v>
      </c>
      <c r="Q53" s="74">
        <f t="shared" si="15"/>
        <v>9.766887182900387E-2</v>
      </c>
      <c r="R53" s="74">
        <f t="shared" si="15"/>
        <v>8.135133065232858E-2</v>
      </c>
      <c r="S53" s="40">
        <f t="shared" si="15"/>
        <v>7.4993964867839227E-2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2887030.7938299994</v>
      </c>
      <c r="E54" s="43">
        <v>2607846.7385900002</v>
      </c>
      <c r="F54" s="43">
        <v>2984594.6285999995</v>
      </c>
      <c r="G54" s="44">
        <f>G13+G31+G23+G36+G50+G40+G21+G48+G52+G43+G53+G27+G9+G29</f>
        <v>2826490.7203399995</v>
      </c>
      <c r="H54" s="43">
        <v>2881365.5354199996</v>
      </c>
      <c r="I54" s="43">
        <v>2619562.4277100004</v>
      </c>
      <c r="J54" s="43">
        <v>2994752.2154399999</v>
      </c>
      <c r="K54" s="44">
        <f t="shared" ref="K54:S54" si="16">K13+K31+K23+K36+K50+K40+K21+K48+K52+K43+K53+K27+K9+K29</f>
        <v>2831893.3928566664</v>
      </c>
      <c r="L54" s="45">
        <f t="shared" si="16"/>
        <v>100</v>
      </c>
      <c r="M54" s="45">
        <f t="shared" si="16"/>
        <v>100</v>
      </c>
      <c r="N54" s="45">
        <f t="shared" si="16"/>
        <v>100.00000000000001</v>
      </c>
      <c r="O54" s="44">
        <f t="shared" si="16"/>
        <v>100.00000000000001</v>
      </c>
      <c r="P54" s="45">
        <f t="shared" si="16"/>
        <v>99.999999999999986</v>
      </c>
      <c r="Q54" s="45">
        <f t="shared" si="16"/>
        <v>100</v>
      </c>
      <c r="R54" s="45">
        <f t="shared" si="16"/>
        <v>100</v>
      </c>
      <c r="S54" s="44">
        <f t="shared" si="16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1475293.4676099999</v>
      </c>
      <c r="E9" s="14">
        <v>1282974.5798943001</v>
      </c>
      <c r="F9" s="14">
        <v>1529815.63632</v>
      </c>
      <c r="G9" s="15">
        <f t="shared" ref="G9:G16" si="0">(+D9+E9+F9)/3</f>
        <v>1429361.2279414337</v>
      </c>
      <c r="H9" s="16">
        <v>1505228.7783499998</v>
      </c>
      <c r="I9" s="16">
        <v>1316132.37708</v>
      </c>
      <c r="J9" s="16">
        <v>1561385.3694799999</v>
      </c>
      <c r="K9" s="15">
        <f t="shared" ref="K9:K16" si="1">(+H9+I9+J9)/3</f>
        <v>1460915.5083033331</v>
      </c>
      <c r="L9" s="16">
        <f t="shared" ref="L9:S16" si="2">(+D9/D$54)*100</f>
        <v>52.230068970782604</v>
      </c>
      <c r="M9" s="16">
        <f t="shared" si="2"/>
        <v>52.42382560297353</v>
      </c>
      <c r="N9" s="16">
        <f t="shared" si="2"/>
        <v>55.892279964533934</v>
      </c>
      <c r="O9" s="17">
        <f t="shared" si="2"/>
        <v>53.540837757674211</v>
      </c>
      <c r="P9" s="16">
        <f t="shared" si="2"/>
        <v>53.276069825603813</v>
      </c>
      <c r="Q9" s="16">
        <f t="shared" si="2"/>
        <v>53.884724405355591</v>
      </c>
      <c r="R9" s="16">
        <f t="shared" si="2"/>
        <v>57.043290708818574</v>
      </c>
      <c r="S9" s="17">
        <f t="shared" si="2"/>
        <v>54.74992483812057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1405123.3170999999</v>
      </c>
      <c r="E10" s="14">
        <v>1197494.6677000001</v>
      </c>
      <c r="F10" s="14">
        <v>1446594.05495</v>
      </c>
      <c r="G10" s="20">
        <f t="shared" si="0"/>
        <v>1349737.3465833331</v>
      </c>
      <c r="H10" s="16">
        <v>1405123.3170999999</v>
      </c>
      <c r="I10" s="16">
        <v>1197494.6677000001</v>
      </c>
      <c r="J10" s="16">
        <v>1446594.05495</v>
      </c>
      <c r="K10" s="20">
        <f t="shared" si="1"/>
        <v>1349737.3465833331</v>
      </c>
      <c r="L10" s="16">
        <f t="shared" si="2"/>
        <v>49.745823035114732</v>
      </c>
      <c r="M10" s="16">
        <f t="shared" si="2"/>
        <v>48.931017499323758</v>
      </c>
      <c r="N10" s="16">
        <f t="shared" si="2"/>
        <v>52.851754155677369</v>
      </c>
      <c r="O10" s="21">
        <f t="shared" si="2"/>
        <v>50.55829616490265</v>
      </c>
      <c r="P10" s="16">
        <f t="shared" si="2"/>
        <v>49.732936967537256</v>
      </c>
      <c r="Q10" s="16">
        <f t="shared" si="2"/>
        <v>49.027492423716261</v>
      </c>
      <c r="R10" s="16">
        <f t="shared" si="2"/>
        <v>52.849531465536458</v>
      </c>
      <c r="S10" s="21">
        <f t="shared" si="2"/>
        <v>50.583362183939641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3882.1416899999995</v>
      </c>
      <c r="E11" s="14">
        <v>3602.7496199999996</v>
      </c>
      <c r="F11" s="14">
        <v>1696.37329</v>
      </c>
      <c r="G11" s="20">
        <f t="shared" si="0"/>
        <v>3060.4215333333327</v>
      </c>
      <c r="H11" s="16">
        <v>1618.5763600000002</v>
      </c>
      <c r="I11" s="16">
        <v>1679.69877</v>
      </c>
      <c r="J11" s="16">
        <v>1536.6034600000003</v>
      </c>
      <c r="K11" s="20">
        <f t="shared" si="1"/>
        <v>1611.6261966666668</v>
      </c>
      <c r="L11" s="16">
        <f t="shared" si="2"/>
        <v>0.13744013152280299</v>
      </c>
      <c r="M11" s="16">
        <f t="shared" si="2"/>
        <v>0.14721251748075903</v>
      </c>
      <c r="N11" s="16">
        <f t="shared" si="2"/>
        <v>6.1977514543592169E-2</v>
      </c>
      <c r="O11" s="21">
        <f t="shared" si="2"/>
        <v>0.11463689484727396</v>
      </c>
      <c r="P11" s="16">
        <f t="shared" si="2"/>
        <v>5.7287894314614896E-2</v>
      </c>
      <c r="Q11" s="16">
        <f t="shared" si="2"/>
        <v>6.8769758180611318E-2</v>
      </c>
      <c r="R11" s="16">
        <f t="shared" si="2"/>
        <v>5.6137914179475244E-2</v>
      </c>
      <c r="S11" s="21">
        <f t="shared" si="2"/>
        <v>6.0398026191892128E-2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66288.008820000003</v>
      </c>
      <c r="E12" s="14">
        <v>81877.162574300004</v>
      </c>
      <c r="F12" s="14">
        <v>81525.208079999997</v>
      </c>
      <c r="G12" s="20">
        <f t="shared" si="0"/>
        <v>76563.459824766673</v>
      </c>
      <c r="H12" s="16">
        <v>98486.884889999987</v>
      </c>
      <c r="I12" s="16">
        <v>116958.01061</v>
      </c>
      <c r="J12" s="16">
        <v>113254.71106999999</v>
      </c>
      <c r="K12" s="20">
        <f t="shared" si="1"/>
        <v>109566.53552333331</v>
      </c>
      <c r="L12" s="16">
        <f t="shared" si="2"/>
        <v>2.3468058041450637</v>
      </c>
      <c r="M12" s="16">
        <f t="shared" si="2"/>
        <v>3.3455955861690136</v>
      </c>
      <c r="N12" s="16">
        <f t="shared" si="2"/>
        <v>2.9785482943129677</v>
      </c>
      <c r="O12" s="21">
        <f t="shared" si="2"/>
        <v>2.8679046979242693</v>
      </c>
      <c r="P12" s="16">
        <f t="shared" si="2"/>
        <v>3.4858449637519482</v>
      </c>
      <c r="Q12" s="16">
        <f t="shared" si="2"/>
        <v>4.7884622234587182</v>
      </c>
      <c r="R12" s="16">
        <f t="shared" si="2"/>
        <v>4.1376213291026458</v>
      </c>
      <c r="S12" s="21">
        <f t="shared" si="2"/>
        <v>4.1061646279890329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534938.47780999995</v>
      </c>
      <c r="E13" s="24">
        <v>427031.36656722997</v>
      </c>
      <c r="F13" s="24">
        <v>438592.10984000005</v>
      </c>
      <c r="G13" s="15">
        <f t="shared" si="0"/>
        <v>466853.98473907664</v>
      </c>
      <c r="H13" s="24">
        <v>534938.47780999995</v>
      </c>
      <c r="I13" s="24">
        <v>427031.36660000001</v>
      </c>
      <c r="J13" s="24">
        <v>438592.10984000005</v>
      </c>
      <c r="K13" s="15">
        <f t="shared" si="1"/>
        <v>466853.98475</v>
      </c>
      <c r="L13" s="24">
        <f t="shared" si="2"/>
        <v>18.938519151992736</v>
      </c>
      <c r="M13" s="24">
        <f t="shared" si="2"/>
        <v>17.448995668927662</v>
      </c>
      <c r="N13" s="24">
        <f t="shared" si="2"/>
        <v>16.024096244944637</v>
      </c>
      <c r="O13" s="17">
        <f t="shared" si="2"/>
        <v>17.48735936362112</v>
      </c>
      <c r="P13" s="24">
        <f t="shared" si="2"/>
        <v>18.933613352415598</v>
      </c>
      <c r="Q13" s="24">
        <f t="shared" si="2"/>
        <v>17.483399012441968</v>
      </c>
      <c r="R13" s="24">
        <f t="shared" si="2"/>
        <v>16.0234223486604</v>
      </c>
      <c r="S13" s="17">
        <f t="shared" si="2"/>
        <v>17.496029325559366</v>
      </c>
      <c r="T13" s="18"/>
    </row>
    <row r="14" spans="1:256" ht="24" customHeight="1" x14ac:dyDescent="0.35">
      <c r="A14" s="22"/>
      <c r="B14" s="22"/>
      <c r="C14" s="52" t="s">
        <v>7</v>
      </c>
      <c r="D14" s="24">
        <v>378069.71717999992</v>
      </c>
      <c r="E14" s="24">
        <v>270313.86473999999</v>
      </c>
      <c r="F14" s="24">
        <v>290658.83251000004</v>
      </c>
      <c r="G14" s="20">
        <f t="shared" si="0"/>
        <v>313014.13814333332</v>
      </c>
      <c r="H14" s="24">
        <v>378069.71717999992</v>
      </c>
      <c r="I14" s="24">
        <v>270313.86473999999</v>
      </c>
      <c r="J14" s="24">
        <v>290658.83251000004</v>
      </c>
      <c r="K14" s="20">
        <f t="shared" si="1"/>
        <v>313014.13814333332</v>
      </c>
      <c r="L14" s="24">
        <f t="shared" si="2"/>
        <v>13.384867375618157</v>
      </c>
      <c r="M14" s="24">
        <f t="shared" si="2"/>
        <v>11.04533723837539</v>
      </c>
      <c r="N14" s="24">
        <f t="shared" si="2"/>
        <v>10.619308925284979</v>
      </c>
      <c r="O14" s="21">
        <f t="shared" si="2"/>
        <v>11.724845237565876</v>
      </c>
      <c r="P14" s="24">
        <f t="shared" si="2"/>
        <v>13.381400183902459</v>
      </c>
      <c r="Q14" s="24">
        <f t="shared" si="2"/>
        <v>11.067114796444292</v>
      </c>
      <c r="R14" s="24">
        <f t="shared" si="2"/>
        <v>10.618862328315238</v>
      </c>
      <c r="S14" s="21">
        <f t="shared" si="2"/>
        <v>11.730658233972481</v>
      </c>
      <c r="T14" s="18"/>
    </row>
    <row r="15" spans="1:256" ht="24" customHeight="1" x14ac:dyDescent="0.35">
      <c r="A15" s="22"/>
      <c r="B15" s="22"/>
      <c r="C15" s="52" t="s">
        <v>8</v>
      </c>
      <c r="D15" s="24">
        <v>79497.061369999996</v>
      </c>
      <c r="E15" s="24">
        <v>73022.208819999985</v>
      </c>
      <c r="F15" s="24">
        <v>57317.61939</v>
      </c>
      <c r="G15" s="20">
        <f t="shared" si="0"/>
        <v>69945.629860000001</v>
      </c>
      <c r="H15" s="24">
        <v>79497.061369999996</v>
      </c>
      <c r="I15" s="24">
        <v>73022.208819999985</v>
      </c>
      <c r="J15" s="24">
        <v>57317.61939</v>
      </c>
      <c r="K15" s="20">
        <f t="shared" si="1"/>
        <v>69945.629860000001</v>
      </c>
      <c r="L15" s="24">
        <f t="shared" si="2"/>
        <v>2.8144481687810687</v>
      </c>
      <c r="M15" s="24">
        <f t="shared" si="2"/>
        <v>2.983771931505439</v>
      </c>
      <c r="N15" s="24">
        <f t="shared" si="2"/>
        <v>2.0941166724853377</v>
      </c>
      <c r="O15" s="21">
        <f t="shared" si="2"/>
        <v>2.6200148338891682</v>
      </c>
      <c r="P15" s="24">
        <f t="shared" si="2"/>
        <v>2.8137191192431681</v>
      </c>
      <c r="Q15" s="24">
        <f t="shared" si="2"/>
        <v>2.9896548905405833</v>
      </c>
      <c r="R15" s="24">
        <f t="shared" si="2"/>
        <v>2.0940286040275127</v>
      </c>
      <c r="S15" s="21">
        <f t="shared" si="2"/>
        <v>2.6213137966051834</v>
      </c>
      <c r="T15" s="18"/>
    </row>
    <row r="16" spans="1:256" ht="24" customHeight="1" x14ac:dyDescent="0.35">
      <c r="A16" s="22"/>
      <c r="B16" s="22"/>
      <c r="C16" s="52" t="s">
        <v>9</v>
      </c>
      <c r="D16" s="24">
        <v>77371.699259999994</v>
      </c>
      <c r="E16" s="24">
        <v>83695.293007230008</v>
      </c>
      <c r="F16" s="24">
        <v>90615.65793999999</v>
      </c>
      <c r="G16" s="20">
        <f t="shared" si="0"/>
        <v>83894.216735743335</v>
      </c>
      <c r="H16" s="24">
        <v>77371.699259999994</v>
      </c>
      <c r="I16" s="24">
        <v>83695.293040000019</v>
      </c>
      <c r="J16" s="24">
        <v>90615.65793999999</v>
      </c>
      <c r="K16" s="20">
        <f t="shared" si="1"/>
        <v>83894.216746666658</v>
      </c>
      <c r="L16" s="24">
        <f t="shared" si="2"/>
        <v>2.7392036075935087</v>
      </c>
      <c r="M16" s="24">
        <f t="shared" si="2"/>
        <v>3.4198864990468305</v>
      </c>
      <c r="N16" s="24">
        <f t="shared" si="2"/>
        <v>3.310670647174315</v>
      </c>
      <c r="O16" s="21">
        <f t="shared" si="2"/>
        <v>3.1424992921660775</v>
      </c>
      <c r="P16" s="24">
        <f t="shared" si="2"/>
        <v>2.7384940492699683</v>
      </c>
      <c r="Q16" s="24">
        <f t="shared" si="2"/>
        <v>3.4266293254570894</v>
      </c>
      <c r="R16" s="24">
        <f t="shared" si="2"/>
        <v>3.3105314163176511</v>
      </c>
      <c r="S16" s="21">
        <f t="shared" si="2"/>
        <v>3.1440572949817018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73581.176200000016</v>
      </c>
      <c r="E18" s="24">
        <v>77948.891560000004</v>
      </c>
      <c r="F18" s="24">
        <v>84538.221959999981</v>
      </c>
      <c r="G18" s="20">
        <f>(+D18+E18+F18)/3</f>
        <v>78689.429906666672</v>
      </c>
      <c r="H18" s="24">
        <v>73581.176200000016</v>
      </c>
      <c r="I18" s="24">
        <v>77948.891560000004</v>
      </c>
      <c r="J18" s="24">
        <v>84538.221959999981</v>
      </c>
      <c r="K18" s="20">
        <f>(+H18+I18+J18)/3</f>
        <v>78689.429906666672</v>
      </c>
      <c r="L18" s="24">
        <f t="shared" ref="L18:S19" si="3">(+D18/D$54)*100</f>
        <v>2.6050070662234242</v>
      </c>
      <c r="M18" s="24">
        <f t="shared" si="3"/>
        <v>3.185081887922673</v>
      </c>
      <c r="N18" s="24">
        <f t="shared" si="3"/>
        <v>3.0886296736111198</v>
      </c>
      <c r="O18" s="21">
        <f t="shared" si="3"/>
        <v>2.9475390247883118</v>
      </c>
      <c r="P18" s="24">
        <f t="shared" si="3"/>
        <v>2.6043322699280353</v>
      </c>
      <c r="Q18" s="24">
        <f t="shared" si="3"/>
        <v>3.191361760077907</v>
      </c>
      <c r="R18" s="24">
        <f t="shared" si="3"/>
        <v>3.0884997807280143</v>
      </c>
      <c r="S18" s="21">
        <f t="shared" si="3"/>
        <v>2.949000368918</v>
      </c>
      <c r="T18" s="18"/>
    </row>
    <row r="19" spans="1:20" ht="24" customHeight="1" x14ac:dyDescent="0.35">
      <c r="A19" s="22"/>
      <c r="B19" s="22"/>
      <c r="C19" s="52" t="s">
        <v>12</v>
      </c>
      <c r="D19" s="24">
        <v>1641.57683</v>
      </c>
      <c r="E19" s="24">
        <v>2509.2118600000003</v>
      </c>
      <c r="F19" s="24">
        <v>2932.90697</v>
      </c>
      <c r="G19" s="20">
        <f>(+D19+E19+F19)/3</f>
        <v>2361.2318866666669</v>
      </c>
      <c r="H19" s="24">
        <v>1641.57683</v>
      </c>
      <c r="I19" s="24">
        <v>2509.2118600000003</v>
      </c>
      <c r="J19" s="24">
        <v>2932.90697</v>
      </c>
      <c r="K19" s="20">
        <f>(+H19+I19+J19)/3</f>
        <v>2361.2318866666669</v>
      </c>
      <c r="L19" s="24">
        <f t="shared" si="3"/>
        <v>5.8117027516320786E-2</v>
      </c>
      <c r="M19" s="24">
        <f t="shared" si="3"/>
        <v>0.10252929949741499</v>
      </c>
      <c r="N19" s="24">
        <f t="shared" si="3"/>
        <v>0.10715464895593695</v>
      </c>
      <c r="O19" s="21">
        <f t="shared" si="3"/>
        <v>8.8446734723832174E-2</v>
      </c>
      <c r="P19" s="24">
        <f t="shared" si="3"/>
        <v>5.8101972987150578E-2</v>
      </c>
      <c r="Q19" s="24">
        <f t="shared" si="3"/>
        <v>0.10273145156623646</v>
      </c>
      <c r="R19" s="24">
        <f t="shared" si="3"/>
        <v>0.10715014254767119</v>
      </c>
      <c r="S19" s="21">
        <f t="shared" si="3"/>
        <v>8.8490585243025235E-2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357859.26366</v>
      </c>
      <c r="E21" s="14">
        <v>330558.33892000001</v>
      </c>
      <c r="F21" s="14">
        <v>345448.13238999993</v>
      </c>
      <c r="G21" s="15">
        <f>(+D21+E21+F21)/3</f>
        <v>344621.91165666661</v>
      </c>
      <c r="H21" s="14">
        <v>357859.26366000006</v>
      </c>
      <c r="I21" s="14">
        <v>330558.33896999998</v>
      </c>
      <c r="J21" s="14">
        <v>345448.13238999993</v>
      </c>
      <c r="K21" s="15">
        <f>(+H21+I21+J21)/3</f>
        <v>344621.91167333332</v>
      </c>
      <c r="L21" s="14">
        <f t="shared" ref="L21:S21" si="4">(+D21/D$54)*100</f>
        <v>12.669353205416838</v>
      </c>
      <c r="M21" s="14">
        <f t="shared" si="4"/>
        <v>13.506996149977022</v>
      </c>
      <c r="N21" s="14">
        <f t="shared" si="4"/>
        <v>12.621052674826053</v>
      </c>
      <c r="O21" s="17">
        <f t="shared" si="4"/>
        <v>12.908805345393867</v>
      </c>
      <c r="P21" s="14">
        <f t="shared" si="4"/>
        <v>12.666071359191225</v>
      </c>
      <c r="Q21" s="14">
        <f t="shared" si="4"/>
        <v>13.53362724409892</v>
      </c>
      <c r="R21" s="14">
        <f t="shared" si="4"/>
        <v>12.620521894158573</v>
      </c>
      <c r="S21" s="17">
        <f t="shared" si="4"/>
        <v>12.91520533148233</v>
      </c>
      <c r="T21" s="18"/>
    </row>
    <row r="22" spans="1:20" ht="24" customHeight="1" x14ac:dyDescent="0.35">
      <c r="A22" s="22" t="s">
        <v>21</v>
      </c>
      <c r="B22" s="56"/>
      <c r="C22" s="23" t="s">
        <v>17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56"/>
      <c r="C23" s="23" t="s">
        <v>18</v>
      </c>
      <c r="D23" s="24">
        <v>186193.52225999997</v>
      </c>
      <c r="E23" s="24">
        <v>159916.01311999999</v>
      </c>
      <c r="F23" s="24">
        <v>166639.26819</v>
      </c>
      <c r="G23" s="15">
        <f>(+D23+E23+F23)/3</f>
        <v>170916.26785666667</v>
      </c>
      <c r="H23" s="24">
        <v>184728.38999999998</v>
      </c>
      <c r="I23" s="24">
        <v>153826.79</v>
      </c>
      <c r="J23" s="24">
        <v>162954.38</v>
      </c>
      <c r="K23" s="15">
        <f>(+H23+I23+J23)/3</f>
        <v>167169.85333333333</v>
      </c>
      <c r="L23" s="24">
        <f t="shared" ref="L23:S25" si="5">(+D23/D$54)*100</f>
        <v>6.5918413678786534</v>
      </c>
      <c r="M23" s="24">
        <f t="shared" si="5"/>
        <v>6.5343533023206017</v>
      </c>
      <c r="N23" s="24">
        <f t="shared" si="5"/>
        <v>6.0882163900253818</v>
      </c>
      <c r="O23" s="17">
        <f t="shared" si="5"/>
        <v>6.4021606215247981</v>
      </c>
      <c r="P23" s="24">
        <f t="shared" si="5"/>
        <v>6.5382769356825143</v>
      </c>
      <c r="Q23" s="24">
        <f t="shared" si="5"/>
        <v>6.2979334979209876</v>
      </c>
      <c r="R23" s="24">
        <f t="shared" si="5"/>
        <v>5.9533374990640704</v>
      </c>
      <c r="S23" s="17">
        <f t="shared" si="5"/>
        <v>6.2649324024420432</v>
      </c>
      <c r="T23" s="18"/>
    </row>
    <row r="24" spans="1:20" ht="24" customHeight="1" x14ac:dyDescent="0.35">
      <c r="A24" s="22"/>
      <c r="B24" s="56"/>
      <c r="C24" s="52" t="s">
        <v>19</v>
      </c>
      <c r="D24" s="24">
        <v>186193.52225999997</v>
      </c>
      <c r="E24" s="24">
        <v>159916.01311999999</v>
      </c>
      <c r="F24" s="24">
        <v>166639.26819</v>
      </c>
      <c r="G24" s="20">
        <f>(+D24+E24+F24)/3</f>
        <v>170916.26785666667</v>
      </c>
      <c r="H24" s="24">
        <v>184728.38999999998</v>
      </c>
      <c r="I24" s="24">
        <v>153826.79</v>
      </c>
      <c r="J24" s="24">
        <v>162954.38</v>
      </c>
      <c r="K24" s="20">
        <f>(+H24+I24+J24)/3</f>
        <v>167169.85333333333</v>
      </c>
      <c r="L24" s="24">
        <f t="shared" si="5"/>
        <v>6.5918413678786534</v>
      </c>
      <c r="M24" s="24">
        <f t="shared" si="5"/>
        <v>6.5343533023206017</v>
      </c>
      <c r="N24" s="24">
        <f t="shared" si="5"/>
        <v>6.0882163900253818</v>
      </c>
      <c r="O24" s="21">
        <f t="shared" si="5"/>
        <v>6.4021606215247981</v>
      </c>
      <c r="P24" s="24">
        <f t="shared" si="5"/>
        <v>6.5382769356825143</v>
      </c>
      <c r="Q24" s="24">
        <f t="shared" si="5"/>
        <v>6.2979334979209876</v>
      </c>
      <c r="R24" s="24">
        <f t="shared" si="5"/>
        <v>5.9533374990640704</v>
      </c>
      <c r="S24" s="21">
        <f t="shared" si="5"/>
        <v>6.2649324024420432</v>
      </c>
      <c r="T24" s="18"/>
    </row>
    <row r="25" spans="1:20" ht="24" customHeight="1" x14ac:dyDescent="0.35">
      <c r="A25" s="22"/>
      <c r="B25" s="56"/>
      <c r="C25" s="52" t="s">
        <v>20</v>
      </c>
      <c r="D25" s="24">
        <v>0</v>
      </c>
      <c r="E25" s="24">
        <v>0</v>
      </c>
      <c r="F25" s="24">
        <v>0</v>
      </c>
      <c r="G25" s="20">
        <f>(+D25+E25+F25)/3</f>
        <v>0</v>
      </c>
      <c r="H25" s="24">
        <v>0</v>
      </c>
      <c r="I25" s="24">
        <v>0</v>
      </c>
      <c r="J25" s="24">
        <v>0</v>
      </c>
      <c r="K25" s="20">
        <f>(+H25+I25+J25)/3</f>
        <v>0</v>
      </c>
      <c r="L25" s="24">
        <f t="shared" si="5"/>
        <v>0</v>
      </c>
      <c r="M25" s="24">
        <f t="shared" si="5"/>
        <v>0</v>
      </c>
      <c r="N25" s="24">
        <f t="shared" si="5"/>
        <v>0</v>
      </c>
      <c r="O25" s="21">
        <f t="shared" si="5"/>
        <v>0</v>
      </c>
      <c r="P25" s="24">
        <f t="shared" si="5"/>
        <v>0</v>
      </c>
      <c r="Q25" s="24">
        <f t="shared" si="5"/>
        <v>0</v>
      </c>
      <c r="R25" s="24">
        <f t="shared" si="5"/>
        <v>0</v>
      </c>
      <c r="S25" s="21">
        <f t="shared" si="5"/>
        <v>0</v>
      </c>
      <c r="T25" s="18"/>
    </row>
    <row r="26" spans="1:20" ht="24" customHeight="1" x14ac:dyDescent="0.35">
      <c r="A26" s="12" t="s">
        <v>26</v>
      </c>
      <c r="B26" s="12"/>
      <c r="C26" s="13" t="s">
        <v>62</v>
      </c>
      <c r="D26" s="14"/>
      <c r="E26" s="14"/>
      <c r="F26" s="14"/>
      <c r="G26" s="20"/>
      <c r="H26" s="16"/>
      <c r="I26" s="16"/>
      <c r="J26" s="16"/>
      <c r="K26" s="20"/>
      <c r="L26" s="16"/>
      <c r="M26" s="16"/>
      <c r="N26" s="16"/>
      <c r="O26" s="21"/>
      <c r="P26" s="16"/>
      <c r="Q26" s="16"/>
      <c r="R26" s="16"/>
      <c r="S26" s="21"/>
      <c r="T26" s="18"/>
    </row>
    <row r="27" spans="1:20" ht="24" customHeight="1" x14ac:dyDescent="0.35">
      <c r="A27" s="12"/>
      <c r="B27" s="31"/>
      <c r="C27" s="13" t="s">
        <v>30</v>
      </c>
      <c r="D27" s="14">
        <v>131979.46841</v>
      </c>
      <c r="E27" s="14">
        <v>122706.29483000001</v>
      </c>
      <c r="F27" s="14">
        <v>137120.73958999998</v>
      </c>
      <c r="G27" s="15">
        <f>(+D27+E27+F27)/3</f>
        <v>130602.16761</v>
      </c>
      <c r="H27" s="16">
        <v>134295.82185399998</v>
      </c>
      <c r="I27" s="16">
        <v>124813.47617599998</v>
      </c>
      <c r="J27" s="16">
        <v>137235.47104999999</v>
      </c>
      <c r="K27" s="15">
        <f>(+H27+I27+J27)/3</f>
        <v>132114.92302666666</v>
      </c>
      <c r="L27" s="16">
        <f t="shared" ref="L27:S27" si="6">(+D27/D$54)*100</f>
        <v>4.6724918730568099</v>
      </c>
      <c r="M27" s="16">
        <f t="shared" si="6"/>
        <v>5.0139211652072992</v>
      </c>
      <c r="N27" s="16">
        <f t="shared" si="6"/>
        <v>5.0097479618812777</v>
      </c>
      <c r="O27" s="17">
        <f t="shared" si="6"/>
        <v>4.8920799935774495</v>
      </c>
      <c r="P27" s="16">
        <f t="shared" si="6"/>
        <v>4.7532665368140545</v>
      </c>
      <c r="Q27" s="16">
        <f t="shared" si="6"/>
        <v>5.1100785019358028</v>
      </c>
      <c r="R27" s="16">
        <f t="shared" si="6"/>
        <v>5.0137288485506586</v>
      </c>
      <c r="S27" s="17">
        <f t="shared" si="6"/>
        <v>4.9511981114531514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63226.241659999985</v>
      </c>
      <c r="E29" s="24">
        <v>57892.300130000003</v>
      </c>
      <c r="F29" s="24">
        <v>60553.566149999999</v>
      </c>
      <c r="G29" s="15">
        <f>(+D29+E29+F29)/3</f>
        <v>60557.369313333329</v>
      </c>
      <c r="H29" s="24">
        <v>35293.469169999997</v>
      </c>
      <c r="I29" s="24">
        <v>31232.958569999999</v>
      </c>
      <c r="J29" s="24">
        <v>33120.685750000004</v>
      </c>
      <c r="K29" s="15">
        <f>(+H29+I29+J29)/3</f>
        <v>33215.704496666665</v>
      </c>
      <c r="L29" s="24">
        <f t="shared" ref="L29:S32" si="7">(+D29/D$54)*100</f>
        <v>2.2384095335384129</v>
      </c>
      <c r="M29" s="24">
        <f t="shared" si="7"/>
        <v>2.3655463586972707</v>
      </c>
      <c r="N29" s="24">
        <f t="shared" si="7"/>
        <v>2.2123429724173476</v>
      </c>
      <c r="O29" s="17">
        <f t="shared" si="7"/>
        <v>2.2683505205372674</v>
      </c>
      <c r="P29" s="24">
        <f t="shared" si="7"/>
        <v>1.2491771051240848</v>
      </c>
      <c r="Q29" s="24">
        <f t="shared" si="7"/>
        <v>1.2787310715980056</v>
      </c>
      <c r="R29" s="24">
        <f t="shared" si="7"/>
        <v>1.2100234462565045</v>
      </c>
      <c r="S29" s="17">
        <f t="shared" si="7"/>
        <v>1.2448066396048774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35504.459919999994</v>
      </c>
      <c r="E30" s="24">
        <v>32125.19802</v>
      </c>
      <c r="F30" s="24">
        <v>33579.216629999995</v>
      </c>
      <c r="G30" s="20">
        <f>(+D30+E30+F30)/3</f>
        <v>33736.291523333326</v>
      </c>
      <c r="H30" s="24">
        <v>13502.49683</v>
      </c>
      <c r="I30" s="24">
        <v>11389.273080000001</v>
      </c>
      <c r="J30" s="24">
        <v>13043.099790000002</v>
      </c>
      <c r="K30" s="20">
        <f>(+H30+I30+J30)/3</f>
        <v>12644.956566666668</v>
      </c>
      <c r="L30" s="24">
        <f t="shared" si="7"/>
        <v>1.2569705154298187</v>
      </c>
      <c r="M30" s="24">
        <f t="shared" si="7"/>
        <v>1.3126727566186229</v>
      </c>
      <c r="N30" s="24">
        <f t="shared" si="7"/>
        <v>1.2268269014352713</v>
      </c>
      <c r="O30" s="21">
        <f t="shared" si="7"/>
        <v>1.2636898746706449</v>
      </c>
      <c r="P30" s="24">
        <f t="shared" si="7"/>
        <v>0.47790739473080063</v>
      </c>
      <c r="Q30" s="24">
        <f t="shared" si="7"/>
        <v>0.46629643931009512</v>
      </c>
      <c r="R30" s="24">
        <f t="shared" si="7"/>
        <v>0.47651358057292909</v>
      </c>
      <c r="S30" s="21">
        <f t="shared" si="7"/>
        <v>0.47388806380071175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16628.855469999999</v>
      </c>
      <c r="E31" s="24">
        <v>15877.524010000001</v>
      </c>
      <c r="F31" s="24">
        <v>15332.309750000002</v>
      </c>
      <c r="G31" s="20">
        <f>(+D31+E31+F31)/3</f>
        <v>15946.229743333335</v>
      </c>
      <c r="H31" s="24">
        <v>10910.594609999998</v>
      </c>
      <c r="I31" s="24">
        <v>9716.4742699999988</v>
      </c>
      <c r="J31" s="24">
        <v>9393.5940300000002</v>
      </c>
      <c r="K31" s="20">
        <f>(+H31+I31+J31)/3</f>
        <v>10006.887636666666</v>
      </c>
      <c r="L31" s="24">
        <f t="shared" si="7"/>
        <v>0.58871423697842473</v>
      </c>
      <c r="M31" s="24">
        <f t="shared" si="7"/>
        <v>0.64877399969673633</v>
      </c>
      <c r="N31" s="24">
        <f t="shared" si="7"/>
        <v>0.56017060402871888</v>
      </c>
      <c r="O31" s="21">
        <f t="shared" si="7"/>
        <v>0.59731192006936917</v>
      </c>
      <c r="P31" s="24">
        <f t="shared" si="7"/>
        <v>0.3861696033465401</v>
      </c>
      <c r="Q31" s="24">
        <f t="shared" si="7"/>
        <v>0.39780917736579152</v>
      </c>
      <c r="R31" s="24">
        <f t="shared" si="7"/>
        <v>0.34318338414581662</v>
      </c>
      <c r="S31" s="21">
        <f t="shared" si="7"/>
        <v>0.37502260935494236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11092.926269999998</v>
      </c>
      <c r="E32" s="24">
        <v>9889.5781000000006</v>
      </c>
      <c r="F32" s="24">
        <v>11642.039770000003</v>
      </c>
      <c r="G32" s="20">
        <f>(+D32+E32+F32)/3</f>
        <v>10874.848046666668</v>
      </c>
      <c r="H32" s="24">
        <v>10880.377729999998</v>
      </c>
      <c r="I32" s="24">
        <v>10127.211220000001</v>
      </c>
      <c r="J32" s="24">
        <v>10683.991930000002</v>
      </c>
      <c r="K32" s="20">
        <f>(+H32+I32+J32)/3</f>
        <v>10563.860293333333</v>
      </c>
      <c r="L32" s="24">
        <f t="shared" si="7"/>
        <v>0.39272478113016951</v>
      </c>
      <c r="M32" s="24">
        <f t="shared" si="7"/>
        <v>0.40409960238191134</v>
      </c>
      <c r="N32" s="24">
        <f t="shared" si="7"/>
        <v>0.42534546695335762</v>
      </c>
      <c r="O32" s="21">
        <f t="shared" si="7"/>
        <v>0.4073487257972534</v>
      </c>
      <c r="P32" s="24">
        <f t="shared" si="7"/>
        <v>0.38510010704674402</v>
      </c>
      <c r="Q32" s="24">
        <f t="shared" si="7"/>
        <v>0.41462545492211905</v>
      </c>
      <c r="R32" s="24">
        <f t="shared" si="7"/>
        <v>0.39032648153775873</v>
      </c>
      <c r="S32" s="21">
        <f t="shared" si="7"/>
        <v>0.39589596644922326</v>
      </c>
      <c r="T32" s="18"/>
    </row>
    <row r="33" spans="1:20" ht="24" customHeight="1" x14ac:dyDescent="0.35">
      <c r="A33" s="12" t="s">
        <v>31</v>
      </c>
      <c r="B33" s="12"/>
      <c r="C33" s="13" t="s">
        <v>76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18"/>
    </row>
    <row r="34" spans="1:20" ht="24" customHeight="1" x14ac:dyDescent="0.35">
      <c r="A34" s="12"/>
      <c r="B34" s="12"/>
      <c r="C34" s="13" t="s">
        <v>77</v>
      </c>
      <c r="D34" s="14">
        <v>42935.905119999996</v>
      </c>
      <c r="E34" s="14">
        <v>33816.407999999996</v>
      </c>
      <c r="F34" s="14">
        <v>31814.495000000003</v>
      </c>
      <c r="G34" s="15">
        <f>(+D34+E34+F34)/3</f>
        <v>36188.936040000001</v>
      </c>
      <c r="H34" s="16">
        <v>41900.905119999996</v>
      </c>
      <c r="I34" s="16">
        <v>34861.407999999996</v>
      </c>
      <c r="J34" s="16">
        <v>31814.495000000003</v>
      </c>
      <c r="K34" s="15">
        <f>(+H34+I34+J34)/3</f>
        <v>36192.269373333336</v>
      </c>
      <c r="L34" s="16">
        <f t="shared" ref="L34:S34" si="8">(+D34/D$54)*100</f>
        <v>1.5200672510083966</v>
      </c>
      <c r="M34" s="16">
        <f t="shared" si="8"/>
        <v>1.3817775529559226</v>
      </c>
      <c r="N34" s="16">
        <f t="shared" si="8"/>
        <v>1.1623522594838429</v>
      </c>
      <c r="O34" s="17">
        <f t="shared" si="8"/>
        <v>1.3555607324895758</v>
      </c>
      <c r="P34" s="16">
        <f t="shared" si="8"/>
        <v>1.4830407038697051</v>
      </c>
      <c r="Q34" s="16">
        <f t="shared" si="8"/>
        <v>1.4272860353381271</v>
      </c>
      <c r="R34" s="16">
        <f t="shared" si="8"/>
        <v>1.1623033765480029</v>
      </c>
      <c r="S34" s="17">
        <f t="shared" si="8"/>
        <v>1.356357719969925</v>
      </c>
      <c r="T34" s="18"/>
    </row>
    <row r="35" spans="1:20" ht="24" customHeight="1" x14ac:dyDescent="0.35">
      <c r="A35" s="22" t="s">
        <v>33</v>
      </c>
      <c r="B35" s="53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18"/>
    </row>
    <row r="36" spans="1:20" ht="24" customHeight="1" x14ac:dyDescent="0.35">
      <c r="A36" s="22"/>
      <c r="B36" s="53"/>
      <c r="C36" s="23" t="s">
        <v>23</v>
      </c>
      <c r="D36" s="24">
        <v>14349.838830000001</v>
      </c>
      <c r="E36" s="24">
        <v>13353.694529999999</v>
      </c>
      <c r="F36" s="24">
        <v>12911.033329999998</v>
      </c>
      <c r="G36" s="15">
        <f>(+D36+E36+F36)/3</f>
        <v>13538.188896666667</v>
      </c>
      <c r="H36" s="24">
        <v>15116.39464</v>
      </c>
      <c r="I36" s="24">
        <v>13830.648359999996</v>
      </c>
      <c r="J36" s="24">
        <v>14211.644379999998</v>
      </c>
      <c r="K36" s="15">
        <f>(+H36+I36+J36)/3</f>
        <v>14386.229126666665</v>
      </c>
      <c r="L36" s="24">
        <f t="shared" ref="L36:S38" si="9">(+D36/D$54)*100</f>
        <v>0.50802981797560975</v>
      </c>
      <c r="M36" s="24">
        <f t="shared" si="9"/>
        <v>0.54564740733505135</v>
      </c>
      <c r="N36" s="24">
        <f t="shared" si="9"/>
        <v>0.47170853296262294</v>
      </c>
      <c r="O36" s="17">
        <f t="shared" si="9"/>
        <v>0.50711182105666863</v>
      </c>
      <c r="P36" s="24">
        <f t="shared" si="9"/>
        <v>0.53502969643911691</v>
      </c>
      <c r="Q36" s="24">
        <f t="shared" si="9"/>
        <v>0.5662505445534548</v>
      </c>
      <c r="R36" s="24">
        <f t="shared" si="9"/>
        <v>0.5192049174180966</v>
      </c>
      <c r="S36" s="17">
        <f t="shared" si="9"/>
        <v>0.53914477525379267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14349.344790000001</v>
      </c>
      <c r="E37" s="24">
        <v>13353.215099999999</v>
      </c>
      <c r="F37" s="24">
        <v>12910.141479999998</v>
      </c>
      <c r="G37" s="20">
        <f>(+D37+E37+F37)/3</f>
        <v>13537.567123333332</v>
      </c>
      <c r="H37" s="24">
        <v>15116.39464</v>
      </c>
      <c r="I37" s="24">
        <v>13830.648359999996</v>
      </c>
      <c r="J37" s="24">
        <v>14211.644379999998</v>
      </c>
      <c r="K37" s="20">
        <f>(+H37+I37+J37)/3</f>
        <v>14386.229126666665</v>
      </c>
      <c r="L37" s="24">
        <f t="shared" si="9"/>
        <v>0.5080123273923185</v>
      </c>
      <c r="M37" s="24">
        <f t="shared" si="9"/>
        <v>0.54562781727060061</v>
      </c>
      <c r="N37" s="24">
        <f t="shared" si="9"/>
        <v>0.47167594895138459</v>
      </c>
      <c r="O37" s="21">
        <f t="shared" si="9"/>
        <v>0.50708853074732529</v>
      </c>
      <c r="P37" s="24">
        <f t="shared" si="9"/>
        <v>0.53502969643911691</v>
      </c>
      <c r="Q37" s="24">
        <f t="shared" si="9"/>
        <v>0.5662505445534548</v>
      </c>
      <c r="R37" s="24">
        <f t="shared" si="9"/>
        <v>0.5192049174180966</v>
      </c>
      <c r="S37" s="21">
        <f t="shared" si="9"/>
        <v>0.53914477525379267</v>
      </c>
      <c r="T37" s="18"/>
    </row>
    <row r="38" spans="1:20" ht="24" customHeight="1" x14ac:dyDescent="0.35">
      <c r="A38" s="22"/>
      <c r="B38" s="22"/>
      <c r="C38" s="52" t="s">
        <v>25</v>
      </c>
      <c r="D38" s="24">
        <v>0.49403999999999998</v>
      </c>
      <c r="E38" s="24">
        <v>0.47943000000000002</v>
      </c>
      <c r="F38" s="24">
        <v>0.89185000000000003</v>
      </c>
      <c r="G38" s="20">
        <f>(+D38+E38+F38)/3</f>
        <v>0.6217733333333334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9"/>
        <v>1.7490583291287754E-5</v>
      </c>
      <c r="M38" s="24">
        <f t="shared" si="9"/>
        <v>1.9590064450773661E-5</v>
      </c>
      <c r="N38" s="24">
        <f t="shared" si="9"/>
        <v>3.2584011238294534E-5</v>
      </c>
      <c r="O38" s="21">
        <f t="shared" si="9"/>
        <v>2.3290309343281221E-5</v>
      </c>
      <c r="P38" s="24">
        <f t="shared" si="9"/>
        <v>0</v>
      </c>
      <c r="Q38" s="24">
        <f t="shared" si="9"/>
        <v>0</v>
      </c>
      <c r="R38" s="24">
        <f t="shared" si="9"/>
        <v>0</v>
      </c>
      <c r="S38" s="21">
        <f t="shared" si="9"/>
        <v>0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24"/>
      <c r="M39" s="24"/>
      <c r="N39" s="24"/>
      <c r="O39" s="21"/>
      <c r="P39" s="14"/>
      <c r="Q39" s="14"/>
      <c r="R39" s="14"/>
      <c r="S39" s="21"/>
      <c r="T39" s="18"/>
    </row>
    <row r="40" spans="1:20" ht="24" customHeight="1" x14ac:dyDescent="0.35">
      <c r="A40" s="50"/>
      <c r="B40" s="54"/>
      <c r="C40" s="33" t="s">
        <v>27</v>
      </c>
      <c r="D40" s="14">
        <v>11772.50333</v>
      </c>
      <c r="E40" s="14">
        <v>12817.318780000001</v>
      </c>
      <c r="F40" s="14">
        <v>10612.352940000001</v>
      </c>
      <c r="G40" s="15">
        <f t="shared" ref="G40:G46" si="10">(+D40+E40+F40)/3</f>
        <v>11734.058350000001</v>
      </c>
      <c r="H40" s="14">
        <v>11311.40366</v>
      </c>
      <c r="I40" s="14">
        <v>6572.3565900000003</v>
      </c>
      <c r="J40" s="14">
        <v>8725.1292200000007</v>
      </c>
      <c r="K40" s="15">
        <f t="shared" ref="K40:K46" si="11">(+H40+I40+J40)/3</f>
        <v>8869.6298233333346</v>
      </c>
      <c r="L40" s="24">
        <f t="shared" ref="L40:S46" si="12">(+D40/D$54)*100</f>
        <v>0.41678396494277276</v>
      </c>
      <c r="M40" s="24">
        <f t="shared" si="12"/>
        <v>0.52373047365895264</v>
      </c>
      <c r="N40" s="24">
        <f t="shared" si="12"/>
        <v>0.38772554517206714</v>
      </c>
      <c r="O40" s="17">
        <f t="shared" si="12"/>
        <v>0.43953292007314348</v>
      </c>
      <c r="P40" s="14">
        <f t="shared" si="12"/>
        <v>0.4003558395132053</v>
      </c>
      <c r="Q40" s="14">
        <f t="shared" si="12"/>
        <v>0.26908358894079992</v>
      </c>
      <c r="R40" s="14">
        <f t="shared" si="12"/>
        <v>0.31876184592034679</v>
      </c>
      <c r="S40" s="17">
        <f t="shared" si="12"/>
        <v>0.33240222546027215</v>
      </c>
      <c r="T40" s="32"/>
    </row>
    <row r="41" spans="1:20" ht="24" customHeight="1" x14ac:dyDescent="0.35">
      <c r="A41" s="12"/>
      <c r="B41" s="12"/>
      <c r="C41" s="51" t="s">
        <v>28</v>
      </c>
      <c r="D41" s="14">
        <v>5964.4087599999993</v>
      </c>
      <c r="E41" s="14">
        <v>4438.2347799999998</v>
      </c>
      <c r="F41" s="14">
        <v>4088.42488</v>
      </c>
      <c r="G41" s="20">
        <f t="shared" si="10"/>
        <v>4830.3561399999999</v>
      </c>
      <c r="H41" s="16">
        <v>2231.3900000000003</v>
      </c>
      <c r="I41" s="16">
        <v>5193.16183</v>
      </c>
      <c r="J41" s="14">
        <v>6890.5836400000007</v>
      </c>
      <c r="K41" s="20">
        <f t="shared" si="11"/>
        <v>4771.711823333334</v>
      </c>
      <c r="L41" s="16">
        <f t="shared" si="12"/>
        <v>0.21115899157976339</v>
      </c>
      <c r="M41" s="16">
        <f t="shared" si="12"/>
        <v>0.18135140768801547</v>
      </c>
      <c r="N41" s="14">
        <f t="shared" si="12"/>
        <v>0.14937184754929975</v>
      </c>
      <c r="O41" s="21">
        <f t="shared" si="12"/>
        <v>0.18093488849980346</v>
      </c>
      <c r="P41" s="16">
        <f t="shared" si="12"/>
        <v>7.8977821284062569E-2</v>
      </c>
      <c r="Q41" s="16">
        <f t="shared" si="12"/>
        <v>0.21261698205677731</v>
      </c>
      <c r="R41" s="14">
        <f t="shared" si="12"/>
        <v>0.25173898347776474</v>
      </c>
      <c r="S41" s="21">
        <f t="shared" si="12"/>
        <v>0.17882681249655621</v>
      </c>
      <c r="T41" s="18"/>
    </row>
    <row r="42" spans="1:20" ht="24" customHeight="1" x14ac:dyDescent="0.35">
      <c r="A42" s="12"/>
      <c r="B42" s="12"/>
      <c r="C42" s="51" t="s">
        <v>20</v>
      </c>
      <c r="D42" s="14">
        <v>5808.0945700000002</v>
      </c>
      <c r="E42" s="14">
        <v>8379.0840000000007</v>
      </c>
      <c r="F42" s="14">
        <v>6523.9280600000002</v>
      </c>
      <c r="G42" s="20">
        <f t="shared" si="10"/>
        <v>6903.7022100000004</v>
      </c>
      <c r="H42" s="16">
        <v>9080.0136600000005</v>
      </c>
      <c r="I42" s="16">
        <v>1379.1947600000001</v>
      </c>
      <c r="J42" s="14">
        <v>1834.54558</v>
      </c>
      <c r="K42" s="20">
        <f t="shared" si="11"/>
        <v>4097.9180000000006</v>
      </c>
      <c r="L42" s="16">
        <f t="shared" si="12"/>
        <v>0.20562497336300939</v>
      </c>
      <c r="M42" s="16">
        <f t="shared" si="12"/>
        <v>0.34237906597093715</v>
      </c>
      <c r="N42" s="14">
        <f t="shared" si="12"/>
        <v>0.23835369762276737</v>
      </c>
      <c r="O42" s="21">
        <f t="shared" si="12"/>
        <v>0.25859803157334005</v>
      </c>
      <c r="P42" s="16">
        <f t="shared" si="12"/>
        <v>0.32137801822914275</v>
      </c>
      <c r="Q42" s="16">
        <f t="shared" si="12"/>
        <v>5.6466606884022587E-2</v>
      </c>
      <c r="R42" s="14">
        <f t="shared" si="12"/>
        <v>6.7022862442582043E-2</v>
      </c>
      <c r="S42" s="21">
        <f t="shared" si="12"/>
        <v>0.15357541296371596</v>
      </c>
      <c r="T42" s="18"/>
    </row>
    <row r="43" spans="1:20" ht="24" customHeight="1" x14ac:dyDescent="0.35">
      <c r="A43" s="22" t="s">
        <v>39</v>
      </c>
      <c r="B43" s="22"/>
      <c r="C43" s="59" t="s">
        <v>46</v>
      </c>
      <c r="D43" s="24">
        <v>3507.34584</v>
      </c>
      <c r="E43" s="24">
        <v>3236.3888499999998</v>
      </c>
      <c r="F43" s="24">
        <v>1583.5288799999998</v>
      </c>
      <c r="G43" s="15">
        <f t="shared" si="10"/>
        <v>2775.7545233333331</v>
      </c>
      <c r="H43" s="24">
        <v>2385.7821400000003</v>
      </c>
      <c r="I43" s="24">
        <v>575.95080299999995</v>
      </c>
      <c r="J43" s="60">
        <v>1226.6520700000001</v>
      </c>
      <c r="K43" s="15">
        <f t="shared" si="11"/>
        <v>1396.1283376666668</v>
      </c>
      <c r="L43" s="24">
        <f t="shared" si="12"/>
        <v>0.12417116943136509</v>
      </c>
      <c r="M43" s="24">
        <f t="shared" si="12"/>
        <v>0.13224259257715462</v>
      </c>
      <c r="N43" s="60">
        <f t="shared" si="12"/>
        <v>5.785470967324545E-2</v>
      </c>
      <c r="O43" s="17">
        <f t="shared" si="12"/>
        <v>0.10397387286274543</v>
      </c>
      <c r="P43" s="24">
        <f t="shared" si="12"/>
        <v>8.4442376937975142E-2</v>
      </c>
      <c r="Q43" s="24">
        <f t="shared" si="12"/>
        <v>2.3580417009080094E-2</v>
      </c>
      <c r="R43" s="60">
        <f t="shared" si="12"/>
        <v>4.4814222033403246E-2</v>
      </c>
      <c r="S43" s="17">
        <f t="shared" si="12"/>
        <v>5.2321931773038066E-2</v>
      </c>
      <c r="T43" s="32"/>
    </row>
    <row r="44" spans="1:20" ht="24" customHeight="1" x14ac:dyDescent="0.35">
      <c r="A44" s="22"/>
      <c r="B44" s="22"/>
      <c r="C44" s="67" t="s">
        <v>47</v>
      </c>
      <c r="D44" s="24">
        <v>3507.34584</v>
      </c>
      <c r="E44" s="24">
        <v>3236.3888499999998</v>
      </c>
      <c r="F44" s="24">
        <v>1583.5288799999998</v>
      </c>
      <c r="G44" s="20">
        <f t="shared" si="10"/>
        <v>2775.7545233333331</v>
      </c>
      <c r="H44" s="24">
        <v>2385.7821400000003</v>
      </c>
      <c r="I44" s="24">
        <v>575.95080299999995</v>
      </c>
      <c r="J44" s="60">
        <v>1226.6520700000001</v>
      </c>
      <c r="K44" s="20">
        <f t="shared" si="11"/>
        <v>1396.1283376666668</v>
      </c>
      <c r="L44" s="24">
        <f t="shared" si="12"/>
        <v>0.12417116943136509</v>
      </c>
      <c r="M44" s="24">
        <f t="shared" si="12"/>
        <v>0.13224259257715462</v>
      </c>
      <c r="N44" s="60">
        <f t="shared" si="12"/>
        <v>5.785470967324545E-2</v>
      </c>
      <c r="O44" s="21">
        <f t="shared" si="12"/>
        <v>0.10397387286274543</v>
      </c>
      <c r="P44" s="24">
        <f t="shared" si="12"/>
        <v>8.4442376937975142E-2</v>
      </c>
      <c r="Q44" s="24">
        <f t="shared" si="12"/>
        <v>2.3580417009080094E-2</v>
      </c>
      <c r="R44" s="60">
        <f t="shared" si="12"/>
        <v>4.4814222033403246E-2</v>
      </c>
      <c r="S44" s="21">
        <f t="shared" si="12"/>
        <v>5.2321931773038066E-2</v>
      </c>
      <c r="T44" s="18"/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  <c r="T45" s="18"/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0</v>
      </c>
      <c r="G46" s="20">
        <f t="shared" si="10"/>
        <v>0</v>
      </c>
      <c r="H46" s="24">
        <v>0</v>
      </c>
      <c r="I46" s="24">
        <v>0</v>
      </c>
      <c r="J46" s="24">
        <v>0</v>
      </c>
      <c r="K46" s="20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21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21">
        <f t="shared" si="12"/>
        <v>0</v>
      </c>
      <c r="T46" s="18"/>
    </row>
    <row r="47" spans="1:20" ht="24" customHeight="1" x14ac:dyDescent="0.35">
      <c r="A47" s="50" t="s">
        <v>42</v>
      </c>
      <c r="B47" s="50"/>
      <c r="C47" s="33" t="s">
        <v>34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18"/>
    </row>
    <row r="48" spans="1:20" ht="24" customHeight="1" x14ac:dyDescent="0.35">
      <c r="A48" s="50"/>
      <c r="B48" s="50"/>
      <c r="C48" s="33" t="s">
        <v>35</v>
      </c>
      <c r="D48" s="14">
        <v>499.78155999999996</v>
      </c>
      <c r="E48" s="14">
        <v>185.90346</v>
      </c>
      <c r="F48" s="14">
        <v>152.12360000000001</v>
      </c>
      <c r="G48" s="15">
        <f>(+D48+E48+F48)/3</f>
        <v>279.26953999999995</v>
      </c>
      <c r="H48" s="14">
        <v>256.69193999999999</v>
      </c>
      <c r="I48" s="14">
        <v>153.45902000000004</v>
      </c>
      <c r="J48" s="14">
        <v>504.84158000000002</v>
      </c>
      <c r="K48" s="15">
        <f>(+H48+I48+J48)/3</f>
        <v>304.99751333333336</v>
      </c>
      <c r="L48" s="14">
        <f t="shared" ref="L48:S48" si="13">(+D48/D$54)*100</f>
        <v>1.7693852729798655E-2</v>
      </c>
      <c r="M48" s="14">
        <f t="shared" si="13"/>
        <v>7.5962304466174902E-3</v>
      </c>
      <c r="N48" s="14">
        <f t="shared" si="13"/>
        <v>5.5578820339853372E-3</v>
      </c>
      <c r="O48" s="17">
        <f t="shared" si="13"/>
        <v>1.0460844214540958E-2</v>
      </c>
      <c r="P48" s="14">
        <f t="shared" si="13"/>
        <v>9.0853549412605178E-3</v>
      </c>
      <c r="Q48" s="14">
        <f t="shared" si="13"/>
        <v>6.2828763612380331E-3</v>
      </c>
      <c r="R48" s="14">
        <f t="shared" si="13"/>
        <v>1.8443765115738243E-2</v>
      </c>
      <c r="S48" s="17">
        <f t="shared" si="13"/>
        <v>1.1430223606981186E-2</v>
      </c>
      <c r="T48" s="32"/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18"/>
    </row>
    <row r="50" spans="1:256" ht="24" customHeight="1" x14ac:dyDescent="0.35">
      <c r="A50" s="22"/>
      <c r="B50" s="53"/>
      <c r="C50" s="23" t="s">
        <v>38</v>
      </c>
      <c r="D50" s="24">
        <v>36.707549999999991</v>
      </c>
      <c r="E50" s="24">
        <v>33.553170000000001</v>
      </c>
      <c r="F50" s="24">
        <v>36.433599999999998</v>
      </c>
      <c r="G50" s="15">
        <f>(+D50+E50+F50)/3</f>
        <v>35.564773333333328</v>
      </c>
      <c r="H50" s="24">
        <v>30.92698</v>
      </c>
      <c r="I50" s="24">
        <v>115.40987000000001</v>
      </c>
      <c r="J50" s="24">
        <v>62.12368</v>
      </c>
      <c r="K50" s="15">
        <f>(+H50+I50+J50)/3</f>
        <v>69.48684333333334</v>
      </c>
      <c r="L50" s="24">
        <f t="shared" ref="L50:S50" si="14">(+D50/D$54)*100</f>
        <v>1.2995637209418463E-3</v>
      </c>
      <c r="M50" s="24">
        <f t="shared" si="14"/>
        <v>1.3710213437368652E-3</v>
      </c>
      <c r="N50" s="24">
        <f t="shared" si="14"/>
        <v>1.3311126667618185E-3</v>
      </c>
      <c r="O50" s="17">
        <f t="shared" si="14"/>
        <v>1.3321809222927089E-3</v>
      </c>
      <c r="P50" s="24">
        <f t="shared" si="14"/>
        <v>1.0946295803493683E-3</v>
      </c>
      <c r="Q50" s="24">
        <f t="shared" si="14"/>
        <v>4.7250786827424951E-3</v>
      </c>
      <c r="R50" s="24">
        <f t="shared" si="14"/>
        <v>2.269612106921315E-3</v>
      </c>
      <c r="S50" s="17">
        <f t="shared" si="14"/>
        <v>2.6041201069571668E-3</v>
      </c>
      <c r="T50" s="32"/>
    </row>
    <row r="51" spans="1:256" ht="24" customHeight="1" x14ac:dyDescent="0.35">
      <c r="A51" s="12" t="s">
        <v>50</v>
      </c>
      <c r="B51" s="31"/>
      <c r="C51" s="13" t="s">
        <v>78</v>
      </c>
      <c r="D51" s="14"/>
      <c r="E51" s="14"/>
      <c r="F51" s="14"/>
      <c r="G51" s="20"/>
      <c r="H51" s="16"/>
      <c r="I51" s="16"/>
      <c r="J51" s="16"/>
      <c r="K51" s="20"/>
      <c r="L51" s="16"/>
      <c r="M51" s="16"/>
      <c r="N51" s="16"/>
      <c r="O51" s="21"/>
      <c r="P51" s="16"/>
      <c r="Q51" s="16"/>
      <c r="R51" s="16"/>
      <c r="S51" s="21"/>
      <c r="T51" s="32"/>
    </row>
    <row r="52" spans="1:256" ht="24" customHeight="1" x14ac:dyDescent="0.35">
      <c r="A52" s="12"/>
      <c r="B52" s="31"/>
      <c r="C52" s="13" t="s">
        <v>79</v>
      </c>
      <c r="D52" s="14">
        <v>39.545000000000002</v>
      </c>
      <c r="E52" s="14">
        <v>20.533999999999999</v>
      </c>
      <c r="F52" s="14">
        <v>10.068000000000001</v>
      </c>
      <c r="G52" s="15">
        <f>(+D52+E52+F52)/3</f>
        <v>23.382333333333335</v>
      </c>
      <c r="H52" s="16">
        <v>34.491</v>
      </c>
      <c r="I52" s="16">
        <v>30.501999999999999</v>
      </c>
      <c r="J52" s="16">
        <v>5.0629999999999997</v>
      </c>
      <c r="K52" s="15">
        <f>(+H52+I52+J52)/3</f>
        <v>23.352</v>
      </c>
      <c r="L52" s="16">
        <f t="shared" ref="L52:S53" si="15">(+D52/D$54)*100</f>
        <v>1.400018452461287E-3</v>
      </c>
      <c r="M52" s="16">
        <f t="shared" si="15"/>
        <v>8.390429957077912E-4</v>
      </c>
      <c r="N52" s="16">
        <f t="shared" si="15"/>
        <v>3.678374448025446E-4</v>
      </c>
      <c r="O52" s="17">
        <f t="shared" si="15"/>
        <v>8.7585257730745812E-4</v>
      </c>
      <c r="P52" s="16">
        <f t="shared" si="15"/>
        <v>1.2207745100177923E-3</v>
      </c>
      <c r="Q52" s="16">
        <f t="shared" si="15"/>
        <v>1.2488043698603212E-3</v>
      </c>
      <c r="R52" s="16">
        <f t="shared" si="15"/>
        <v>1.8497046693535568E-4</v>
      </c>
      <c r="S52" s="17">
        <f t="shared" si="15"/>
        <v>8.751500258249908E-4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1973.5592699999147</v>
      </c>
      <c r="E53" s="74">
        <v>2769.3153884694511</v>
      </c>
      <c r="F53" s="74">
        <v>1789.1163900000695</v>
      </c>
      <c r="G53" s="39">
        <f>(+D53+E53+F53)/3</f>
        <v>2177.3303494898114</v>
      </c>
      <c r="H53" s="74">
        <v>1956.7018760000537</v>
      </c>
      <c r="I53" s="74">
        <v>2761.2156744198269</v>
      </c>
      <c r="J53" s="74">
        <v>1907.6199600001282</v>
      </c>
      <c r="K53" s="39">
        <f>(+H53+I53+J53)/3</f>
        <v>2208.5125034733364</v>
      </c>
      <c r="L53" s="74">
        <f t="shared" si="15"/>
        <v>6.9870259072598515E-2</v>
      </c>
      <c r="M53" s="74">
        <f t="shared" si="15"/>
        <v>0.1131574305834759</v>
      </c>
      <c r="N53" s="74">
        <f t="shared" si="15"/>
        <v>6.5365911934046325E-2</v>
      </c>
      <c r="O53" s="40">
        <f t="shared" si="15"/>
        <v>8.1558173475005338E-2</v>
      </c>
      <c r="P53" s="74">
        <f t="shared" si="15"/>
        <v>6.9255509377079832E-2</v>
      </c>
      <c r="Q53" s="74">
        <f t="shared" si="15"/>
        <v>0.11304892139342645</v>
      </c>
      <c r="R53" s="74">
        <f t="shared" si="15"/>
        <v>6.9692544881775287E-2</v>
      </c>
      <c r="S53" s="40">
        <f t="shared" si="15"/>
        <v>8.2767205140866107E-2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2824605.6279099998</v>
      </c>
      <c r="E54" s="43">
        <v>2447312.0096399994</v>
      </c>
      <c r="F54" s="43">
        <v>2737078.6042200001</v>
      </c>
      <c r="G54" s="44">
        <f>G13+G29+G23+G36+G48+G40+G21+G50+G52+G43+G53+G27+G9+G34</f>
        <v>2669665.4139233334</v>
      </c>
      <c r="H54" s="43">
        <v>2825337.4981999998</v>
      </c>
      <c r="I54" s="43">
        <v>2442496.2577134199</v>
      </c>
      <c r="J54" s="43">
        <v>2737193.7174</v>
      </c>
      <c r="K54" s="44">
        <f t="shared" ref="K54:S54" si="16">K13+K29+K23+K36+K48+K40+K21+K50+K52+K43+K53+K27+K9+K34</f>
        <v>2668342.4911044734</v>
      </c>
      <c r="L54" s="45">
        <f t="shared" si="16"/>
        <v>100.00000000000001</v>
      </c>
      <c r="M54" s="45">
        <f t="shared" si="16"/>
        <v>100</v>
      </c>
      <c r="N54" s="45">
        <f t="shared" si="16"/>
        <v>100</v>
      </c>
      <c r="O54" s="44">
        <f t="shared" si="16"/>
        <v>100</v>
      </c>
      <c r="P54" s="45">
        <f t="shared" si="16"/>
        <v>100</v>
      </c>
      <c r="Q54" s="45">
        <f t="shared" si="16"/>
        <v>99.999999999999986</v>
      </c>
      <c r="R54" s="45">
        <f t="shared" si="16"/>
        <v>99.999999999999986</v>
      </c>
      <c r="S54" s="44">
        <f t="shared" si="16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902A5-C604-48EC-B706-E482FE365520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53</v>
      </c>
      <c r="E8" s="124" t="s">
        <v>54</v>
      </c>
      <c r="F8" s="125" t="s">
        <v>55</v>
      </c>
      <c r="G8" s="122" t="s">
        <v>56</v>
      </c>
      <c r="H8" s="124" t="s">
        <v>53</v>
      </c>
      <c r="I8" s="124" t="s">
        <v>54</v>
      </c>
      <c r="J8" s="125" t="s">
        <v>55</v>
      </c>
      <c r="K8" s="122" t="s">
        <v>56</v>
      </c>
      <c r="L8" s="124" t="s">
        <v>53</v>
      </c>
      <c r="M8" s="124" t="s">
        <v>54</v>
      </c>
      <c r="N8" s="125" t="s">
        <v>55</v>
      </c>
      <c r="O8" s="122" t="s">
        <v>57</v>
      </c>
      <c r="P8" s="124" t="s">
        <v>53</v>
      </c>
      <c r="Q8" s="124" t="s">
        <v>54</v>
      </c>
      <c r="R8" s="125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3905210.9846799998</v>
      </c>
      <c r="E9" s="14">
        <v>3539179.093619999</v>
      </c>
      <c r="F9" s="14">
        <v>3604998.4419</v>
      </c>
      <c r="G9" s="15">
        <f>(+D9+E9+F9)/3</f>
        <v>3683129.5067333332</v>
      </c>
      <c r="H9" s="16">
        <v>3975363.6615700005</v>
      </c>
      <c r="I9" s="16">
        <v>3610954.620399999</v>
      </c>
      <c r="J9" s="16">
        <v>3682996.8442400005</v>
      </c>
      <c r="K9" s="15">
        <f>(+H9+I9+J9)/3</f>
        <v>3756438.3754033335</v>
      </c>
      <c r="L9" s="16">
        <f t="shared" ref="L9:S12" si="0">(+D9/D$54)*100</f>
        <v>53.407183717374437</v>
      </c>
      <c r="M9" s="16">
        <f t="shared" si="0"/>
        <v>52.838146370907069</v>
      </c>
      <c r="N9" s="16">
        <f t="shared" si="0"/>
        <v>48.909409909975707</v>
      </c>
      <c r="O9" s="17">
        <f t="shared" si="0"/>
        <v>51.678385751856446</v>
      </c>
      <c r="P9" s="16">
        <f t="shared" si="0"/>
        <v>54.417090572754049</v>
      </c>
      <c r="Q9" s="16">
        <f t="shared" si="0"/>
        <v>54.050299237797653</v>
      </c>
      <c r="R9" s="16">
        <f t="shared" si="0"/>
        <v>50.238599852892193</v>
      </c>
      <c r="S9" s="17">
        <f t="shared" si="0"/>
        <v>52.865144325760525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3584340.3351499997</v>
      </c>
      <c r="E10" s="14">
        <v>3233235.345519999</v>
      </c>
      <c r="F10" s="14">
        <v>3304067.6294800001</v>
      </c>
      <c r="G10" s="20">
        <f>(+D10+E10+F10)/3</f>
        <v>3373881.103383333</v>
      </c>
      <c r="H10" s="16">
        <v>3584340.3351500002</v>
      </c>
      <c r="I10" s="16">
        <v>3233235.345519999</v>
      </c>
      <c r="J10" s="16">
        <v>3304067.6294800006</v>
      </c>
      <c r="K10" s="20">
        <f>(+H10+I10+J10)/3</f>
        <v>3373881.103383333</v>
      </c>
      <c r="L10" s="16">
        <f t="shared" si="0"/>
        <v>49.018996293906412</v>
      </c>
      <c r="M10" s="16">
        <f t="shared" si="0"/>
        <v>48.270561596089394</v>
      </c>
      <c r="N10" s="16">
        <f t="shared" si="0"/>
        <v>44.826648517314872</v>
      </c>
      <c r="O10" s="21">
        <f t="shared" si="0"/>
        <v>47.339288184895956</v>
      </c>
      <c r="P10" s="16">
        <f t="shared" si="0"/>
        <v>49.064535792532197</v>
      </c>
      <c r="Q10" s="16">
        <f t="shared" si="0"/>
        <v>48.396437037533723</v>
      </c>
      <c r="R10" s="16">
        <f t="shared" si="0"/>
        <v>45.069745792462882</v>
      </c>
      <c r="S10" s="21">
        <f t="shared" si="0"/>
        <v>47.481335681212997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7739.575499999999</v>
      </c>
      <c r="E11" s="14">
        <v>2883.5898499999998</v>
      </c>
      <c r="F11" s="14">
        <v>4536.4977199999994</v>
      </c>
      <c r="G11" s="20">
        <f>(+D11+E11+F11)/3</f>
        <v>5053.2210233333326</v>
      </c>
      <c r="H11" s="16">
        <v>12.651810000000001</v>
      </c>
      <c r="I11" s="16">
        <v>17.465769999999999</v>
      </c>
      <c r="J11" s="16">
        <v>22.910959999999999</v>
      </c>
      <c r="K11" s="20">
        <f>(+H11+I11+J11)/3</f>
        <v>17.676179999999999</v>
      </c>
      <c r="L11" s="16">
        <f t="shared" si="0"/>
        <v>0.10584547985871771</v>
      </c>
      <c r="M11" s="16">
        <f t="shared" si="0"/>
        <v>4.3050531927763813E-2</v>
      </c>
      <c r="N11" s="16">
        <f t="shared" si="0"/>
        <v>6.1547162951396603E-2</v>
      </c>
      <c r="O11" s="21">
        <f t="shared" si="0"/>
        <v>7.0902286996914463E-2</v>
      </c>
      <c r="P11" s="16">
        <f t="shared" si="0"/>
        <v>1.7318533580582519E-4</v>
      </c>
      <c r="Q11" s="16">
        <f t="shared" si="0"/>
        <v>2.6143504811311513E-4</v>
      </c>
      <c r="R11" s="16">
        <f t="shared" si="0"/>
        <v>3.1252118868517112E-4</v>
      </c>
      <c r="S11" s="21">
        <f t="shared" si="0"/>
        <v>2.4876058474612625E-4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313131.07403000002</v>
      </c>
      <c r="E12" s="14">
        <v>303060.15824999998</v>
      </c>
      <c r="F12" s="14">
        <v>296394.31469999999</v>
      </c>
      <c r="G12" s="20">
        <f>(+D12+E12+F12)/3</f>
        <v>304195.18232666666</v>
      </c>
      <c r="H12" s="16">
        <v>391010.6746100001</v>
      </c>
      <c r="I12" s="16">
        <v>377701.80910999997</v>
      </c>
      <c r="J12" s="16">
        <v>378906.30379999999</v>
      </c>
      <c r="K12" s="20">
        <f>(+H12+I12+J12)/3</f>
        <v>382539.59584000008</v>
      </c>
      <c r="L12" s="16">
        <f t="shared" si="0"/>
        <v>4.2823419436093131</v>
      </c>
      <c r="M12" s="16">
        <f t="shared" si="0"/>
        <v>4.52453424288991</v>
      </c>
      <c r="N12" s="16">
        <f t="shared" si="0"/>
        <v>4.0212142297094395</v>
      </c>
      <c r="O12" s="21">
        <f t="shared" si="0"/>
        <v>4.2681952799635754</v>
      </c>
      <c r="P12" s="16">
        <f t="shared" si="0"/>
        <v>5.3523815948860376</v>
      </c>
      <c r="Q12" s="16">
        <f t="shared" si="0"/>
        <v>5.6536007652158178</v>
      </c>
      <c r="R12" s="16">
        <f t="shared" si="0"/>
        <v>5.1685415392406338</v>
      </c>
      <c r="S12" s="21">
        <f t="shared" si="0"/>
        <v>5.3835598839627803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1508634.0359299998</v>
      </c>
      <c r="E14" s="24">
        <v>1377168.6810400002</v>
      </c>
      <c r="F14" s="24">
        <v>1689857.6991500002</v>
      </c>
      <c r="G14" s="15">
        <f>(+D14+E14+F14)/3</f>
        <v>1525220.1387066667</v>
      </c>
      <c r="H14" s="25">
        <v>1508634.0359299998</v>
      </c>
      <c r="I14" s="25">
        <v>1377168.6810400002</v>
      </c>
      <c r="J14" s="25">
        <v>1689857.6991500002</v>
      </c>
      <c r="K14" s="15">
        <f>(+H14+I14+J14)/3</f>
        <v>1525220.1387066667</v>
      </c>
      <c r="L14" s="25">
        <f t="shared" ref="L14:S14" si="1">(+D14/D$54)*100</f>
        <v>20.6318929848549</v>
      </c>
      <c r="M14" s="25">
        <f t="shared" si="1"/>
        <v>20.560428964274827</v>
      </c>
      <c r="N14" s="25">
        <f t="shared" si="1"/>
        <v>22.926485053817515</v>
      </c>
      <c r="O14" s="17">
        <f t="shared" si="1"/>
        <v>21.400527605799969</v>
      </c>
      <c r="P14" s="25">
        <f t="shared" si="1"/>
        <v>20.651060371649145</v>
      </c>
      <c r="Q14" s="25">
        <f t="shared" si="1"/>
        <v>20.614044521802803</v>
      </c>
      <c r="R14" s="25">
        <f t="shared" si="1"/>
        <v>23.050816589402906</v>
      </c>
      <c r="S14" s="17">
        <f t="shared" si="1"/>
        <v>21.464742584157783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815157.22716000001</v>
      </c>
      <c r="E16" s="14">
        <v>896022.63394999993</v>
      </c>
      <c r="F16" s="14">
        <v>1141377.8851699999</v>
      </c>
      <c r="G16" s="15">
        <f t="shared" ref="G16:G18" si="2">(+D16+E16+F16)/3</f>
        <v>950852.58209333324</v>
      </c>
      <c r="H16" s="14">
        <v>800681.27</v>
      </c>
      <c r="I16" s="14">
        <v>850591.01</v>
      </c>
      <c r="J16" s="14">
        <v>1112421.75</v>
      </c>
      <c r="K16" s="15">
        <f t="shared" ref="K16:K18" si="3">(+H16+I16+J16)/3</f>
        <v>921231.34333333338</v>
      </c>
      <c r="L16" s="14">
        <f t="shared" ref="L16:S17" si="4">(+D16/D$54)*100</f>
        <v>11.147989688717679</v>
      </c>
      <c r="M16" s="14">
        <f t="shared" si="4"/>
        <v>13.377162848198921</v>
      </c>
      <c r="N16" s="14">
        <f t="shared" si="4"/>
        <v>15.48519916101235</v>
      </c>
      <c r="O16" s="17">
        <f t="shared" si="4"/>
        <v>13.341514720222344</v>
      </c>
      <c r="P16" s="14">
        <f t="shared" si="4"/>
        <v>10.960191041312237</v>
      </c>
      <c r="Q16" s="14">
        <f t="shared" si="4"/>
        <v>12.732006755152117</v>
      </c>
      <c r="R16" s="14">
        <f t="shared" si="4"/>
        <v>15.174194692375975</v>
      </c>
      <c r="S16" s="17">
        <f t="shared" si="4"/>
        <v>12.964681715962351</v>
      </c>
      <c r="T16" s="18"/>
    </row>
    <row r="17" spans="1:20" ht="24" customHeight="1" x14ac:dyDescent="0.35">
      <c r="A17" s="50"/>
      <c r="B17" s="50"/>
      <c r="C17" s="51" t="s">
        <v>19</v>
      </c>
      <c r="D17" s="14">
        <v>815157.22716000001</v>
      </c>
      <c r="E17" s="14">
        <v>896022.63394999993</v>
      </c>
      <c r="F17" s="14">
        <v>1141377.8851699999</v>
      </c>
      <c r="G17" s="20">
        <f t="shared" si="2"/>
        <v>950852.58209333324</v>
      </c>
      <c r="H17" s="14">
        <v>800681.27</v>
      </c>
      <c r="I17" s="14">
        <v>850591.01</v>
      </c>
      <c r="J17" s="14">
        <v>1112421.75</v>
      </c>
      <c r="K17" s="20">
        <f t="shared" si="3"/>
        <v>921231.34333333338</v>
      </c>
      <c r="L17" s="14">
        <f t="shared" si="4"/>
        <v>11.147989688717679</v>
      </c>
      <c r="M17" s="14">
        <f t="shared" si="4"/>
        <v>13.377162848198921</v>
      </c>
      <c r="N17" s="14">
        <f t="shared" si="4"/>
        <v>15.48519916101235</v>
      </c>
      <c r="O17" s="21">
        <f t="shared" si="4"/>
        <v>13.341514720222344</v>
      </c>
      <c r="P17" s="14">
        <f t="shared" si="4"/>
        <v>10.960191041312237</v>
      </c>
      <c r="Q17" s="14">
        <f t="shared" si="4"/>
        <v>12.732006755152117</v>
      </c>
      <c r="R17" s="14">
        <f t="shared" si="4"/>
        <v>15.174194692375975</v>
      </c>
      <c r="S17" s="21">
        <f t="shared" si="4"/>
        <v>12.964681715962351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</v>
      </c>
      <c r="D19" s="25">
        <v>321160.29343000008</v>
      </c>
      <c r="E19" s="25">
        <v>342689.49845000001</v>
      </c>
      <c r="F19" s="25">
        <v>260960.74533999999</v>
      </c>
      <c r="G19" s="15">
        <f>(+D19+E19+F19)/3</f>
        <v>308270.17907333339</v>
      </c>
      <c r="H19" s="25">
        <v>321160.29343000008</v>
      </c>
      <c r="I19" s="25">
        <v>342689.49845000001</v>
      </c>
      <c r="J19" s="25">
        <v>260960.74533999999</v>
      </c>
      <c r="K19" s="15">
        <f>(+H19+I19+J19)/3</f>
        <v>308270.17907333339</v>
      </c>
      <c r="L19" s="25">
        <f t="shared" ref="L19:N22" si="5">(+D19/D$54)*100</f>
        <v>4.3921485577167569</v>
      </c>
      <c r="M19" s="25">
        <f t="shared" si="5"/>
        <v>5.116180164918771</v>
      </c>
      <c r="N19" s="25">
        <f t="shared" si="5"/>
        <v>3.5404831014351075</v>
      </c>
      <c r="O19" s="17">
        <f>(+G19/G$54)*100</f>
        <v>4.3253719970534341</v>
      </c>
      <c r="P19" s="25">
        <f t="shared" ref="P19:R22" si="6">(+H19/H$54)*100</f>
        <v>4.396228939983442</v>
      </c>
      <c r="Q19" s="25">
        <f t="shared" si="6"/>
        <v>5.1295216595165884</v>
      </c>
      <c r="R19" s="25">
        <f t="shared" si="6"/>
        <v>3.5596833277097528</v>
      </c>
      <c r="S19" s="17">
        <f>(+K19/K$54)*100</f>
        <v>4.3383508204869745</v>
      </c>
      <c r="T19" s="18"/>
    </row>
    <row r="20" spans="1:20" ht="24" customHeight="1" x14ac:dyDescent="0.35">
      <c r="A20" s="26"/>
      <c r="B20" s="28"/>
      <c r="C20" s="29" t="s">
        <v>7</v>
      </c>
      <c r="D20" s="25">
        <v>228396.33896000005</v>
      </c>
      <c r="E20" s="25">
        <v>183441.30126999997</v>
      </c>
      <c r="F20" s="25">
        <v>169102.92582</v>
      </c>
      <c r="G20" s="20">
        <f>(+D20+E20+F20)/3</f>
        <v>193646.85535</v>
      </c>
      <c r="H20" s="25">
        <v>228396.33896000005</v>
      </c>
      <c r="I20" s="25">
        <v>183441.30126999997</v>
      </c>
      <c r="J20" s="25">
        <v>169102.92582</v>
      </c>
      <c r="K20" s="20">
        <f>(+H20+I20+J20)/3</f>
        <v>193646.85535</v>
      </c>
      <c r="L20" s="25">
        <f t="shared" si="5"/>
        <v>3.123520158850515</v>
      </c>
      <c r="M20" s="25">
        <f t="shared" si="5"/>
        <v>2.7386854608309408</v>
      </c>
      <c r="N20" s="25">
        <f t="shared" si="5"/>
        <v>2.2942379724157504</v>
      </c>
      <c r="O20" s="21">
        <f>(+G20/G$54)*100</f>
        <v>2.7170798290193825</v>
      </c>
      <c r="P20" s="25">
        <f t="shared" si="6"/>
        <v>3.1264219633087031</v>
      </c>
      <c r="Q20" s="25">
        <f t="shared" si="6"/>
        <v>2.7458271478128298</v>
      </c>
      <c r="R20" s="25">
        <f t="shared" si="6"/>
        <v>2.3066797457377044</v>
      </c>
      <c r="S20" s="21">
        <f>(+K20/K$54)*100</f>
        <v>2.7252327692473441</v>
      </c>
      <c r="T20" s="18"/>
    </row>
    <row r="21" spans="1:20" ht="24" customHeight="1" x14ac:dyDescent="0.35">
      <c r="A21" s="26"/>
      <c r="B21" s="28"/>
      <c r="C21" s="29" t="s">
        <v>8</v>
      </c>
      <c r="D21" s="25">
        <v>92414.729419999989</v>
      </c>
      <c r="E21" s="25">
        <v>159247.16546000005</v>
      </c>
      <c r="F21" s="25">
        <v>90014.188709999988</v>
      </c>
      <c r="G21" s="20">
        <f>(+D21+E21+F21)/3</f>
        <v>113892.02786333335</v>
      </c>
      <c r="H21" s="25">
        <v>92414.729419999989</v>
      </c>
      <c r="I21" s="25">
        <v>159247.16546000005</v>
      </c>
      <c r="J21" s="25">
        <v>90014.188709999988</v>
      </c>
      <c r="K21" s="20">
        <f>(+H21+I21+J21)/3</f>
        <v>113892.02786333335</v>
      </c>
      <c r="L21" s="25">
        <f t="shared" si="5"/>
        <v>1.2638524401594711</v>
      </c>
      <c r="M21" s="25">
        <f t="shared" si="5"/>
        <v>2.377479301032225</v>
      </c>
      <c r="N21" s="25">
        <f t="shared" si="5"/>
        <v>1.2212323872769708</v>
      </c>
      <c r="O21" s="21">
        <f>(+G21/G$54)*100</f>
        <v>1.5980312772663701</v>
      </c>
      <c r="P21" s="25">
        <f t="shared" si="6"/>
        <v>1.2650265810194092</v>
      </c>
      <c r="Q21" s="25">
        <f t="shared" si="6"/>
        <v>2.3836790684815106</v>
      </c>
      <c r="R21" s="25">
        <f t="shared" si="6"/>
        <v>1.2278551948142071</v>
      </c>
      <c r="S21" s="21">
        <f>(+K21/K$54)*100</f>
        <v>1.6028263713768987</v>
      </c>
      <c r="T21" s="18"/>
    </row>
    <row r="22" spans="1:20" ht="24" customHeight="1" x14ac:dyDescent="0.35">
      <c r="A22" s="26"/>
      <c r="B22" s="30"/>
      <c r="C22" s="29" t="s">
        <v>9</v>
      </c>
      <c r="D22" s="25">
        <v>349.22505000000001</v>
      </c>
      <c r="E22" s="25">
        <v>1.03172</v>
      </c>
      <c r="F22" s="25">
        <v>1843.6308099999999</v>
      </c>
      <c r="G22" s="20">
        <f>(+D22+E22+F22)/3</f>
        <v>731.29586000000006</v>
      </c>
      <c r="H22" s="25">
        <v>349.22505000000001</v>
      </c>
      <c r="I22" s="25">
        <v>1.03172</v>
      </c>
      <c r="J22" s="25">
        <v>1843.6308099999999</v>
      </c>
      <c r="K22" s="20">
        <f>(+H22+I22+J22)/3</f>
        <v>731.29586000000006</v>
      </c>
      <c r="L22" s="25">
        <f t="shared" si="5"/>
        <v>4.7759587067707646E-3</v>
      </c>
      <c r="M22" s="25">
        <f t="shared" si="5"/>
        <v>1.5403055604635481E-5</v>
      </c>
      <c r="N22" s="25">
        <f t="shared" si="5"/>
        <v>2.5012741742386532E-2</v>
      </c>
      <c r="O22" s="21">
        <f>(+G22/G$54)*100</f>
        <v>1.0260890767681564E-2</v>
      </c>
      <c r="P22" s="25">
        <f t="shared" si="6"/>
        <v>4.7803956553296402E-3</v>
      </c>
      <c r="Q22" s="25">
        <f t="shared" si="6"/>
        <v>1.5443222247817481E-5</v>
      </c>
      <c r="R22" s="25">
        <f t="shared" si="6"/>
        <v>2.5148387157840828E-2</v>
      </c>
      <c r="S22" s="21">
        <f>(+K22/K$54)*100</f>
        <v>1.0291679862731726E-2</v>
      </c>
      <c r="T22" s="18"/>
    </row>
    <row r="23" spans="1:20" ht="24" customHeight="1" x14ac:dyDescent="0.35">
      <c r="A23" s="26"/>
      <c r="B23" s="30"/>
      <c r="C23" s="29" t="s">
        <v>10</v>
      </c>
      <c r="D23" s="25"/>
      <c r="E23" s="25"/>
      <c r="F23" s="25"/>
      <c r="G23" s="20"/>
      <c r="H23" s="25"/>
      <c r="I23" s="25"/>
      <c r="J23" s="25"/>
      <c r="K23" s="20"/>
      <c r="L23" s="25"/>
      <c r="M23" s="25"/>
      <c r="N23" s="25"/>
      <c r="O23" s="21"/>
      <c r="P23" s="25"/>
      <c r="Q23" s="25"/>
      <c r="R23" s="25"/>
      <c r="S23" s="21"/>
      <c r="T23" s="18"/>
    </row>
    <row r="24" spans="1:20" ht="24" customHeight="1" x14ac:dyDescent="0.35">
      <c r="A24" s="26"/>
      <c r="B24" s="30"/>
      <c r="C24" s="29" t="s">
        <v>11</v>
      </c>
      <c r="D24" s="25"/>
      <c r="E24" s="25"/>
      <c r="F24" s="25"/>
      <c r="G24" s="20">
        <f>(+D24+E24+F24)/3</f>
        <v>0</v>
      </c>
      <c r="H24" s="25"/>
      <c r="I24" s="25"/>
      <c r="J24" s="25"/>
      <c r="K24" s="20">
        <f>(+H24+I24+J24)/3</f>
        <v>0</v>
      </c>
      <c r="L24" s="25"/>
      <c r="M24" s="25"/>
      <c r="N24" s="25"/>
      <c r="O24" s="21">
        <f>(+G24/G$54)*100</f>
        <v>0</v>
      </c>
      <c r="P24" s="25"/>
      <c r="Q24" s="25"/>
      <c r="R24" s="25"/>
      <c r="S24" s="21">
        <f>(+K24/K$54)*100</f>
        <v>0</v>
      </c>
      <c r="T24" s="18"/>
    </row>
    <row r="25" spans="1:20" ht="24" customHeight="1" x14ac:dyDescent="0.35">
      <c r="A25" s="26"/>
      <c r="B25" s="30"/>
      <c r="C25" s="29" t="s">
        <v>12</v>
      </c>
      <c r="D25" s="25"/>
      <c r="E25" s="25"/>
      <c r="F25" s="25">
        <v>59.932560000000002</v>
      </c>
      <c r="G25" s="20">
        <f>(+D25+E25+F25)/3</f>
        <v>19.977520000000002</v>
      </c>
      <c r="H25" s="25"/>
      <c r="I25" s="25"/>
      <c r="J25" s="25">
        <v>59.932560000000002</v>
      </c>
      <c r="K25" s="20">
        <f>(+H25+I25+J25)/3</f>
        <v>19.977520000000002</v>
      </c>
      <c r="L25" s="25"/>
      <c r="M25" s="25"/>
      <c r="N25" s="25">
        <f>(+F25/F$54)*100</f>
        <v>8.1311162577071784E-4</v>
      </c>
      <c r="O25" s="21">
        <f>(+G25/G$54)*100</f>
        <v>2.8030672911121609E-4</v>
      </c>
      <c r="P25" s="25"/>
      <c r="Q25" s="25"/>
      <c r="R25" s="25">
        <f>(+J25/J$54)*100</f>
        <v>8.1752117292969572E-4</v>
      </c>
      <c r="S25" s="21">
        <f>(+K25/K$54)*100</f>
        <v>2.8114782475497713E-4</v>
      </c>
      <c r="T25" s="18"/>
    </row>
    <row r="26" spans="1:20" ht="24" customHeight="1" x14ac:dyDescent="0.35">
      <c r="A26" s="50" t="s">
        <v>26</v>
      </c>
      <c r="B26" s="50"/>
      <c r="C26" s="33" t="s">
        <v>62</v>
      </c>
      <c r="D26" s="14"/>
      <c r="E26" s="14"/>
      <c r="F26" s="14"/>
      <c r="G26" s="20"/>
      <c r="H26" s="14"/>
      <c r="I26" s="14"/>
      <c r="J26" s="14"/>
      <c r="K26" s="20"/>
      <c r="L26" s="14"/>
      <c r="M26" s="14"/>
      <c r="N26" s="14"/>
      <c r="O26" s="21"/>
      <c r="P26" s="14"/>
      <c r="Q26" s="14"/>
      <c r="R26" s="14"/>
      <c r="S26" s="21"/>
      <c r="T26" s="18"/>
    </row>
    <row r="27" spans="1:20" ht="24" customHeight="1" x14ac:dyDescent="0.35">
      <c r="A27" s="50"/>
      <c r="B27" s="54"/>
      <c r="C27" s="33" t="s">
        <v>175</v>
      </c>
      <c r="D27" s="14">
        <v>419649.94014999998</v>
      </c>
      <c r="E27" s="14">
        <v>258107.85414999991</v>
      </c>
      <c r="F27" s="14">
        <v>231067.31682000001</v>
      </c>
      <c r="G27" s="15">
        <f>(+D27+E27+F27)/3</f>
        <v>302941.70370666665</v>
      </c>
      <c r="H27" s="14">
        <v>426792.36350999994</v>
      </c>
      <c r="I27" s="14">
        <v>262030.67229999998</v>
      </c>
      <c r="J27" s="14">
        <v>231815.14448999995</v>
      </c>
      <c r="K27" s="15">
        <f>(+H27+I27+J27)/3</f>
        <v>306879.39343333332</v>
      </c>
      <c r="L27" s="14">
        <f t="shared" ref="L27:S27" si="7">(+D27/D$54)*100</f>
        <v>5.7390808175279027</v>
      </c>
      <c r="M27" s="14">
        <f t="shared" si="7"/>
        <v>3.8534191732888705</v>
      </c>
      <c r="N27" s="14">
        <f t="shared" si="7"/>
        <v>3.1349156725824452</v>
      </c>
      <c r="O27" s="17">
        <f t="shared" si="7"/>
        <v>4.2506075867973045</v>
      </c>
      <c r="P27" s="14">
        <f t="shared" si="7"/>
        <v>5.8421821694952065</v>
      </c>
      <c r="Q27" s="14">
        <f t="shared" si="7"/>
        <v>3.9221861629840769</v>
      </c>
      <c r="R27" s="14">
        <f t="shared" si="7"/>
        <v>3.1621173670260649</v>
      </c>
      <c r="S27" s="17">
        <f t="shared" si="7"/>
        <v>4.3187780027705376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192899.43600000002</v>
      </c>
      <c r="E29" s="25">
        <v>142074.23300000001</v>
      </c>
      <c r="F29" s="25">
        <v>289855.19409999996</v>
      </c>
      <c r="G29" s="15">
        <f>(+D29+E29+F29)/3</f>
        <v>208276.28769999999</v>
      </c>
      <c r="H29" s="25">
        <v>193720.93599999996</v>
      </c>
      <c r="I29" s="25">
        <v>141592.22500000001</v>
      </c>
      <c r="J29" s="25">
        <v>271309.65509999997</v>
      </c>
      <c r="K29" s="15">
        <f>(+H29+I29+J29)/3</f>
        <v>202207.60536666666</v>
      </c>
      <c r="L29" s="25">
        <f t="shared" ref="L29:S29" si="8">(+D29/D$54)*100</f>
        <v>2.6380688925246627</v>
      </c>
      <c r="M29" s="25">
        <f t="shared" si="8"/>
        <v>2.1210961412834268</v>
      </c>
      <c r="N29" s="25">
        <f t="shared" si="8"/>
        <v>3.9324972621349388</v>
      </c>
      <c r="O29" s="17">
        <f t="shared" si="8"/>
        <v>2.9223469658202621</v>
      </c>
      <c r="P29" s="25">
        <f t="shared" si="8"/>
        <v>2.6517648742574194</v>
      </c>
      <c r="Q29" s="25">
        <f t="shared" si="8"/>
        <v>2.1194124367444447</v>
      </c>
      <c r="R29" s="25">
        <f t="shared" si="8"/>
        <v>3.7008495459647177</v>
      </c>
      <c r="S29" s="17">
        <f t="shared" si="8"/>
        <v>2.8457099979252267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126151.31073000003</v>
      </c>
      <c r="E31" s="14">
        <v>121993.77633000001</v>
      </c>
      <c r="F31" s="14">
        <v>132555.48044000001</v>
      </c>
      <c r="G31" s="15">
        <f>(+D31+E31+F31)/3</f>
        <v>126900.18916666669</v>
      </c>
      <c r="H31" s="14">
        <v>57863.087940000005</v>
      </c>
      <c r="I31" s="14">
        <v>55807.453569999998</v>
      </c>
      <c r="J31" s="14">
        <v>61085.351360000001</v>
      </c>
      <c r="K31" s="15">
        <f>(+H31+I31+J31)/3</f>
        <v>58251.964290000004</v>
      </c>
      <c r="L31" s="14">
        <f t="shared" ref="L31:S34" si="9">(+D31/D$54)*100</f>
        <v>1.7252297647362005</v>
      </c>
      <c r="M31" s="14">
        <f t="shared" si="9"/>
        <v>1.8213051217679737</v>
      </c>
      <c r="N31" s="14">
        <f t="shared" si="9"/>
        <v>1.7983947658065498</v>
      </c>
      <c r="O31" s="17">
        <f t="shared" si="9"/>
        <v>1.7805501858540458</v>
      </c>
      <c r="P31" s="14">
        <f t="shared" si="9"/>
        <v>0.79206361110788859</v>
      </c>
      <c r="Q31" s="14">
        <f t="shared" si="9"/>
        <v>0.83534961866229707</v>
      </c>
      <c r="R31" s="14">
        <f t="shared" si="9"/>
        <v>0.83324603675614362</v>
      </c>
      <c r="S31" s="17">
        <f t="shared" si="9"/>
        <v>0.81979209871085623</v>
      </c>
      <c r="T31" s="18"/>
    </row>
    <row r="32" spans="1:20" ht="24" customHeight="1" x14ac:dyDescent="0.35">
      <c r="A32" s="50"/>
      <c r="B32" s="54"/>
      <c r="C32" s="51" t="s">
        <v>59</v>
      </c>
      <c r="D32" s="14">
        <v>73185.460220000023</v>
      </c>
      <c r="E32" s="14">
        <v>71370.251319999996</v>
      </c>
      <c r="F32" s="14">
        <v>75770.317330000005</v>
      </c>
      <c r="G32" s="20">
        <f>(+D32+E32+F32)/3</f>
        <v>73442.009623333346</v>
      </c>
      <c r="H32" s="14">
        <v>26470.856040000006</v>
      </c>
      <c r="I32" s="14">
        <v>26280.481349999998</v>
      </c>
      <c r="J32" s="14">
        <v>29828.067020000002</v>
      </c>
      <c r="K32" s="20">
        <f>(+H32+I32+J32)/3</f>
        <v>27526.468136666666</v>
      </c>
      <c r="L32" s="14">
        <f t="shared" si="9"/>
        <v>1.0008753265171972</v>
      </c>
      <c r="M32" s="14">
        <f t="shared" si="9"/>
        <v>1.0655216043100537</v>
      </c>
      <c r="N32" s="14">
        <f t="shared" si="9"/>
        <v>1.0279842194186182</v>
      </c>
      <c r="O32" s="21">
        <f t="shared" si="9"/>
        <v>1.0304727261877862</v>
      </c>
      <c r="P32" s="14">
        <f t="shared" si="9"/>
        <v>0.3623484775976763</v>
      </c>
      <c r="Q32" s="14">
        <f t="shared" si="9"/>
        <v>0.39337738365803943</v>
      </c>
      <c r="R32" s="14">
        <f t="shared" si="9"/>
        <v>0.40687526674008212</v>
      </c>
      <c r="S32" s="21">
        <f t="shared" si="9"/>
        <v>0.38738575357757227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27700.479439999996</v>
      </c>
      <c r="E33" s="14">
        <v>27447.144760000003</v>
      </c>
      <c r="F33" s="14">
        <v>32413.301220000001</v>
      </c>
      <c r="G33" s="20">
        <f>(+D33+E33+F33)/3</f>
        <v>29186.975139999999</v>
      </c>
      <c r="H33" s="14">
        <v>15873.998859999998</v>
      </c>
      <c r="I33" s="14">
        <v>14444.870130000001</v>
      </c>
      <c r="J33" s="14">
        <v>15238.02205</v>
      </c>
      <c r="K33" s="20">
        <f>(+H33+I33+J33)/3</f>
        <v>15185.630346666667</v>
      </c>
      <c r="L33" s="14">
        <f t="shared" si="9"/>
        <v>0.37882833995783671</v>
      </c>
      <c r="M33" s="14">
        <f t="shared" si="9"/>
        <v>0.40977193126697103</v>
      </c>
      <c r="N33" s="14">
        <f t="shared" si="9"/>
        <v>0.43975481860928672</v>
      </c>
      <c r="O33" s="21">
        <f t="shared" si="9"/>
        <v>0.40952558346300127</v>
      </c>
      <c r="P33" s="14">
        <f t="shared" si="9"/>
        <v>0.21729253151528405</v>
      </c>
      <c r="Q33" s="14">
        <f t="shared" si="9"/>
        <v>0.21621693847017626</v>
      </c>
      <c r="R33" s="14">
        <f t="shared" si="9"/>
        <v>0.20785705899171611</v>
      </c>
      <c r="S33" s="21">
        <f t="shared" si="9"/>
        <v>0.21371055764171443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25265.371070000001</v>
      </c>
      <c r="E34" s="14">
        <v>23176.380249999998</v>
      </c>
      <c r="F34" s="14">
        <v>24371.861889999996</v>
      </c>
      <c r="G34" s="20">
        <f>(+D34+E34+F34)/3</f>
        <v>24271.204403333333</v>
      </c>
      <c r="H34" s="14">
        <v>15518.233039999999</v>
      </c>
      <c r="I34" s="14">
        <v>15082.102089999998</v>
      </c>
      <c r="J34" s="14">
        <v>16019.262290000002</v>
      </c>
      <c r="K34" s="20">
        <f>(+H34+I34+J34)/3</f>
        <v>15539.865806666669</v>
      </c>
      <c r="L34" s="14">
        <f t="shared" si="9"/>
        <v>0.34552609826116626</v>
      </c>
      <c r="M34" s="14">
        <f t="shared" si="9"/>
        <v>0.34601158619094863</v>
      </c>
      <c r="N34" s="14">
        <f t="shared" si="9"/>
        <v>0.33065572777864483</v>
      </c>
      <c r="O34" s="21">
        <f t="shared" si="9"/>
        <v>0.34055187620325805</v>
      </c>
      <c r="P34" s="14">
        <f t="shared" si="9"/>
        <v>0.21242260199492813</v>
      </c>
      <c r="Q34" s="14">
        <f t="shared" si="9"/>
        <v>0.22575529653408147</v>
      </c>
      <c r="R34" s="14">
        <f t="shared" si="9"/>
        <v>0.21851371102434547</v>
      </c>
      <c r="S34" s="21">
        <f t="shared" si="9"/>
        <v>0.21869578749156962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15611.268239999998</v>
      </c>
      <c r="E36" s="25">
        <v>12847.648550000002</v>
      </c>
      <c r="F36" s="25">
        <v>16102.362589999997</v>
      </c>
      <c r="G36" s="15">
        <f>(+D36+E36+F36)/3</f>
        <v>14853.759793333331</v>
      </c>
      <c r="H36" s="25">
        <v>15182.648569999999</v>
      </c>
      <c r="I36" s="25">
        <v>17581.884529999999</v>
      </c>
      <c r="J36" s="25">
        <v>16819.127639999999</v>
      </c>
      <c r="K36" s="15">
        <f>(+H36+I36+J36)/3</f>
        <v>16527.886913333332</v>
      </c>
      <c r="L36" s="25">
        <f t="shared" ref="L36:S36" si="10">(+D36/D$54)*100</f>
        <v>0.21349777879496873</v>
      </c>
      <c r="M36" s="25">
        <f t="shared" si="10"/>
        <v>0.19180886772037414</v>
      </c>
      <c r="N36" s="25">
        <f t="shared" si="10"/>
        <v>0.21846252228011759</v>
      </c>
      <c r="O36" s="17">
        <f t="shared" si="10"/>
        <v>0.20841469925561126</v>
      </c>
      <c r="P36" s="25">
        <f t="shared" si="10"/>
        <v>0.20782892653440746</v>
      </c>
      <c r="Q36" s="25">
        <f t="shared" si="10"/>
        <v>0.26317309961254409</v>
      </c>
      <c r="R36" s="25">
        <f t="shared" si="10"/>
        <v>0.22942442231580068</v>
      </c>
      <c r="S36" s="17">
        <f t="shared" si="10"/>
        <v>0.23260041554106414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4448.3834000000006</v>
      </c>
      <c r="E40" s="14">
        <v>4893.5982000000004</v>
      </c>
      <c r="F40" s="14">
        <v>0.61209000000000002</v>
      </c>
      <c r="G40" s="15">
        <f t="shared" ref="G40:G42" si="11">(+D40+E40+F40)/3</f>
        <v>3114.197896666667</v>
      </c>
      <c r="H40" s="14">
        <v>2849.2965600000002</v>
      </c>
      <c r="I40" s="14">
        <v>18480.967069999999</v>
      </c>
      <c r="J40" s="14">
        <v>0</v>
      </c>
      <c r="K40" s="15">
        <f t="shared" ref="K40:K42" si="12">(+H40+I40+J40)/3</f>
        <v>7110.0878766666656</v>
      </c>
      <c r="L40" s="14">
        <f t="shared" ref="L40:S40" si="13">(+D40/D$54)*100</f>
        <v>6.0835542668787761E-2</v>
      </c>
      <c r="M40" s="14">
        <f t="shared" si="13"/>
        <v>7.3058935739681405E-2</v>
      </c>
      <c r="N40" s="14">
        <f t="shared" si="13"/>
        <v>8.3042922748168726E-6</v>
      </c>
      <c r="O40" s="17">
        <f t="shared" si="13"/>
        <v>4.3695645216206128E-2</v>
      </c>
      <c r="P40" s="14">
        <f t="shared" si="13"/>
        <v>3.9002828967079226E-2</v>
      </c>
      <c r="Q40" s="14">
        <f t="shared" si="13"/>
        <v>0.27663094814155609</v>
      </c>
      <c r="R40" s="14">
        <f t="shared" si="13"/>
        <v>0</v>
      </c>
      <c r="S40" s="17">
        <f t="shared" si="13"/>
        <v>0.10006175643130714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11"/>
        <v>0</v>
      </c>
      <c r="H41" s="14"/>
      <c r="I41" s="14"/>
      <c r="J41" s="14"/>
      <c r="K41" s="20">
        <f t="shared" si="12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4448.3834000000006</v>
      </c>
      <c r="E42" s="14">
        <v>4893.5982000000004</v>
      </c>
      <c r="F42" s="14">
        <v>0.61209000000000002</v>
      </c>
      <c r="G42" s="20">
        <f t="shared" si="11"/>
        <v>3114.197896666667</v>
      </c>
      <c r="H42" s="14">
        <v>2849.2965600000002</v>
      </c>
      <c r="I42" s="14">
        <v>18480.967069999999</v>
      </c>
      <c r="J42" s="14">
        <v>0</v>
      </c>
      <c r="K42" s="20">
        <f t="shared" si="12"/>
        <v>7110.0878766666656</v>
      </c>
      <c r="L42" s="14">
        <f>(+D42/D$54)*100</f>
        <v>6.0835542668787761E-2</v>
      </c>
      <c r="M42" s="14">
        <f>(+E42/E$54)*100</f>
        <v>7.3058935739681405E-2</v>
      </c>
      <c r="N42" s="14">
        <f>(+F42/F$54)*100</f>
        <v>8.3042922748168726E-6</v>
      </c>
      <c r="O42" s="21">
        <f>(+G42/G$54)*100</f>
        <v>4.3695645216206128E-2</v>
      </c>
      <c r="P42" s="14">
        <f>(+H42/H$54)*100</f>
        <v>3.9002828967079226E-2</v>
      </c>
      <c r="Q42" s="14">
        <f>(+I42/I$54)*100</f>
        <v>0.27663094814155609</v>
      </c>
      <c r="R42" s="14">
        <f>(+J42/J$54)*100</f>
        <v>0</v>
      </c>
      <c r="S42" s="21">
        <f>(+K42/K$54)*100</f>
        <v>0.10006175643130714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3191.0121200000012</v>
      </c>
      <c r="E44" s="25">
        <v>3123.5879800000007</v>
      </c>
      <c r="F44" s="25">
        <v>3538.6287800000009</v>
      </c>
      <c r="G44" s="15">
        <f>(+D44+E44+F44)/3</f>
        <v>3284.4096266666675</v>
      </c>
      <c r="H44" s="25">
        <v>3052.5987999999998</v>
      </c>
      <c r="I44" s="25">
        <v>3050.88193</v>
      </c>
      <c r="J44" s="35">
        <v>3261.6821699999991</v>
      </c>
      <c r="K44" s="15">
        <f>(+H44+I44+J44)/3</f>
        <v>3121.7209666666663</v>
      </c>
      <c r="L44" s="25">
        <f t="shared" ref="L44:S44" si="14">(+D44/D$54)*100</f>
        <v>4.3639888140684757E-2</v>
      </c>
      <c r="M44" s="25">
        <f t="shared" si="14"/>
        <v>4.6633582117154876E-2</v>
      </c>
      <c r="N44" s="35">
        <f t="shared" si="14"/>
        <v>4.8008965415541276E-2</v>
      </c>
      <c r="O44" s="17">
        <f t="shared" si="14"/>
        <v>4.6083904284031446E-2</v>
      </c>
      <c r="P44" s="25">
        <f t="shared" si="14"/>
        <v>4.1785748304666206E-2</v>
      </c>
      <c r="Q44" s="25">
        <f t="shared" si="14"/>
        <v>4.5666893824720216E-2</v>
      </c>
      <c r="R44" s="35">
        <f t="shared" si="14"/>
        <v>4.4491579090602411E-2</v>
      </c>
      <c r="S44" s="17">
        <f t="shared" si="14"/>
        <v>4.393263324328233E-2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2.6700800000000005</v>
      </c>
      <c r="E46" s="14">
        <v>2.4853399999999994</v>
      </c>
      <c r="F46" s="14">
        <v>5.3021899999999995</v>
      </c>
      <c r="G46" s="15">
        <f t="shared" ref="G46" si="15">(+D46+E46+F46)/3</f>
        <v>3.4858699999999998</v>
      </c>
      <c r="H46" s="14">
        <v>44.918140000000001</v>
      </c>
      <c r="I46" s="14">
        <v>770.66943000000015</v>
      </c>
      <c r="J46" s="14">
        <v>68.12133</v>
      </c>
      <c r="K46" s="15">
        <f t="shared" ref="K46" si="16">(+H46+I46+J46)/3</f>
        <v>294.56963333333334</v>
      </c>
      <c r="L46" s="14">
        <f t="shared" ref="L46:S46" si="17">(+D46/D$54)*100</f>
        <v>3.6515684724719732E-5</v>
      </c>
      <c r="M46" s="14">
        <f t="shared" si="17"/>
        <v>3.7104863932486269E-5</v>
      </c>
      <c r="N46" s="14">
        <f t="shared" si="17"/>
        <v>7.1935394233872904E-5</v>
      </c>
      <c r="O46" s="17">
        <f t="shared" si="17"/>
        <v>4.8910616423205426E-5</v>
      </c>
      <c r="P46" s="14">
        <f t="shared" si="17"/>
        <v>6.1486563263857654E-4</v>
      </c>
      <c r="Q46" s="14">
        <f t="shared" si="17"/>
        <v>1.1535706671469798E-2</v>
      </c>
      <c r="R46" s="14">
        <f t="shared" si="17"/>
        <v>9.2922160513635437E-4</v>
      </c>
      <c r="S46" s="17">
        <f t="shared" si="17"/>
        <v>4.145540169677611E-3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23.247</v>
      </c>
      <c r="E48" s="25">
        <v>42.689</v>
      </c>
      <c r="F48" s="25">
        <v>34.298000000000002</v>
      </c>
      <c r="G48" s="15">
        <f t="shared" ref="G48:G53" si="18">(+D48+E48+F48)/3</f>
        <v>33.411333333333339</v>
      </c>
      <c r="H48" s="25">
        <v>7.8920000000000003</v>
      </c>
      <c r="I48" s="25">
        <v>5.8029999999999999</v>
      </c>
      <c r="J48" s="25">
        <v>1.4</v>
      </c>
      <c r="K48" s="15">
        <f t="shared" ref="K48:K53" si="19">(+H48+I48+J48)/3</f>
        <v>5.0316666666666672</v>
      </c>
      <c r="L48" s="25">
        <f t="shared" ref="L48:S49" si="20">(+D48/D$54)*100</f>
        <v>3.1792310447460731E-4</v>
      </c>
      <c r="M48" s="25">
        <f t="shared" si="20"/>
        <v>6.3732508888679484E-4</v>
      </c>
      <c r="N48" s="25">
        <f t="shared" si="20"/>
        <v>4.6532473401243133E-4</v>
      </c>
      <c r="O48" s="17">
        <f t="shared" si="20"/>
        <v>4.6879800705549099E-4</v>
      </c>
      <c r="P48" s="25">
        <f t="shared" si="20"/>
        <v>1.0803028738019086E-4</v>
      </c>
      <c r="Q48" s="25">
        <f t="shared" si="20"/>
        <v>8.6861763563839849E-5</v>
      </c>
      <c r="R48" s="25">
        <f t="shared" si="20"/>
        <v>1.9096959016961298E-5</v>
      </c>
      <c r="S48" s="17">
        <f t="shared" si="20"/>
        <v>7.0811699261242643E-5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8"/>
        <v>0</v>
      </c>
      <c r="H49" s="14">
        <v>0</v>
      </c>
      <c r="I49" s="14">
        <v>0</v>
      </c>
      <c r="J49" s="14">
        <v>0</v>
      </c>
      <c r="K49" s="15">
        <f t="shared" si="19"/>
        <v>0</v>
      </c>
      <c r="L49" s="14">
        <f t="shared" si="20"/>
        <v>0</v>
      </c>
      <c r="M49" s="14">
        <f t="shared" si="20"/>
        <v>0</v>
      </c>
      <c r="N49" s="14">
        <f t="shared" si="20"/>
        <v>0</v>
      </c>
      <c r="O49" s="17">
        <f t="shared" si="20"/>
        <v>0</v>
      </c>
      <c r="P49" s="14">
        <f t="shared" si="20"/>
        <v>0</v>
      </c>
      <c r="Q49" s="14">
        <f t="shared" si="20"/>
        <v>0</v>
      </c>
      <c r="R49" s="14">
        <f t="shared" si="20"/>
        <v>0</v>
      </c>
      <c r="S49" s="17">
        <f t="shared" si="20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8"/>
        <v>0</v>
      </c>
      <c r="H50" s="14"/>
      <c r="I50" s="14"/>
      <c r="J50" s="14"/>
      <c r="K50" s="20">
        <f t="shared" si="19"/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8"/>
        <v>0</v>
      </c>
      <c r="H51" s="14"/>
      <c r="I51" s="14"/>
      <c r="J51" s="14"/>
      <c r="K51" s="20">
        <f t="shared" si="19"/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8"/>
        <v>0</v>
      </c>
      <c r="H52" s="14"/>
      <c r="I52" s="14"/>
      <c r="J52" s="14"/>
      <c r="K52" s="20">
        <f t="shared" si="19"/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5.6982199988650404</v>
      </c>
      <c r="E53" s="38">
        <v>5.7202100017700079</v>
      </c>
      <c r="F53" s="38">
        <v>412.61707000002241</v>
      </c>
      <c r="G53" s="39">
        <f t="shared" si="18"/>
        <v>141.34516666688583</v>
      </c>
      <c r="H53" s="38">
        <v>5.6996200003502437</v>
      </c>
      <c r="I53" s="38">
        <v>5.7519300007381844</v>
      </c>
      <c r="J53" s="38">
        <v>412.60888999937282</v>
      </c>
      <c r="K53" s="39">
        <f t="shared" si="19"/>
        <v>141.35348000015375</v>
      </c>
      <c r="L53" s="38">
        <f>(+D53/D$54)*100</f>
        <v>7.7928153827094552E-5</v>
      </c>
      <c r="M53" s="38">
        <f>(+E53/E$54)*100</f>
        <v>8.5399830116170518E-5</v>
      </c>
      <c r="N53" s="38">
        <f>(+F53/F$54)*100</f>
        <v>5.5980211192124662E-3</v>
      </c>
      <c r="O53" s="40">
        <f>(+G53/G$54)*100</f>
        <v>1.9832292168434546E-3</v>
      </c>
      <c r="P53" s="38">
        <f>(+H53/H$54)*100</f>
        <v>7.801971446980744E-5</v>
      </c>
      <c r="Q53" s="38">
        <f>(+I53/I$54)*100</f>
        <v>8.6097326169201686E-5</v>
      </c>
      <c r="R53" s="38">
        <f>(+J53/J$54)*100</f>
        <v>5.6282679016799392E-3</v>
      </c>
      <c r="S53" s="40">
        <f>(+K53/K$54)*100</f>
        <v>1.9892971411661401E-3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21">+D9+D14+D27+D16+D19+D31+D38+D36+D40+D44+D48+D46+D49+D53+D29</f>
        <v>7312145.5071399976</v>
      </c>
      <c r="E54" s="43">
        <f t="shared" si="21"/>
        <v>6698151.4998200005</v>
      </c>
      <c r="F54" s="43">
        <f t="shared" si="21"/>
        <v>7370766.5836399999</v>
      </c>
      <c r="G54" s="44">
        <f t="shared" si="21"/>
        <v>7127021.1968666678</v>
      </c>
      <c r="H54" s="43">
        <f t="shared" si="21"/>
        <v>7305358.7020699987</v>
      </c>
      <c r="I54" s="43">
        <f t="shared" si="21"/>
        <v>6680730.1186499996</v>
      </c>
      <c r="J54" s="43">
        <f t="shared" si="21"/>
        <v>7331010.12971</v>
      </c>
      <c r="K54" s="44">
        <f t="shared" si="21"/>
        <v>7105699.6501433328</v>
      </c>
      <c r="L54" s="45">
        <f t="shared" si="21"/>
        <v>100.00000000000001</v>
      </c>
      <c r="M54" s="45">
        <f t="shared" si="21"/>
        <v>100.00000000000001</v>
      </c>
      <c r="N54" s="45">
        <f t="shared" si="21"/>
        <v>100.00000000000003</v>
      </c>
      <c r="O54" s="44">
        <f t="shared" si="21"/>
        <v>99.999999999999986</v>
      </c>
      <c r="P54" s="45">
        <f t="shared" si="21"/>
        <v>100.00000000000003</v>
      </c>
      <c r="Q54" s="45">
        <f t="shared" si="21"/>
        <v>99.999999999999986</v>
      </c>
      <c r="R54" s="45">
        <f t="shared" si="21"/>
        <v>100</v>
      </c>
      <c r="S54" s="44">
        <f t="shared" si="21"/>
        <v>100.00000000000003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1353341.5766600005</v>
      </c>
      <c r="E9" s="14">
        <v>1241459.3093599998</v>
      </c>
      <c r="F9" s="14">
        <v>1296903.6978544802</v>
      </c>
      <c r="G9" s="15">
        <f t="shared" ref="G9:G16" si="0">(+D9+E9+F9)/3</f>
        <v>1297234.8612914935</v>
      </c>
      <c r="H9" s="16">
        <v>1386738.2572000003</v>
      </c>
      <c r="I9" s="16">
        <v>1270609.3297399997</v>
      </c>
      <c r="J9" s="16">
        <v>1334186.1320544803</v>
      </c>
      <c r="K9" s="15">
        <f t="shared" ref="K9:K16" si="1">(+H9+I9+J9)/3</f>
        <v>1330511.2396648268</v>
      </c>
      <c r="L9" s="16">
        <f t="shared" ref="L9:S16" si="2">(+D9/D$54)*100</f>
        <v>55.483234079553391</v>
      </c>
      <c r="M9" s="16">
        <f t="shared" si="2"/>
        <v>54.947031334927289</v>
      </c>
      <c r="N9" s="16">
        <f t="shared" si="2"/>
        <v>54.75883759823671</v>
      </c>
      <c r="O9" s="17">
        <f t="shared" si="2"/>
        <v>55.069033501107882</v>
      </c>
      <c r="P9" s="16">
        <f t="shared" si="2"/>
        <v>56.848352952839591</v>
      </c>
      <c r="Q9" s="16">
        <f t="shared" si="2"/>
        <v>56.479932863219041</v>
      </c>
      <c r="R9" s="16">
        <f t="shared" si="2"/>
        <v>56.091706570963197</v>
      </c>
      <c r="S9" s="17">
        <f t="shared" si="2"/>
        <v>56.47643569716562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1286337.7510900004</v>
      </c>
      <c r="E10" s="14">
        <v>1180051.0064899998</v>
      </c>
      <c r="F10" s="14">
        <v>1252414.1196344802</v>
      </c>
      <c r="G10" s="20">
        <f t="shared" si="0"/>
        <v>1239600.9590714935</v>
      </c>
      <c r="H10" s="16">
        <v>1286337.7510900004</v>
      </c>
      <c r="I10" s="16">
        <v>1180051.0064899998</v>
      </c>
      <c r="J10" s="16">
        <v>1252414.1196344802</v>
      </c>
      <c r="K10" s="20">
        <f t="shared" si="1"/>
        <v>1239600.9590714935</v>
      </c>
      <c r="L10" s="16">
        <f t="shared" si="2"/>
        <v>52.736263911459716</v>
      </c>
      <c r="M10" s="16">
        <f t="shared" si="2"/>
        <v>52.229097757416746</v>
      </c>
      <c r="N10" s="16">
        <f t="shared" si="2"/>
        <v>52.880365362716574</v>
      </c>
      <c r="O10" s="21">
        <f t="shared" si="2"/>
        <v>52.622411546319391</v>
      </c>
      <c r="P10" s="16">
        <f t="shared" si="2"/>
        <v>52.732505294962614</v>
      </c>
      <c r="Q10" s="16">
        <f t="shared" si="2"/>
        <v>52.454519309540593</v>
      </c>
      <c r="R10" s="16">
        <f t="shared" si="2"/>
        <v>52.653856621708513</v>
      </c>
      <c r="S10" s="21">
        <f t="shared" si="2"/>
        <v>52.617551635852408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1578.08825</v>
      </c>
      <c r="E11" s="14">
        <v>1534.1394500000004</v>
      </c>
      <c r="F11" s="14">
        <v>2004.7361000000003</v>
      </c>
      <c r="G11" s="20">
        <f t="shared" si="0"/>
        <v>1705.6546000000001</v>
      </c>
      <c r="H11" s="16">
        <v>1417.1011099999998</v>
      </c>
      <c r="I11" s="16">
        <v>1391.0991800000002</v>
      </c>
      <c r="J11" s="16">
        <v>1452.90653</v>
      </c>
      <c r="K11" s="20">
        <f t="shared" si="1"/>
        <v>1420.3689400000001</v>
      </c>
      <c r="L11" s="16">
        <f t="shared" si="2"/>
        <v>6.4697221516707898E-2</v>
      </c>
      <c r="M11" s="16">
        <f t="shared" si="2"/>
        <v>6.7901064332712466E-2</v>
      </c>
      <c r="N11" s="16">
        <f t="shared" si="2"/>
        <v>8.4645466512919168E-2</v>
      </c>
      <c r="O11" s="21">
        <f t="shared" si="2"/>
        <v>7.2406896477639926E-2</v>
      </c>
      <c r="P11" s="16">
        <f t="shared" si="2"/>
        <v>5.8093056604496707E-2</v>
      </c>
      <c r="Q11" s="16">
        <f t="shared" si="2"/>
        <v>6.1835834550779192E-2</v>
      </c>
      <c r="R11" s="16">
        <f t="shared" si="2"/>
        <v>6.108293647926219E-2</v>
      </c>
      <c r="S11" s="21">
        <f t="shared" si="2"/>
        <v>6.0290640706176291E-2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65425.73732</v>
      </c>
      <c r="E12" s="14">
        <v>59874.163420000004</v>
      </c>
      <c r="F12" s="14">
        <v>42484.842119999979</v>
      </c>
      <c r="G12" s="20">
        <f t="shared" si="0"/>
        <v>55928.247620000002</v>
      </c>
      <c r="H12" s="16">
        <v>98983.405000000028</v>
      </c>
      <c r="I12" s="16">
        <v>89167.224069999982</v>
      </c>
      <c r="J12" s="16">
        <v>80319.105890000006</v>
      </c>
      <c r="K12" s="20">
        <f t="shared" si="1"/>
        <v>89489.911653333344</v>
      </c>
      <c r="L12" s="16">
        <f t="shared" si="2"/>
        <v>2.6822729465769628</v>
      </c>
      <c r="M12" s="16">
        <f t="shared" si="2"/>
        <v>2.6500325131778331</v>
      </c>
      <c r="N12" s="16">
        <f t="shared" si="2"/>
        <v>1.7938267690072101</v>
      </c>
      <c r="O12" s="21">
        <f t="shared" si="2"/>
        <v>2.3742150583108397</v>
      </c>
      <c r="P12" s="16">
        <f t="shared" si="2"/>
        <v>4.0577546012724701</v>
      </c>
      <c r="Q12" s="16">
        <f t="shared" si="2"/>
        <v>3.9635777191276715</v>
      </c>
      <c r="R12" s="16">
        <f t="shared" si="2"/>
        <v>3.3767670127754226</v>
      </c>
      <c r="S12" s="21">
        <f t="shared" si="2"/>
        <v>3.7985934206070286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485840.73713000002</v>
      </c>
      <c r="E13" s="24">
        <v>420444.46277000004</v>
      </c>
      <c r="F13" s="24">
        <v>422802.01473</v>
      </c>
      <c r="G13" s="15">
        <f t="shared" si="0"/>
        <v>443029.07154333335</v>
      </c>
      <c r="H13" s="24">
        <v>485840.73713000002</v>
      </c>
      <c r="I13" s="24">
        <v>420444.46277000004</v>
      </c>
      <c r="J13" s="24">
        <v>422802.01473</v>
      </c>
      <c r="K13" s="15">
        <f t="shared" si="1"/>
        <v>443029.07154333335</v>
      </c>
      <c r="L13" s="24">
        <f t="shared" si="2"/>
        <v>19.918116614796581</v>
      </c>
      <c r="M13" s="24">
        <f t="shared" si="2"/>
        <v>18.608886248820795</v>
      </c>
      <c r="N13" s="24">
        <f t="shared" si="2"/>
        <v>17.851862786040996</v>
      </c>
      <c r="O13" s="17">
        <f t="shared" si="2"/>
        <v>18.807066870293124</v>
      </c>
      <c r="P13" s="24">
        <f t="shared" si="2"/>
        <v>19.916697011735106</v>
      </c>
      <c r="Q13" s="24">
        <f t="shared" si="2"/>
        <v>18.68920247486377</v>
      </c>
      <c r="R13" s="24">
        <f t="shared" si="2"/>
        <v>17.775395784790554</v>
      </c>
      <c r="S13" s="17">
        <f t="shared" si="2"/>
        <v>18.805329955194587</v>
      </c>
      <c r="T13" s="18"/>
    </row>
    <row r="14" spans="1:256" ht="24" customHeight="1" x14ac:dyDescent="0.35">
      <c r="A14" s="22"/>
      <c r="B14" s="22"/>
      <c r="C14" s="52" t="s">
        <v>7</v>
      </c>
      <c r="D14" s="24">
        <v>325725.91252000001</v>
      </c>
      <c r="E14" s="24">
        <v>279928.71620000002</v>
      </c>
      <c r="F14" s="24">
        <v>294960.28842</v>
      </c>
      <c r="G14" s="20">
        <f t="shared" si="0"/>
        <v>300204.97237999999</v>
      </c>
      <c r="H14" s="24">
        <v>325725.91252000001</v>
      </c>
      <c r="I14" s="24">
        <v>279928.71620000002</v>
      </c>
      <c r="J14" s="24">
        <v>294960.28842</v>
      </c>
      <c r="K14" s="20">
        <f t="shared" si="1"/>
        <v>300204.97237999999</v>
      </c>
      <c r="L14" s="24">
        <f t="shared" si="2"/>
        <v>13.353854903892895</v>
      </c>
      <c r="M14" s="24">
        <f t="shared" si="2"/>
        <v>12.38965451756671</v>
      </c>
      <c r="N14" s="24">
        <f t="shared" si="2"/>
        <v>12.454033833229264</v>
      </c>
      <c r="O14" s="21">
        <f t="shared" si="2"/>
        <v>12.744028220714446</v>
      </c>
      <c r="P14" s="24">
        <f t="shared" si="2"/>
        <v>13.352903148580348</v>
      </c>
      <c r="Q14" s="24">
        <f t="shared" si="2"/>
        <v>12.443128448221227</v>
      </c>
      <c r="R14" s="24">
        <f t="shared" si="2"/>
        <v>12.400687992959684</v>
      </c>
      <c r="S14" s="21">
        <f t="shared" si="2"/>
        <v>12.742851253822938</v>
      </c>
      <c r="T14" s="18"/>
    </row>
    <row r="15" spans="1:256" ht="24" customHeight="1" x14ac:dyDescent="0.35">
      <c r="A15" s="22"/>
      <c r="B15" s="22"/>
      <c r="C15" s="52" t="s">
        <v>8</v>
      </c>
      <c r="D15" s="24">
        <v>101824.67021</v>
      </c>
      <c r="E15" s="24">
        <v>84894.627659999998</v>
      </c>
      <c r="F15" s="24">
        <v>70937.708129999999</v>
      </c>
      <c r="G15" s="20">
        <f t="shared" si="0"/>
        <v>85885.668666666665</v>
      </c>
      <c r="H15" s="24">
        <v>101824.67021</v>
      </c>
      <c r="I15" s="24">
        <v>84894.627659999998</v>
      </c>
      <c r="J15" s="24">
        <v>70937.708129999999</v>
      </c>
      <c r="K15" s="20">
        <f t="shared" si="1"/>
        <v>85885.668666666665</v>
      </c>
      <c r="L15" s="24">
        <f t="shared" si="2"/>
        <v>4.1745277835013956</v>
      </c>
      <c r="M15" s="24">
        <f t="shared" si="2"/>
        <v>3.7574391130110949</v>
      </c>
      <c r="N15" s="24">
        <f t="shared" si="2"/>
        <v>2.9951849512866793</v>
      </c>
      <c r="O15" s="21">
        <f t="shared" si="2"/>
        <v>3.6459402273239938</v>
      </c>
      <c r="P15" s="24">
        <f t="shared" si="2"/>
        <v>4.1742302567554557</v>
      </c>
      <c r="Q15" s="24">
        <f t="shared" si="2"/>
        <v>3.7736562753446252</v>
      </c>
      <c r="R15" s="24">
        <f t="shared" si="2"/>
        <v>2.9823553203310547</v>
      </c>
      <c r="S15" s="21">
        <f t="shared" si="2"/>
        <v>3.6456035087557623</v>
      </c>
      <c r="T15" s="18"/>
    </row>
    <row r="16" spans="1:256" ht="24" customHeight="1" x14ac:dyDescent="0.35">
      <c r="A16" s="22"/>
      <c r="B16" s="22"/>
      <c r="C16" s="52" t="s">
        <v>9</v>
      </c>
      <c r="D16" s="24">
        <v>58290.154400000007</v>
      </c>
      <c r="E16" s="24">
        <v>55621.118910000005</v>
      </c>
      <c r="F16" s="24">
        <v>56904.018179999999</v>
      </c>
      <c r="G16" s="20">
        <f t="shared" si="0"/>
        <v>56938.430496666675</v>
      </c>
      <c r="H16" s="24">
        <v>58290.154400000007</v>
      </c>
      <c r="I16" s="24">
        <v>55621.118910000005</v>
      </c>
      <c r="J16" s="24">
        <v>56904.018179999999</v>
      </c>
      <c r="K16" s="20">
        <f t="shared" si="1"/>
        <v>56938.430496666675</v>
      </c>
      <c r="L16" s="24">
        <f t="shared" si="2"/>
        <v>2.3897339274022893</v>
      </c>
      <c r="M16" s="24">
        <f t="shared" si="2"/>
        <v>2.4617926182429888</v>
      </c>
      <c r="N16" s="24">
        <f t="shared" si="2"/>
        <v>2.4026440015250552</v>
      </c>
      <c r="O16" s="21">
        <f t="shared" si="2"/>
        <v>2.4170984222546812</v>
      </c>
      <c r="P16" s="24">
        <f t="shared" si="2"/>
        <v>2.3895636063993022</v>
      </c>
      <c r="Q16" s="24">
        <f t="shared" si="2"/>
        <v>2.4724177512979164</v>
      </c>
      <c r="R16" s="24">
        <f t="shared" si="2"/>
        <v>2.3923524714998154</v>
      </c>
      <c r="S16" s="21">
        <f t="shared" si="2"/>
        <v>2.4168751926158856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55491.611920000003</v>
      </c>
      <c r="E18" s="24">
        <v>54774.475100000003</v>
      </c>
      <c r="F18" s="24">
        <v>52457.966069999988</v>
      </c>
      <c r="G18" s="20">
        <f>(+D18+E18+F18)/3</f>
        <v>54241.351029999998</v>
      </c>
      <c r="H18" s="24">
        <v>55491.611920000003</v>
      </c>
      <c r="I18" s="24">
        <v>54774.475100000003</v>
      </c>
      <c r="J18" s="24">
        <v>52457.966069999988</v>
      </c>
      <c r="K18" s="20">
        <f>(+H18+I18+J18)/3</f>
        <v>54241.351029999998</v>
      </c>
      <c r="L18" s="24">
        <f t="shared" ref="L18:S19" si="3">(+D18/D$54)*100</f>
        <v>2.2750014827798308</v>
      </c>
      <c r="M18" s="24">
        <f t="shared" si="3"/>
        <v>2.4243201343630503</v>
      </c>
      <c r="N18" s="24">
        <f t="shared" si="3"/>
        <v>2.2149194651176445</v>
      </c>
      <c r="O18" s="21">
        <f t="shared" si="3"/>
        <v>2.3026044597989168</v>
      </c>
      <c r="P18" s="24">
        <f t="shared" si="3"/>
        <v>2.2748393389821882</v>
      </c>
      <c r="Q18" s="24">
        <f t="shared" si="3"/>
        <v>2.4347835356278291</v>
      </c>
      <c r="R18" s="24">
        <f t="shared" si="3"/>
        <v>2.2054320378648864</v>
      </c>
      <c r="S18" s="21">
        <f t="shared" si="3"/>
        <v>2.3023918041796345</v>
      </c>
      <c r="T18" s="18"/>
    </row>
    <row r="19" spans="1:20" ht="24" customHeight="1" x14ac:dyDescent="0.35">
      <c r="A19" s="22"/>
      <c r="B19" s="22"/>
      <c r="C19" s="52" t="s">
        <v>12</v>
      </c>
      <c r="D19" s="24">
        <v>1847.9479900000001</v>
      </c>
      <c r="E19" s="24">
        <v>85.787409999999994</v>
      </c>
      <c r="F19" s="24">
        <v>2378.2729499999996</v>
      </c>
      <c r="G19" s="20">
        <f>(+D19+E19+F19)/3</f>
        <v>1437.3361166666666</v>
      </c>
      <c r="H19" s="24">
        <v>1847.9479900000001</v>
      </c>
      <c r="I19" s="24">
        <v>85.787409999999994</v>
      </c>
      <c r="J19" s="24">
        <v>2378.2729499999996</v>
      </c>
      <c r="K19" s="20">
        <f>(+H19+I19+J19)/3</f>
        <v>1437.3361166666666</v>
      </c>
      <c r="L19" s="24">
        <f t="shared" si="3"/>
        <v>7.5760718996789378E-2</v>
      </c>
      <c r="M19" s="24">
        <f t="shared" si="3"/>
        <v>3.7969536898010015E-3</v>
      </c>
      <c r="N19" s="24">
        <f t="shared" si="3"/>
        <v>0.1004172186792099</v>
      </c>
      <c r="O19" s="21">
        <f t="shared" si="3"/>
        <v>6.1016484464707164E-2</v>
      </c>
      <c r="P19" s="24">
        <f t="shared" si="3"/>
        <v>7.5755319382422859E-2</v>
      </c>
      <c r="Q19" s="24">
        <f t="shared" si="3"/>
        <v>3.8133413976276362E-3</v>
      </c>
      <c r="R19" s="24">
        <f t="shared" si="3"/>
        <v>9.9987089696126213E-2</v>
      </c>
      <c r="S19" s="21">
        <f t="shared" si="3"/>
        <v>6.1010849324796335E-2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303689.41081999993</v>
      </c>
      <c r="E21" s="14">
        <v>291777.88289999997</v>
      </c>
      <c r="F21" s="14">
        <v>304916.93710999994</v>
      </c>
      <c r="G21" s="15">
        <f>(+D21+E21+F21)/3</f>
        <v>300128.07694333332</v>
      </c>
      <c r="H21" s="14">
        <v>303689.41081999999</v>
      </c>
      <c r="I21" s="14">
        <v>291777.88289999997</v>
      </c>
      <c r="J21" s="14">
        <v>304916.93710999994</v>
      </c>
      <c r="K21" s="15">
        <f>(+H21+I21+J21)/3</f>
        <v>300128.07694333332</v>
      </c>
      <c r="L21" s="14">
        <f t="shared" ref="L21:S21" si="4">(+D21/D$54)*100</f>
        <v>12.450419730392163</v>
      </c>
      <c r="M21" s="14">
        <f t="shared" si="4"/>
        <v>12.914099039468372</v>
      </c>
      <c r="N21" s="14">
        <f t="shared" si="4"/>
        <v>12.874430898593772</v>
      </c>
      <c r="O21" s="17">
        <f t="shared" si="4"/>
        <v>12.740763925632473</v>
      </c>
      <c r="P21" s="14">
        <f t="shared" si="4"/>
        <v>12.449532364668402</v>
      </c>
      <c r="Q21" s="14">
        <f t="shared" si="4"/>
        <v>12.96983648037304</v>
      </c>
      <c r="R21" s="14">
        <f t="shared" si="4"/>
        <v>12.819284321711535</v>
      </c>
      <c r="S21" s="17">
        <f t="shared" si="4"/>
        <v>12.739587260212929</v>
      </c>
      <c r="T21" s="18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56"/>
      <c r="C23" s="23" t="s">
        <v>30</v>
      </c>
      <c r="D23" s="24">
        <v>101545.20826999999</v>
      </c>
      <c r="E23" s="24">
        <v>93019.420989999999</v>
      </c>
      <c r="F23" s="24">
        <v>94333.128689999998</v>
      </c>
      <c r="G23" s="15">
        <f>(+D23+E23+F23)/3</f>
        <v>96299.252649999995</v>
      </c>
      <c r="H23" s="24">
        <v>101671.85331999999</v>
      </c>
      <c r="I23" s="24">
        <v>93286.317739999984</v>
      </c>
      <c r="J23" s="24">
        <v>94853.781084000002</v>
      </c>
      <c r="K23" s="15">
        <f>(+H23+I23+J23)/3</f>
        <v>96603.984047999998</v>
      </c>
      <c r="L23" s="24">
        <f t="shared" ref="L23:S23" si="5">(+D23/D$54)*100</f>
        <v>4.1630706225741356</v>
      </c>
      <c r="M23" s="24">
        <f t="shared" si="5"/>
        <v>4.1170427426487546</v>
      </c>
      <c r="N23" s="24">
        <f t="shared" si="5"/>
        <v>3.9830038904314078</v>
      </c>
      <c r="O23" s="17">
        <f t="shared" si="5"/>
        <v>4.0880082154397739</v>
      </c>
      <c r="P23" s="24">
        <f t="shared" si="5"/>
        <v>4.1679656365542241</v>
      </c>
      <c r="Q23" s="24">
        <f t="shared" si="5"/>
        <v>4.1466758032465059</v>
      </c>
      <c r="R23" s="24">
        <f t="shared" si="5"/>
        <v>3.9878322281143679</v>
      </c>
      <c r="S23" s="17">
        <f t="shared" si="5"/>
        <v>4.1005656551622094</v>
      </c>
      <c r="T23" s="18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  <c r="T24" s="18"/>
    </row>
    <row r="25" spans="1:20" ht="24" customHeight="1" x14ac:dyDescent="0.35">
      <c r="A25" s="50"/>
      <c r="B25" s="55"/>
      <c r="C25" s="33" t="s">
        <v>18</v>
      </c>
      <c r="D25" s="14">
        <v>82118.194449999995</v>
      </c>
      <c r="E25" s="14">
        <v>77547.626539999997</v>
      </c>
      <c r="F25" s="14">
        <v>116965.41786999999</v>
      </c>
      <c r="G25" s="15">
        <f>(+D25+E25+F25)/3</f>
        <v>92210.412953333333</v>
      </c>
      <c r="H25" s="14">
        <v>82165.299999999988</v>
      </c>
      <c r="I25" s="14">
        <v>66598.509999999995</v>
      </c>
      <c r="J25" s="14">
        <v>111145.26000000001</v>
      </c>
      <c r="K25" s="15">
        <f>(+H25+I25+J25)/3</f>
        <v>86636.356666666674</v>
      </c>
      <c r="L25" s="14">
        <f t="shared" ref="L25:S27" si="6">(+D25/D$54)*100</f>
        <v>3.3666171818234765</v>
      </c>
      <c r="M25" s="14">
        <f t="shared" si="6"/>
        <v>3.4322605930912595</v>
      </c>
      <c r="N25" s="14">
        <f t="shared" si="6"/>
        <v>4.9386013258726074</v>
      </c>
      <c r="O25" s="17">
        <f t="shared" si="6"/>
        <v>3.9144325145738379</v>
      </c>
      <c r="P25" s="14">
        <f t="shared" si="6"/>
        <v>3.3683082951120222</v>
      </c>
      <c r="Q25" s="14">
        <f t="shared" si="6"/>
        <v>2.9603744326040164</v>
      </c>
      <c r="R25" s="14">
        <f t="shared" si="6"/>
        <v>4.672756792242569</v>
      </c>
      <c r="S25" s="17">
        <f t="shared" si="6"/>
        <v>3.6774680892994898</v>
      </c>
      <c r="T25" s="18"/>
    </row>
    <row r="26" spans="1:20" ht="24" customHeight="1" x14ac:dyDescent="0.35">
      <c r="A26" s="12"/>
      <c r="B26" s="12"/>
      <c r="C26" s="19" t="s">
        <v>19</v>
      </c>
      <c r="D26" s="14">
        <v>82118.194449999995</v>
      </c>
      <c r="E26" s="14">
        <v>77547.626539999997</v>
      </c>
      <c r="F26" s="14">
        <v>116965.41786999999</v>
      </c>
      <c r="G26" s="20">
        <f>(+D26+E26+F26)/3</f>
        <v>92210.412953333333</v>
      </c>
      <c r="H26" s="16">
        <v>82165.299999999988</v>
      </c>
      <c r="I26" s="16">
        <v>66598.509999999995</v>
      </c>
      <c r="J26" s="16">
        <v>111145.26000000001</v>
      </c>
      <c r="K26" s="20">
        <f>(+H26+I26+J26)/3</f>
        <v>86636.356666666674</v>
      </c>
      <c r="L26" s="16">
        <f t="shared" si="6"/>
        <v>3.3666171818234765</v>
      </c>
      <c r="M26" s="16">
        <f t="shared" si="6"/>
        <v>3.4322605930912595</v>
      </c>
      <c r="N26" s="16">
        <f t="shared" si="6"/>
        <v>4.9386013258726074</v>
      </c>
      <c r="O26" s="21">
        <f t="shared" si="6"/>
        <v>3.9144325145738379</v>
      </c>
      <c r="P26" s="16">
        <f t="shared" si="6"/>
        <v>3.3683082951120222</v>
      </c>
      <c r="Q26" s="16">
        <f t="shared" si="6"/>
        <v>2.9603744326040164</v>
      </c>
      <c r="R26" s="16">
        <f t="shared" si="6"/>
        <v>4.672756792242569</v>
      </c>
      <c r="S26" s="21">
        <f t="shared" si="6"/>
        <v>3.6774680892994898</v>
      </c>
      <c r="T26" s="18"/>
    </row>
    <row r="27" spans="1:20" ht="24" customHeight="1" x14ac:dyDescent="0.35">
      <c r="A27" s="12"/>
      <c r="B27" s="31"/>
      <c r="C27" s="19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6">
        <v>0</v>
      </c>
      <c r="I27" s="16">
        <v>0</v>
      </c>
      <c r="J27" s="16">
        <v>0</v>
      </c>
      <c r="K27" s="20">
        <f>(+H27+I27+J27)/3</f>
        <v>0</v>
      </c>
      <c r="L27" s="16">
        <f t="shared" si="6"/>
        <v>0</v>
      </c>
      <c r="M27" s="16">
        <f t="shared" si="6"/>
        <v>0</v>
      </c>
      <c r="N27" s="16">
        <f t="shared" si="6"/>
        <v>0</v>
      </c>
      <c r="O27" s="21">
        <f t="shared" si="6"/>
        <v>0</v>
      </c>
      <c r="P27" s="16">
        <f t="shared" si="6"/>
        <v>0</v>
      </c>
      <c r="Q27" s="16">
        <f t="shared" si="6"/>
        <v>0</v>
      </c>
      <c r="R27" s="16">
        <f t="shared" si="6"/>
        <v>0</v>
      </c>
      <c r="S27" s="21">
        <f t="shared" si="6"/>
        <v>0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61302.953480000004</v>
      </c>
      <c r="E29" s="24">
        <v>54267.771769999992</v>
      </c>
      <c r="F29" s="24">
        <v>56597.822039999992</v>
      </c>
      <c r="G29" s="15">
        <f>(+D29+E29+F29)/3</f>
        <v>57389.515763333329</v>
      </c>
      <c r="H29" s="24">
        <v>31891.07735</v>
      </c>
      <c r="I29" s="24">
        <v>30919.337000000003</v>
      </c>
      <c r="J29" s="24">
        <v>33754.799059999998</v>
      </c>
      <c r="K29" s="15">
        <f>(+H29+I29+J29)/3</f>
        <v>32188.404469999998</v>
      </c>
      <c r="L29" s="24">
        <f t="shared" ref="L29:S32" si="7">(+D29/D$54)*100</f>
        <v>2.513250295681499</v>
      </c>
      <c r="M29" s="24">
        <f t="shared" si="7"/>
        <v>2.4018934277113635</v>
      </c>
      <c r="N29" s="24">
        <f t="shared" si="7"/>
        <v>2.3897155591656065</v>
      </c>
      <c r="O29" s="17">
        <f t="shared" si="7"/>
        <v>2.4362474833870591</v>
      </c>
      <c r="P29" s="24">
        <f t="shared" si="7"/>
        <v>1.3073521350018089</v>
      </c>
      <c r="Q29" s="24">
        <f t="shared" si="7"/>
        <v>1.3743973360345056</v>
      </c>
      <c r="R29" s="24">
        <f t="shared" si="7"/>
        <v>1.4191155482329887</v>
      </c>
      <c r="S29" s="17">
        <f t="shared" si="7"/>
        <v>1.3663066504438266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33978.623149999999</v>
      </c>
      <c r="E30" s="24">
        <v>29554.773869999997</v>
      </c>
      <c r="F30" s="24">
        <v>31279.368339999997</v>
      </c>
      <c r="G30" s="20">
        <f>(+D30+E30+F30)/3</f>
        <v>31604.255119999998</v>
      </c>
      <c r="H30" s="24">
        <v>12174.245339999999</v>
      </c>
      <c r="I30" s="24">
        <v>10672.160550000001</v>
      </c>
      <c r="J30" s="24">
        <v>12607.330840000001</v>
      </c>
      <c r="K30" s="20">
        <f>(+H30+I30+J30)/3</f>
        <v>11817.912243333334</v>
      </c>
      <c r="L30" s="24">
        <f t="shared" si="7"/>
        <v>1.3930288808425566</v>
      </c>
      <c r="M30" s="24">
        <f t="shared" si="7"/>
        <v>1.3080952985633989</v>
      </c>
      <c r="N30" s="24">
        <f t="shared" si="7"/>
        <v>1.3207008769726516</v>
      </c>
      <c r="O30" s="21">
        <f t="shared" si="7"/>
        <v>1.3416350700351414</v>
      </c>
      <c r="P30" s="24">
        <f t="shared" si="7"/>
        <v>0.49907456755407548</v>
      </c>
      <c r="Q30" s="24">
        <f t="shared" si="7"/>
        <v>0.47438885994394198</v>
      </c>
      <c r="R30" s="24">
        <f t="shared" si="7"/>
        <v>0.53003601606275619</v>
      </c>
      <c r="S30" s="21">
        <f t="shared" si="7"/>
        <v>0.50163692044683261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16301.90926</v>
      </c>
      <c r="E31" s="24">
        <v>15276.0479</v>
      </c>
      <c r="F31" s="24">
        <v>15428.64501</v>
      </c>
      <c r="G31" s="20">
        <f>(+D31+E31+F31)/3</f>
        <v>15668.867389999999</v>
      </c>
      <c r="H31" s="24">
        <v>9308.7517099999986</v>
      </c>
      <c r="I31" s="24">
        <v>10071.51086</v>
      </c>
      <c r="J31" s="24">
        <v>10157.17038</v>
      </c>
      <c r="K31" s="20">
        <f>(+H31+I31+J31)/3</f>
        <v>9845.8109833333328</v>
      </c>
      <c r="L31" s="24">
        <f t="shared" si="7"/>
        <v>0.66833286068728515</v>
      </c>
      <c r="M31" s="24">
        <f t="shared" si="7"/>
        <v>0.67611840058444284</v>
      </c>
      <c r="N31" s="24">
        <f t="shared" si="7"/>
        <v>0.65143978528329594</v>
      </c>
      <c r="O31" s="21">
        <f t="shared" si="7"/>
        <v>0.6651604955831022</v>
      </c>
      <c r="P31" s="24">
        <f t="shared" si="7"/>
        <v>0.38160568514848991</v>
      </c>
      <c r="Q31" s="24">
        <f t="shared" si="7"/>
        <v>0.44768934391531723</v>
      </c>
      <c r="R31" s="24">
        <f t="shared" si="7"/>
        <v>0.42702663958058162</v>
      </c>
      <c r="S31" s="21">
        <f t="shared" si="7"/>
        <v>0.41792680460688914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11022.421070000002</v>
      </c>
      <c r="E32" s="24">
        <v>9436.9499999999989</v>
      </c>
      <c r="F32" s="24">
        <v>9889.808689999998</v>
      </c>
      <c r="G32" s="20">
        <f>(+D32+E32+F32)/3</f>
        <v>10116.393253333334</v>
      </c>
      <c r="H32" s="24">
        <v>10408.080300000001</v>
      </c>
      <c r="I32" s="24">
        <v>10175.665590000001</v>
      </c>
      <c r="J32" s="24">
        <v>10990.297839999999</v>
      </c>
      <c r="K32" s="20">
        <f>(+H32+I32+J32)/3</f>
        <v>10524.681243333334</v>
      </c>
      <c r="L32" s="24">
        <f t="shared" si="7"/>
        <v>0.45188855415165696</v>
      </c>
      <c r="M32" s="24">
        <f t="shared" si="7"/>
        <v>0.41767972856352181</v>
      </c>
      <c r="N32" s="24">
        <f t="shared" si="7"/>
        <v>0.41757489690965893</v>
      </c>
      <c r="O32" s="21">
        <f t="shared" si="7"/>
        <v>0.42945191776881536</v>
      </c>
      <c r="P32" s="24">
        <f t="shared" si="7"/>
        <v>0.42667188229924347</v>
      </c>
      <c r="Q32" s="24">
        <f t="shared" si="7"/>
        <v>0.45231913217524644</v>
      </c>
      <c r="R32" s="24">
        <f t="shared" si="7"/>
        <v>0.46205289258965093</v>
      </c>
      <c r="S32" s="21">
        <f t="shared" si="7"/>
        <v>0.44674292539010524</v>
      </c>
      <c r="T32" s="18"/>
    </row>
    <row r="33" spans="1:20" ht="24" customHeight="1" x14ac:dyDescent="0.35">
      <c r="A33" s="12" t="s">
        <v>31</v>
      </c>
      <c r="B33" s="12"/>
      <c r="C33" s="13" t="s">
        <v>76</v>
      </c>
      <c r="D33" s="14"/>
      <c r="E33" s="14"/>
      <c r="F33" s="14"/>
      <c r="G33" s="20"/>
      <c r="H33" s="16"/>
      <c r="I33" s="16"/>
      <c r="J33" s="16"/>
      <c r="K33" s="20"/>
      <c r="L33" s="16"/>
      <c r="M33" s="16"/>
      <c r="N33" s="16"/>
      <c r="O33" s="21"/>
      <c r="P33" s="16"/>
      <c r="Q33" s="16"/>
      <c r="R33" s="16"/>
      <c r="S33" s="21"/>
      <c r="T33" s="18"/>
    </row>
    <row r="34" spans="1:20" ht="24" customHeight="1" x14ac:dyDescent="0.35">
      <c r="A34" s="12"/>
      <c r="B34" s="12"/>
      <c r="C34" s="13" t="s">
        <v>77</v>
      </c>
      <c r="D34" s="14">
        <v>19203.47</v>
      </c>
      <c r="E34" s="14">
        <v>45169.387000000002</v>
      </c>
      <c r="F34" s="14">
        <v>42703.17</v>
      </c>
      <c r="G34" s="15">
        <f>(+D34+E34+F34)/3</f>
        <v>35692.008999999998</v>
      </c>
      <c r="H34" s="16">
        <v>20414.47</v>
      </c>
      <c r="I34" s="16">
        <v>36054</v>
      </c>
      <c r="J34" s="16">
        <v>51850.557000000008</v>
      </c>
      <c r="K34" s="15">
        <f>(+H34+I34+J34)/3</f>
        <v>36106.342333333334</v>
      </c>
      <c r="L34" s="16">
        <f t="shared" ref="L34:S34" si="8">(+D34/D$54)*100</f>
        <v>0.78728876694915806</v>
      </c>
      <c r="M34" s="16">
        <f t="shared" si="8"/>
        <v>1.9991986077642325</v>
      </c>
      <c r="N34" s="16">
        <f t="shared" si="8"/>
        <v>1.8030451719957024</v>
      </c>
      <c r="O34" s="17">
        <f t="shared" si="8"/>
        <v>1.5151646768003277</v>
      </c>
      <c r="P34" s="16">
        <f t="shared" si="8"/>
        <v>0.836876742874614</v>
      </c>
      <c r="Q34" s="16">
        <f t="shared" si="8"/>
        <v>1.6026385544226924</v>
      </c>
      <c r="R34" s="16">
        <f t="shared" si="8"/>
        <v>2.179895412573694</v>
      </c>
      <c r="S34" s="17">
        <f t="shared" si="8"/>
        <v>1.5326120217985075</v>
      </c>
      <c r="T34" s="18"/>
    </row>
    <row r="35" spans="1:20" ht="24" customHeight="1" x14ac:dyDescent="0.35">
      <c r="A35" s="22" t="s">
        <v>33</v>
      </c>
      <c r="B35" s="53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18"/>
    </row>
    <row r="36" spans="1:20" ht="24" customHeight="1" x14ac:dyDescent="0.35">
      <c r="A36" s="22"/>
      <c r="B36" s="53"/>
      <c r="C36" s="23" t="s">
        <v>23</v>
      </c>
      <c r="D36" s="24">
        <v>15601.027469999999</v>
      </c>
      <c r="E36" s="24">
        <v>12347.937400000003</v>
      </c>
      <c r="F36" s="24">
        <v>14191.927040000002</v>
      </c>
      <c r="G36" s="15">
        <f>(+D36+E36+F36)/3</f>
        <v>14046.963970000003</v>
      </c>
      <c r="H36" s="24">
        <v>13098.05344</v>
      </c>
      <c r="I36" s="24">
        <v>13570.263580000001</v>
      </c>
      <c r="J36" s="24">
        <v>13739.350219999997</v>
      </c>
      <c r="K36" s="15">
        <f>(+H36+I36+J36)/3</f>
        <v>13469.222413333331</v>
      </c>
      <c r="L36" s="24">
        <f t="shared" ref="L36:S38" si="9">(+D36/D$54)*100</f>
        <v>0.63959866003364185</v>
      </c>
      <c r="M36" s="24">
        <f t="shared" si="9"/>
        <v>0.54652013007924816</v>
      </c>
      <c r="N36" s="24">
        <f t="shared" si="9"/>
        <v>0.59922215448612515</v>
      </c>
      <c r="O36" s="17">
        <f t="shared" si="9"/>
        <v>0.59630892796286428</v>
      </c>
      <c r="P36" s="24">
        <f t="shared" si="9"/>
        <v>0.53694542649722643</v>
      </c>
      <c r="Q36" s="24">
        <f t="shared" si="9"/>
        <v>0.6032126146054837</v>
      </c>
      <c r="R36" s="24">
        <f t="shared" si="9"/>
        <v>0.57762825028709652</v>
      </c>
      <c r="S36" s="17">
        <f t="shared" si="9"/>
        <v>0.57173036261540366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15600.1034</v>
      </c>
      <c r="E37" s="24">
        <v>12347.937400000003</v>
      </c>
      <c r="F37" s="24">
        <v>14191.660480000002</v>
      </c>
      <c r="G37" s="20">
        <f>(+D37+E37+F37)/3</f>
        <v>14046.567093333337</v>
      </c>
      <c r="H37" s="24">
        <v>13098.05344</v>
      </c>
      <c r="I37" s="24">
        <v>13570.263580000001</v>
      </c>
      <c r="J37" s="24">
        <v>13739.350219999997</v>
      </c>
      <c r="K37" s="20">
        <f>(+H37+I37+J37)/3</f>
        <v>13469.222413333331</v>
      </c>
      <c r="L37" s="24">
        <f t="shared" si="9"/>
        <v>0.63956077573820602</v>
      </c>
      <c r="M37" s="24">
        <f t="shared" si="9"/>
        <v>0.54652013007924816</v>
      </c>
      <c r="N37" s="24">
        <f t="shared" si="9"/>
        <v>0.59921089959050389</v>
      </c>
      <c r="O37" s="21">
        <f t="shared" si="9"/>
        <v>0.59629208011587476</v>
      </c>
      <c r="P37" s="24">
        <f t="shared" si="9"/>
        <v>0.53694542649722643</v>
      </c>
      <c r="Q37" s="24">
        <f t="shared" si="9"/>
        <v>0.6032126146054837</v>
      </c>
      <c r="R37" s="24">
        <f t="shared" si="9"/>
        <v>0.57762825028709652</v>
      </c>
      <c r="S37" s="21">
        <f t="shared" si="9"/>
        <v>0.57173036261540366</v>
      </c>
      <c r="T37" s="18"/>
    </row>
    <row r="38" spans="1:20" ht="24" customHeight="1" x14ac:dyDescent="0.35">
      <c r="A38" s="22"/>
      <c r="B38" s="22"/>
      <c r="C38" s="52" t="s">
        <v>25</v>
      </c>
      <c r="D38" s="24">
        <v>0.92406999999999995</v>
      </c>
      <c r="E38" s="24">
        <v>0</v>
      </c>
      <c r="F38" s="24">
        <v>0.26656000000000002</v>
      </c>
      <c r="G38" s="20">
        <f>(+D38+E38+F38)/3</f>
        <v>0.39687666666666671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9"/>
        <v>3.7884295435913843E-5</v>
      </c>
      <c r="M38" s="24">
        <f t="shared" si="9"/>
        <v>0</v>
      </c>
      <c r="N38" s="24">
        <f t="shared" si="9"/>
        <v>1.1254895621265927E-5</v>
      </c>
      <c r="O38" s="21">
        <f t="shared" si="9"/>
        <v>1.6847846989492563E-5</v>
      </c>
      <c r="P38" s="24">
        <f t="shared" si="9"/>
        <v>0</v>
      </c>
      <c r="Q38" s="24">
        <f t="shared" si="9"/>
        <v>0</v>
      </c>
      <c r="R38" s="24">
        <f t="shared" si="9"/>
        <v>0</v>
      </c>
      <c r="S38" s="21">
        <f t="shared" si="9"/>
        <v>0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24"/>
      <c r="M39" s="24"/>
      <c r="N39" s="24"/>
      <c r="O39" s="21"/>
      <c r="P39" s="14"/>
      <c r="Q39" s="14"/>
      <c r="R39" s="14"/>
      <c r="S39" s="21"/>
      <c r="T39" s="18"/>
    </row>
    <row r="40" spans="1:20" ht="24" customHeight="1" x14ac:dyDescent="0.35">
      <c r="A40" s="50"/>
      <c r="B40" s="54"/>
      <c r="C40" s="33" t="s">
        <v>27</v>
      </c>
      <c r="D40" s="14">
        <v>13608.481199999998</v>
      </c>
      <c r="E40" s="14">
        <v>10948.2896</v>
      </c>
      <c r="F40" s="14">
        <v>11043.971970000002</v>
      </c>
      <c r="G40" s="15">
        <f t="shared" ref="G40:G46" si="10">(+D40+E40+F40)/3</f>
        <v>11866.914256666665</v>
      </c>
      <c r="H40" s="14">
        <v>6440.0034900000001</v>
      </c>
      <c r="I40" s="14">
        <v>16771.836360000001</v>
      </c>
      <c r="J40" s="14">
        <v>5705.5736400000005</v>
      </c>
      <c r="K40" s="15">
        <f t="shared" ref="K40:K46" si="11">(+H40+I40+J40)/3</f>
        <v>9639.1378299999997</v>
      </c>
      <c r="L40" s="24">
        <f t="shared" ref="L40:S46" si="12">(+D40/D$54)*100</f>
        <v>0.55790981442410126</v>
      </c>
      <c r="M40" s="24">
        <f t="shared" si="12"/>
        <v>0.4845716707583308</v>
      </c>
      <c r="N40" s="24">
        <f t="shared" si="12"/>
        <v>0.46630684186125693</v>
      </c>
      <c r="O40" s="17">
        <f t="shared" si="12"/>
        <v>0.50376344196034328</v>
      </c>
      <c r="P40" s="14">
        <f t="shared" si="12"/>
        <v>0.26400338313031624</v>
      </c>
      <c r="Q40" s="14">
        <f t="shared" si="12"/>
        <v>0.74552592164543041</v>
      </c>
      <c r="R40" s="14">
        <f t="shared" si="12"/>
        <v>0.23987309922123679</v>
      </c>
      <c r="S40" s="17">
        <f t="shared" si="12"/>
        <v>0.40915411430064208</v>
      </c>
      <c r="T40" s="32"/>
    </row>
    <row r="41" spans="1:20" ht="24" customHeight="1" x14ac:dyDescent="0.35">
      <c r="A41" s="12"/>
      <c r="B41" s="12"/>
      <c r="C41" s="51" t="s">
        <v>28</v>
      </c>
      <c r="D41" s="14">
        <v>7420.8208799999993</v>
      </c>
      <c r="E41" s="14">
        <v>6246.5331000000006</v>
      </c>
      <c r="F41" s="14">
        <v>6127.9360900000011</v>
      </c>
      <c r="G41" s="20">
        <f t="shared" si="10"/>
        <v>6598.4300233333342</v>
      </c>
      <c r="H41" s="16">
        <v>3029.22</v>
      </c>
      <c r="I41" s="16">
        <v>5978.42</v>
      </c>
      <c r="J41" s="14">
        <v>5671.56</v>
      </c>
      <c r="K41" s="20">
        <f t="shared" si="11"/>
        <v>4893.0666666666666</v>
      </c>
      <c r="L41" s="16">
        <f t="shared" si="12"/>
        <v>0.30423298082928579</v>
      </c>
      <c r="M41" s="16">
        <f t="shared" si="12"/>
        <v>0.27647176785625177</v>
      </c>
      <c r="N41" s="14">
        <f t="shared" si="12"/>
        <v>0.2587382993199972</v>
      </c>
      <c r="O41" s="21">
        <f t="shared" si="12"/>
        <v>0.28011054501564847</v>
      </c>
      <c r="P41" s="16">
        <f t="shared" si="12"/>
        <v>0.12418072901479382</v>
      </c>
      <c r="Q41" s="16">
        <f t="shared" si="12"/>
        <v>0.26574711229077808</v>
      </c>
      <c r="R41" s="14">
        <f t="shared" si="12"/>
        <v>0.2384431015106831</v>
      </c>
      <c r="S41" s="21">
        <f t="shared" si="12"/>
        <v>0.20769682865028552</v>
      </c>
      <c r="T41" s="18"/>
    </row>
    <row r="42" spans="1:20" ht="24" customHeight="1" x14ac:dyDescent="0.35">
      <c r="A42" s="12"/>
      <c r="B42" s="12"/>
      <c r="C42" s="51" t="s">
        <v>20</v>
      </c>
      <c r="D42" s="14">
        <v>6187.66032</v>
      </c>
      <c r="E42" s="14">
        <v>4701.7564999999995</v>
      </c>
      <c r="F42" s="14">
        <v>4916.0358800000004</v>
      </c>
      <c r="G42" s="20">
        <f t="shared" si="10"/>
        <v>5268.4842333333327</v>
      </c>
      <c r="H42" s="16">
        <v>3410.7834900000003</v>
      </c>
      <c r="I42" s="16">
        <v>10793.416359999999</v>
      </c>
      <c r="J42" s="14">
        <v>34.013640000000002</v>
      </c>
      <c r="K42" s="20">
        <f t="shared" si="11"/>
        <v>4746.0711633333331</v>
      </c>
      <c r="L42" s="16">
        <f t="shared" si="12"/>
        <v>0.25367683359481552</v>
      </c>
      <c r="M42" s="16">
        <f t="shared" si="12"/>
        <v>0.20809990290207903</v>
      </c>
      <c r="N42" s="14">
        <f t="shared" si="12"/>
        <v>0.2075685425412597</v>
      </c>
      <c r="O42" s="21">
        <f t="shared" si="12"/>
        <v>0.22365289694469487</v>
      </c>
      <c r="P42" s="16">
        <f t="shared" si="12"/>
        <v>0.13982265411552242</v>
      </c>
      <c r="Q42" s="16">
        <f t="shared" si="12"/>
        <v>0.47977880935465239</v>
      </c>
      <c r="R42" s="14">
        <f t="shared" si="12"/>
        <v>1.4299977105536803E-3</v>
      </c>
      <c r="S42" s="21">
        <f t="shared" si="12"/>
        <v>0.20145728565035653</v>
      </c>
      <c r="T42" s="18"/>
    </row>
    <row r="43" spans="1:20" ht="24" customHeight="1" x14ac:dyDescent="0.35">
      <c r="A43" s="22" t="s">
        <v>39</v>
      </c>
      <c r="B43" s="22"/>
      <c r="C43" s="59" t="s">
        <v>46</v>
      </c>
      <c r="D43" s="24">
        <v>682.24749999999995</v>
      </c>
      <c r="E43" s="24">
        <v>8800.0513900000005</v>
      </c>
      <c r="F43" s="24">
        <v>2589.3958399999997</v>
      </c>
      <c r="G43" s="15">
        <f t="shared" si="10"/>
        <v>4023.8982433333331</v>
      </c>
      <c r="H43" s="24">
        <v>3507.34584</v>
      </c>
      <c r="I43" s="24">
        <v>5543.5548999999992</v>
      </c>
      <c r="J43" s="60">
        <v>2341.7497399999997</v>
      </c>
      <c r="K43" s="15">
        <f t="shared" si="11"/>
        <v>3797.5501599999993</v>
      </c>
      <c r="L43" s="24">
        <f t="shared" si="12"/>
        <v>2.7970246680893901E-2</v>
      </c>
      <c r="M43" s="24">
        <f t="shared" si="12"/>
        <v>0.38949057438263884</v>
      </c>
      <c r="N43" s="60">
        <f t="shared" si="12"/>
        <v>0.10933140719290291</v>
      </c>
      <c r="O43" s="17">
        <f t="shared" si="12"/>
        <v>0.17081886540310903</v>
      </c>
      <c r="P43" s="24">
        <f t="shared" si="12"/>
        <v>0.14378115928133461</v>
      </c>
      <c r="Q43" s="24">
        <f t="shared" si="12"/>
        <v>0.24641689719029319</v>
      </c>
      <c r="R43" s="60">
        <f t="shared" si="12"/>
        <v>9.8451584919746177E-2</v>
      </c>
      <c r="S43" s="17">
        <f t="shared" si="12"/>
        <v>0.16119525414308358</v>
      </c>
      <c r="T43" s="32"/>
    </row>
    <row r="44" spans="1:20" ht="24" customHeight="1" x14ac:dyDescent="0.35">
      <c r="A44" s="22"/>
      <c r="B44" s="22"/>
      <c r="C44" s="67" t="s">
        <v>47</v>
      </c>
      <c r="D44" s="24">
        <v>682.24749999999995</v>
      </c>
      <c r="E44" s="24">
        <v>8800.0513900000005</v>
      </c>
      <c r="F44" s="24">
        <v>2589.3958399999997</v>
      </c>
      <c r="G44" s="20">
        <f t="shared" si="10"/>
        <v>4023.8982433333331</v>
      </c>
      <c r="H44" s="24">
        <v>3507.34584</v>
      </c>
      <c r="I44" s="24">
        <v>5543.5548999999992</v>
      </c>
      <c r="J44" s="60">
        <v>2341.7497399999997</v>
      </c>
      <c r="K44" s="20">
        <f t="shared" si="11"/>
        <v>3797.5501599999993</v>
      </c>
      <c r="L44" s="24">
        <f t="shared" si="12"/>
        <v>2.7970246680893901E-2</v>
      </c>
      <c r="M44" s="24">
        <f t="shared" si="12"/>
        <v>0.38949057438263884</v>
      </c>
      <c r="N44" s="60">
        <f t="shared" si="12"/>
        <v>0.10933140719290291</v>
      </c>
      <c r="O44" s="21">
        <f t="shared" si="12"/>
        <v>0.17081886540310903</v>
      </c>
      <c r="P44" s="24">
        <f t="shared" si="12"/>
        <v>0.14378115928133461</v>
      </c>
      <c r="Q44" s="24">
        <f t="shared" si="12"/>
        <v>0.24641689719029319</v>
      </c>
      <c r="R44" s="60">
        <f t="shared" si="12"/>
        <v>9.8451584919746177E-2</v>
      </c>
      <c r="S44" s="21">
        <f t="shared" si="12"/>
        <v>0.16119525414308358</v>
      </c>
      <c r="T44" s="18"/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  <c r="T45" s="18"/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0</v>
      </c>
      <c r="G46" s="20">
        <f t="shared" si="10"/>
        <v>0</v>
      </c>
      <c r="H46" s="24">
        <v>0</v>
      </c>
      <c r="I46" s="24">
        <v>0</v>
      </c>
      <c r="J46" s="24">
        <v>0</v>
      </c>
      <c r="K46" s="20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21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21">
        <f t="shared" si="12"/>
        <v>0</v>
      </c>
      <c r="T46" s="18"/>
    </row>
    <row r="47" spans="1:20" ht="24" customHeight="1" x14ac:dyDescent="0.35">
      <c r="A47" s="50" t="s">
        <v>42</v>
      </c>
      <c r="B47" s="50"/>
      <c r="C47" s="33" t="s">
        <v>34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18"/>
    </row>
    <row r="48" spans="1:20" ht="24" customHeight="1" x14ac:dyDescent="0.35">
      <c r="A48" s="50"/>
      <c r="B48" s="50"/>
      <c r="C48" s="33" t="s">
        <v>35</v>
      </c>
      <c r="D48" s="14">
        <v>812.11455999999998</v>
      </c>
      <c r="E48" s="14">
        <v>1305.59429</v>
      </c>
      <c r="F48" s="14">
        <v>2539.3364700000002</v>
      </c>
      <c r="G48" s="15">
        <f>(+D48+E48+F48)/3</f>
        <v>1552.34844</v>
      </c>
      <c r="H48" s="14">
        <v>2360.9673199999997</v>
      </c>
      <c r="I48" s="14">
        <v>1747.1098399999998</v>
      </c>
      <c r="J48" s="14">
        <v>318.84418999999997</v>
      </c>
      <c r="K48" s="15">
        <f>(+H48+I48+J48)/3</f>
        <v>1475.6404499999999</v>
      </c>
      <c r="L48" s="14">
        <f t="shared" ref="L48:S48" si="13">(+D48/D$54)*100</f>
        <v>3.3294434316498943E-2</v>
      </c>
      <c r="M48" s="14">
        <f t="shared" si="13"/>
        <v>5.7785647763449417E-2</v>
      </c>
      <c r="N48" s="14">
        <f t="shared" si="13"/>
        <v>0.1072177630444323</v>
      </c>
      <c r="O48" s="17">
        <f t="shared" si="13"/>
        <v>6.5898882922899998E-2</v>
      </c>
      <c r="P48" s="14">
        <f t="shared" si="13"/>
        <v>9.6786183564648326E-2</v>
      </c>
      <c r="Q48" s="14">
        <f t="shared" si="13"/>
        <v>7.7660886126234563E-2</v>
      </c>
      <c r="R48" s="14">
        <f t="shared" si="13"/>
        <v>1.3404812355376919E-2</v>
      </c>
      <c r="S48" s="17">
        <f t="shared" si="13"/>
        <v>6.2636759842446488E-2</v>
      </c>
      <c r="T48" s="32"/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18"/>
    </row>
    <row r="50" spans="1:256" ht="24" customHeight="1" x14ac:dyDescent="0.35">
      <c r="A50" s="22"/>
      <c r="B50" s="53"/>
      <c r="C50" s="23" t="s">
        <v>38</v>
      </c>
      <c r="D50" s="24">
        <v>10.32161</v>
      </c>
      <c r="E50" s="24">
        <v>100.88032</v>
      </c>
      <c r="F50" s="24">
        <v>49.071159999999999</v>
      </c>
      <c r="G50" s="15">
        <f>(+D50+E50+F50)/3</f>
        <v>53.424363333333332</v>
      </c>
      <c r="H50" s="24">
        <v>68.462129999999988</v>
      </c>
      <c r="I50" s="24">
        <v>2.3831600000000002</v>
      </c>
      <c r="J50" s="24">
        <v>141.79832999999996</v>
      </c>
      <c r="K50" s="15">
        <f>(+H50+I50+J50)/3</f>
        <v>70.881206666666642</v>
      </c>
      <c r="L50" s="24">
        <f t="shared" ref="L50:S50" si="14">(+D50/D$54)*100</f>
        <v>4.2315725282097961E-4</v>
      </c>
      <c r="M50" s="24">
        <f t="shared" si="14"/>
        <v>4.4649664006910306E-3</v>
      </c>
      <c r="N50" s="24">
        <f t="shared" si="14"/>
        <v>2.0719192069869434E-3</v>
      </c>
      <c r="O50" s="17">
        <f t="shared" si="14"/>
        <v>2.2679224417771855E-3</v>
      </c>
      <c r="P50" s="24">
        <f t="shared" si="14"/>
        <v>2.8065565436995615E-3</v>
      </c>
      <c r="Q50" s="24">
        <f t="shared" si="14"/>
        <v>1.0593399060736627E-4</v>
      </c>
      <c r="R50" s="24">
        <f t="shared" si="14"/>
        <v>5.9614697886005491E-3</v>
      </c>
      <c r="S50" s="17">
        <f t="shared" si="14"/>
        <v>3.0087065716603366E-3</v>
      </c>
      <c r="T50" s="32"/>
    </row>
    <row r="51" spans="1:256" ht="24" customHeight="1" x14ac:dyDescent="0.35">
      <c r="A51" s="12" t="s">
        <v>50</v>
      </c>
      <c r="B51" s="31"/>
      <c r="C51" s="13" t="s">
        <v>78</v>
      </c>
      <c r="D51" s="14"/>
      <c r="E51" s="14"/>
      <c r="F51" s="14"/>
      <c r="G51" s="20"/>
      <c r="H51" s="16"/>
      <c r="I51" s="16"/>
      <c r="J51" s="16"/>
      <c r="K51" s="20"/>
      <c r="L51" s="16"/>
      <c r="M51" s="16"/>
      <c r="N51" s="16"/>
      <c r="O51" s="21"/>
      <c r="P51" s="16"/>
      <c r="Q51" s="16"/>
      <c r="R51" s="16"/>
      <c r="S51" s="21"/>
      <c r="T51" s="32"/>
    </row>
    <row r="52" spans="1:256" ht="24" customHeight="1" x14ac:dyDescent="0.35">
      <c r="A52" s="12"/>
      <c r="B52" s="31"/>
      <c r="C52" s="13" t="s">
        <v>79</v>
      </c>
      <c r="D52" s="14">
        <v>10.422000000000001</v>
      </c>
      <c r="E52" s="14">
        <v>14.9337</v>
      </c>
      <c r="F52" s="14">
        <v>12.301499999999999</v>
      </c>
      <c r="G52" s="15">
        <f>(+D52+E52+F52)/3</f>
        <v>12.552399999999999</v>
      </c>
      <c r="H52" s="16">
        <v>8.077</v>
      </c>
      <c r="I52" s="16">
        <v>9</v>
      </c>
      <c r="J52" s="16">
        <v>19.253150000000002</v>
      </c>
      <c r="K52" s="15">
        <f>(+H52+I52+J52)/3</f>
        <v>12.110050000000001</v>
      </c>
      <c r="L52" s="16">
        <f t="shared" ref="L52:S53" si="15">(+D52/D$54)*100</f>
        <v>4.2727296312302542E-4</v>
      </c>
      <c r="M52" s="16">
        <f t="shared" si="15"/>
        <v>6.6096607086495813E-4</v>
      </c>
      <c r="N52" s="16">
        <f t="shared" si="15"/>
        <v>5.194031305709888E-4</v>
      </c>
      <c r="O52" s="17">
        <f t="shared" si="15"/>
        <v>5.3286305876109219E-4</v>
      </c>
      <c r="P52" s="16">
        <f t="shared" si="15"/>
        <v>3.3111089595753686E-4</v>
      </c>
      <c r="Q52" s="16">
        <f t="shared" si="15"/>
        <v>4.0005954928175043E-4</v>
      </c>
      <c r="R52" s="16">
        <f t="shared" si="15"/>
        <v>8.0943881398599482E-4</v>
      </c>
      <c r="S52" s="17">
        <f t="shared" si="15"/>
        <v>5.1403734123039199E-4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1423.9778029897993</v>
      </c>
      <c r="E53" s="74">
        <v>2171.124630179952</v>
      </c>
      <c r="F53" s="74">
        <v>2743.3856655196573</v>
      </c>
      <c r="G53" s="39">
        <f>(+D53+E53+F53)/3</f>
        <v>2112.8293662298029</v>
      </c>
      <c r="H53" s="74">
        <v>1469.9861482392207</v>
      </c>
      <c r="I53" s="74">
        <v>2331.0971600007674</v>
      </c>
      <c r="J53" s="74">
        <v>2803.9816015201659</v>
      </c>
      <c r="K53" s="39">
        <f>(+H53+I53+J53)/3</f>
        <v>2201.6883032533847</v>
      </c>
      <c r="L53" s="74">
        <f t="shared" si="15"/>
        <v>5.8379122558517287E-2</v>
      </c>
      <c r="M53" s="74">
        <f t="shared" si="15"/>
        <v>9.609405011271005E-2</v>
      </c>
      <c r="N53" s="74">
        <f t="shared" si="15"/>
        <v>0.11583328074092475</v>
      </c>
      <c r="O53" s="40">
        <f t="shared" si="15"/>
        <v>8.9691909015763752E-2</v>
      </c>
      <c r="P53" s="74">
        <f t="shared" si="15"/>
        <v>6.0261041301059422E-2</v>
      </c>
      <c r="Q53" s="74">
        <f t="shared" si="15"/>
        <v>0.10361974212909728</v>
      </c>
      <c r="R53" s="74">
        <f t="shared" si="15"/>
        <v>0.11788468598504832</v>
      </c>
      <c r="S53" s="40">
        <f t="shared" si="15"/>
        <v>9.3455435908392018E-2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2439190.1429529903</v>
      </c>
      <c r="E54" s="43">
        <v>2259374.6726601799</v>
      </c>
      <c r="F54" s="43">
        <v>2368391.5779399998</v>
      </c>
      <c r="G54" s="44">
        <f>G13+G29+G25+G36+G48+G40+G21+G50+G52+G43+G53+G23+G9+G34</f>
        <v>2355652.1311843903</v>
      </c>
      <c r="H54" s="43">
        <v>2439364.0011882395</v>
      </c>
      <c r="I54" s="43">
        <v>2249665.0851500006</v>
      </c>
      <c r="J54" s="43">
        <v>2378580.0319100004</v>
      </c>
      <c r="K54" s="44">
        <f t="shared" ref="K54:S54" si="16">K13+K29+K25+K36+K48+K40+K21+K50+K52+K43+K53+K23+K9+K34</f>
        <v>2355869.7060827464</v>
      </c>
      <c r="L54" s="45">
        <f t="shared" si="16"/>
        <v>100</v>
      </c>
      <c r="M54" s="45">
        <f t="shared" si="16"/>
        <v>100</v>
      </c>
      <c r="N54" s="45">
        <f t="shared" si="16"/>
        <v>100</v>
      </c>
      <c r="O54" s="44">
        <f t="shared" si="16"/>
        <v>99.999999999999986</v>
      </c>
      <c r="P54" s="45">
        <f t="shared" si="16"/>
        <v>100</v>
      </c>
      <c r="Q54" s="45">
        <f t="shared" si="16"/>
        <v>100</v>
      </c>
      <c r="R54" s="45">
        <f t="shared" si="16"/>
        <v>100</v>
      </c>
      <c r="S54" s="44">
        <f t="shared" si="16"/>
        <v>100.00000000000003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1506127.2597700004</v>
      </c>
      <c r="E9" s="14">
        <v>1397192.17035</v>
      </c>
      <c r="F9" s="14">
        <v>1487837.6159100004</v>
      </c>
      <c r="G9" s="15">
        <f t="shared" ref="G9:G16" si="0">(+D9+E9+F9)/3</f>
        <v>1463719.0153433336</v>
      </c>
      <c r="H9" s="16">
        <v>1542667.0384100003</v>
      </c>
      <c r="I9" s="16">
        <v>1420818.55170045</v>
      </c>
      <c r="J9" s="16">
        <v>1519221.1957800004</v>
      </c>
      <c r="K9" s="15">
        <f t="shared" ref="K9:K16" si="1">(+H9+I9+J9)/3</f>
        <v>1494235.5952968169</v>
      </c>
      <c r="L9" s="16">
        <f t="shared" ref="L9:S16" si="2">(+D9/D$54)*100</f>
        <v>55.146587662256778</v>
      </c>
      <c r="M9" s="16">
        <f t="shared" si="2"/>
        <v>54.813738591255671</v>
      </c>
      <c r="N9" s="16">
        <f t="shared" si="2"/>
        <v>58.165106109266439</v>
      </c>
      <c r="O9" s="17">
        <f t="shared" si="2"/>
        <v>56.023437299638935</v>
      </c>
      <c r="P9" s="16">
        <f t="shared" si="2"/>
        <v>56.62573341971634</v>
      </c>
      <c r="Q9" s="16">
        <f t="shared" si="2"/>
        <v>55.807721974655919</v>
      </c>
      <c r="R9" s="16">
        <f t="shared" si="2"/>
        <v>59.180788644051042</v>
      </c>
      <c r="S9" s="17">
        <f t="shared" si="2"/>
        <v>57.196904709754548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1393752.9739300003</v>
      </c>
      <c r="E10" s="14">
        <v>1321438.4824900001</v>
      </c>
      <c r="F10" s="14">
        <v>1440933.8196300003</v>
      </c>
      <c r="G10" s="20">
        <f t="shared" si="0"/>
        <v>1385375.0920166669</v>
      </c>
      <c r="H10" s="16">
        <v>1393752.9739300003</v>
      </c>
      <c r="I10" s="16">
        <v>1321438.4824900001</v>
      </c>
      <c r="J10" s="16">
        <v>1440933.8196300003</v>
      </c>
      <c r="K10" s="20">
        <f t="shared" si="1"/>
        <v>1385375.0920166669</v>
      </c>
      <c r="L10" s="16">
        <f t="shared" si="2"/>
        <v>51.032022731000296</v>
      </c>
      <c r="M10" s="16">
        <f t="shared" si="2"/>
        <v>51.841818957150188</v>
      </c>
      <c r="N10" s="16">
        <f t="shared" si="2"/>
        <v>56.33146226374167</v>
      </c>
      <c r="O10" s="21">
        <f t="shared" si="2"/>
        <v>53.024845472730334</v>
      </c>
      <c r="P10" s="16">
        <f t="shared" si="2"/>
        <v>51.159636129933048</v>
      </c>
      <c r="Q10" s="16">
        <f t="shared" si="2"/>
        <v>51.904214897217258</v>
      </c>
      <c r="R10" s="16">
        <f t="shared" si="2"/>
        <v>56.131128282347262</v>
      </c>
      <c r="S10" s="21">
        <f t="shared" si="2"/>
        <v>53.029901961079005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1580.7496400000002</v>
      </c>
      <c r="E11" s="14">
        <v>1467.9265200000002</v>
      </c>
      <c r="F11" s="14">
        <v>1423.9404399999999</v>
      </c>
      <c r="G11" s="20">
        <f t="shared" si="0"/>
        <v>1490.8722</v>
      </c>
      <c r="H11" s="16">
        <v>1398.0346100000002</v>
      </c>
      <c r="I11" s="16">
        <v>1360.7561604499999</v>
      </c>
      <c r="J11" s="16">
        <v>1454.44876</v>
      </c>
      <c r="K11" s="20">
        <f t="shared" si="1"/>
        <v>1404.4131768166669</v>
      </c>
      <c r="L11" s="16">
        <f t="shared" si="2"/>
        <v>5.7878873135629304E-2</v>
      </c>
      <c r="M11" s="16">
        <f t="shared" si="2"/>
        <v>5.7588742798562631E-2</v>
      </c>
      <c r="N11" s="16">
        <f t="shared" si="2"/>
        <v>5.5667127850654877E-2</v>
      </c>
      <c r="O11" s="21">
        <f t="shared" si="2"/>
        <v>5.7062717873404965E-2</v>
      </c>
      <c r="P11" s="16">
        <f t="shared" si="2"/>
        <v>5.1316799520777223E-2</v>
      </c>
      <c r="Q11" s="16">
        <f t="shared" si="2"/>
        <v>5.3448557091830821E-2</v>
      </c>
      <c r="R11" s="16">
        <f t="shared" si="2"/>
        <v>5.6657598576334484E-2</v>
      </c>
      <c r="S11" s="21">
        <f t="shared" si="2"/>
        <v>5.3758648837133396E-2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110793.5362</v>
      </c>
      <c r="E12" s="14">
        <v>74285.761339999997</v>
      </c>
      <c r="F12" s="14">
        <v>45479.855839999989</v>
      </c>
      <c r="G12" s="20">
        <f t="shared" si="0"/>
        <v>76853.051126666658</v>
      </c>
      <c r="H12" s="16">
        <v>147516.02987000003</v>
      </c>
      <c r="I12" s="16">
        <v>98019.313049999982</v>
      </c>
      <c r="J12" s="16">
        <v>76832.927389999997</v>
      </c>
      <c r="K12" s="20">
        <f t="shared" si="1"/>
        <v>107456.09010333335</v>
      </c>
      <c r="L12" s="16">
        <f t="shared" si="2"/>
        <v>4.0566860581208495</v>
      </c>
      <c r="M12" s="16">
        <f t="shared" si="2"/>
        <v>2.9143308913069208</v>
      </c>
      <c r="N12" s="16">
        <f t="shared" si="2"/>
        <v>1.777976717674113</v>
      </c>
      <c r="O12" s="21">
        <f t="shared" si="2"/>
        <v>2.9415291090351992</v>
      </c>
      <c r="P12" s="16">
        <f t="shared" si="2"/>
        <v>5.4147804902625225</v>
      </c>
      <c r="Q12" s="16">
        <f t="shared" si="2"/>
        <v>3.8500585203468307</v>
      </c>
      <c r="R12" s="16">
        <f t="shared" si="2"/>
        <v>2.993002763127437</v>
      </c>
      <c r="S12" s="21">
        <f t="shared" si="2"/>
        <v>4.1132440998384032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535940.41761</v>
      </c>
      <c r="E13" s="24">
        <v>481372.35570604005</v>
      </c>
      <c r="F13" s="24">
        <v>450769.59474000003</v>
      </c>
      <c r="G13" s="15">
        <f t="shared" si="0"/>
        <v>489360.78935201332</v>
      </c>
      <c r="H13" s="24">
        <v>535940.41761</v>
      </c>
      <c r="I13" s="24">
        <v>481372.35570604005</v>
      </c>
      <c r="J13" s="24">
        <v>450769.59474000003</v>
      </c>
      <c r="K13" s="15">
        <f t="shared" si="1"/>
        <v>489360.78935201332</v>
      </c>
      <c r="L13" s="24">
        <f t="shared" si="2"/>
        <v>19.623365176983608</v>
      </c>
      <c r="M13" s="24">
        <f t="shared" si="2"/>
        <v>18.884888586312439</v>
      </c>
      <c r="N13" s="24">
        <f t="shared" si="2"/>
        <v>17.622260002377253</v>
      </c>
      <c r="O13" s="17">
        <f t="shared" si="2"/>
        <v>18.730147802810123</v>
      </c>
      <c r="P13" s="24">
        <f t="shared" si="2"/>
        <v>19.672436410979831</v>
      </c>
      <c r="Q13" s="24">
        <f t="shared" si="2"/>
        <v>18.907618120115618</v>
      </c>
      <c r="R13" s="24">
        <f t="shared" si="2"/>
        <v>17.559589207663731</v>
      </c>
      <c r="S13" s="17">
        <f t="shared" si="2"/>
        <v>18.731933923510514</v>
      </c>
      <c r="T13" s="18"/>
    </row>
    <row r="14" spans="1:256" ht="24" customHeight="1" x14ac:dyDescent="0.35">
      <c r="A14" s="22"/>
      <c r="B14" s="22"/>
      <c r="C14" s="52" t="s">
        <v>7</v>
      </c>
      <c r="D14" s="24">
        <v>382939.34769000002</v>
      </c>
      <c r="E14" s="24">
        <v>330210.96504000004</v>
      </c>
      <c r="F14" s="24">
        <v>313233.86494</v>
      </c>
      <c r="G14" s="20">
        <f t="shared" si="0"/>
        <v>342128.05922333337</v>
      </c>
      <c r="H14" s="24">
        <v>382939.34769000002</v>
      </c>
      <c r="I14" s="24">
        <v>330210.96504000004</v>
      </c>
      <c r="J14" s="24">
        <v>313233.86494</v>
      </c>
      <c r="K14" s="20">
        <f t="shared" si="1"/>
        <v>342128.05922333337</v>
      </c>
      <c r="L14" s="24">
        <f t="shared" si="2"/>
        <v>14.021257612679353</v>
      </c>
      <c r="M14" s="24">
        <f t="shared" si="2"/>
        <v>12.954622779724504</v>
      </c>
      <c r="N14" s="24">
        <f t="shared" si="2"/>
        <v>12.245476788881524</v>
      </c>
      <c r="O14" s="21">
        <f t="shared" si="2"/>
        <v>13.094856098354143</v>
      </c>
      <c r="P14" s="24">
        <f t="shared" si="2"/>
        <v>14.056319917591262</v>
      </c>
      <c r="Q14" s="24">
        <f t="shared" si="2"/>
        <v>12.970214745492974</v>
      </c>
      <c r="R14" s="24">
        <f t="shared" si="2"/>
        <v>12.201927677592638</v>
      </c>
      <c r="S14" s="21">
        <f t="shared" si="2"/>
        <v>13.096104833483849</v>
      </c>
      <c r="T14" s="18"/>
    </row>
    <row r="15" spans="1:256" ht="24" customHeight="1" x14ac:dyDescent="0.35">
      <c r="A15" s="22"/>
      <c r="B15" s="22"/>
      <c r="C15" s="52" t="s">
        <v>8</v>
      </c>
      <c r="D15" s="24">
        <v>94408.693169999999</v>
      </c>
      <c r="E15" s="24">
        <v>92400.549970000007</v>
      </c>
      <c r="F15" s="24">
        <v>82883.50671999999</v>
      </c>
      <c r="G15" s="20">
        <f t="shared" si="0"/>
        <v>89897.583286666661</v>
      </c>
      <c r="H15" s="24">
        <v>94408.693169999999</v>
      </c>
      <c r="I15" s="24">
        <v>92400.549970000007</v>
      </c>
      <c r="J15" s="24">
        <v>82883.50671999999</v>
      </c>
      <c r="K15" s="20">
        <f t="shared" si="1"/>
        <v>89897.583286666661</v>
      </c>
      <c r="L15" s="24">
        <f t="shared" si="2"/>
        <v>3.4567578803225167</v>
      </c>
      <c r="M15" s="24">
        <f t="shared" si="2"/>
        <v>3.624998550110031</v>
      </c>
      <c r="N15" s="24">
        <f t="shared" si="2"/>
        <v>3.2402245456929735</v>
      </c>
      <c r="O15" s="21">
        <f t="shared" si="2"/>
        <v>3.4408049412873787</v>
      </c>
      <c r="P15" s="24">
        <f t="shared" si="2"/>
        <v>3.4654020335186546</v>
      </c>
      <c r="Q15" s="24">
        <f t="shared" si="2"/>
        <v>3.6293615373050376</v>
      </c>
      <c r="R15" s="24">
        <f t="shared" si="2"/>
        <v>3.2287011969680397</v>
      </c>
      <c r="S15" s="21">
        <f t="shared" si="2"/>
        <v>3.4411330589827838</v>
      </c>
      <c r="T15" s="18"/>
    </row>
    <row r="16" spans="1:256" ht="24" customHeight="1" x14ac:dyDescent="0.35">
      <c r="A16" s="22"/>
      <c r="B16" s="22"/>
      <c r="C16" s="52" t="s">
        <v>9</v>
      </c>
      <c r="D16" s="24">
        <v>58592.37675000001</v>
      </c>
      <c r="E16" s="24">
        <v>58760.840696039995</v>
      </c>
      <c r="F16" s="24">
        <v>54652.223080000003</v>
      </c>
      <c r="G16" s="20">
        <f t="shared" si="0"/>
        <v>57335.146842013339</v>
      </c>
      <c r="H16" s="24">
        <v>58592.37675000001</v>
      </c>
      <c r="I16" s="24">
        <v>58760.840696039995</v>
      </c>
      <c r="J16" s="24">
        <v>54652.223080000003</v>
      </c>
      <c r="K16" s="20">
        <f t="shared" si="1"/>
        <v>57335.146842013339</v>
      </c>
      <c r="L16" s="24">
        <f t="shared" si="2"/>
        <v>2.1453496839817379</v>
      </c>
      <c r="M16" s="24">
        <f t="shared" si="2"/>
        <v>2.3052672564779049</v>
      </c>
      <c r="N16" s="24">
        <f t="shared" si="2"/>
        <v>2.136558667802757</v>
      </c>
      <c r="O16" s="21">
        <f t="shared" si="2"/>
        <v>2.1944867631686025</v>
      </c>
      <c r="P16" s="24">
        <f t="shared" si="2"/>
        <v>2.1507144598699157</v>
      </c>
      <c r="Q16" s="24">
        <f t="shared" si="2"/>
        <v>2.3080418373176066</v>
      </c>
      <c r="R16" s="24">
        <f t="shared" si="2"/>
        <v>2.1289603331030529</v>
      </c>
      <c r="S16" s="21">
        <f t="shared" si="2"/>
        <v>2.1946960310438852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56254.693189999991</v>
      </c>
      <c r="E18" s="24">
        <v>57509.230699999993</v>
      </c>
      <c r="F18" s="24">
        <v>51447.730829999986</v>
      </c>
      <c r="G18" s="20">
        <f>(+D18+E18+F18)/3</f>
        <v>55070.551573333323</v>
      </c>
      <c r="H18" s="24">
        <v>56254.693189999991</v>
      </c>
      <c r="I18" s="24">
        <v>57509.230699999993</v>
      </c>
      <c r="J18" s="24">
        <v>51447.730829999986</v>
      </c>
      <c r="K18" s="20">
        <f>(+H18+I18+J18)/3</f>
        <v>55070.551573333323</v>
      </c>
      <c r="L18" s="24">
        <f t="shared" ref="L18:S19" si="3">(+D18/D$54)*100</f>
        <v>2.0597558070155615</v>
      </c>
      <c r="M18" s="24">
        <f t="shared" si="3"/>
        <v>2.2561649034895161</v>
      </c>
      <c r="N18" s="24">
        <f t="shared" si="3"/>
        <v>2.0112831473061386</v>
      </c>
      <c r="O18" s="21">
        <f t="shared" si="3"/>
        <v>2.1078100105172779</v>
      </c>
      <c r="P18" s="24">
        <f t="shared" si="3"/>
        <v>2.0649065422880057</v>
      </c>
      <c r="Q18" s="24">
        <f t="shared" si="3"/>
        <v>2.2588803855642463</v>
      </c>
      <c r="R18" s="24">
        <f t="shared" si="3"/>
        <v>2.0041303352821083</v>
      </c>
      <c r="S18" s="21">
        <f t="shared" si="3"/>
        <v>2.108011012833539</v>
      </c>
      <c r="T18" s="18"/>
    </row>
    <row r="19" spans="1:20" ht="24" customHeight="1" x14ac:dyDescent="0.35">
      <c r="A19" s="22"/>
      <c r="B19" s="22"/>
      <c r="C19" s="52" t="s">
        <v>12</v>
      </c>
      <c r="D19" s="24">
        <v>252.70954999999998</v>
      </c>
      <c r="E19" s="24">
        <v>82.842529999999996</v>
      </c>
      <c r="F19" s="24">
        <v>1167.7441899999999</v>
      </c>
      <c r="G19" s="20">
        <f>(+D19+E19+F19)/3</f>
        <v>501.09875666666659</v>
      </c>
      <c r="H19" s="24">
        <v>252.70954999999998</v>
      </c>
      <c r="I19" s="24">
        <v>82.842529999999996</v>
      </c>
      <c r="J19" s="24">
        <v>1167.7441899999999</v>
      </c>
      <c r="K19" s="20">
        <f>(+H19+I19+J19)/3</f>
        <v>501.09875666666659</v>
      </c>
      <c r="L19" s="24">
        <f t="shared" si="3"/>
        <v>9.2529162205673282E-3</v>
      </c>
      <c r="M19" s="24">
        <f t="shared" si="3"/>
        <v>3.2500244991501394E-3</v>
      </c>
      <c r="N19" s="24">
        <f t="shared" si="3"/>
        <v>4.5651463569353658E-2</v>
      </c>
      <c r="O19" s="21">
        <f t="shared" si="3"/>
        <v>1.9179415229812456E-2</v>
      </c>
      <c r="P19" s="24">
        <f t="shared" si="3"/>
        <v>9.2760545565719749E-3</v>
      </c>
      <c r="Q19" s="24">
        <f t="shared" si="3"/>
        <v>3.2539361738935179E-3</v>
      </c>
      <c r="R19" s="24">
        <f t="shared" si="3"/>
        <v>4.5489111322743921E-2</v>
      </c>
      <c r="S19" s="21">
        <f t="shared" si="3"/>
        <v>1.9181244192985839E-2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338810.0047300001</v>
      </c>
      <c r="E21" s="14">
        <v>299909.43711</v>
      </c>
      <c r="F21" s="14">
        <v>299716.59061000001</v>
      </c>
      <c r="G21" s="15">
        <f>(+D21+E21+F21)/3</f>
        <v>312812.01081666671</v>
      </c>
      <c r="H21" s="14">
        <v>336486.25673000002</v>
      </c>
      <c r="I21" s="14">
        <v>299909.43711</v>
      </c>
      <c r="J21" s="14">
        <v>299716.59061000001</v>
      </c>
      <c r="K21" s="15">
        <f>(+H21+I21+J21)/3</f>
        <v>312037.42815000005</v>
      </c>
      <c r="L21" s="14">
        <f t="shared" ref="L21:S21" si="4">(+D21/D$54)*100</f>
        <v>12.405469395425348</v>
      </c>
      <c r="M21" s="14">
        <f t="shared" si="4"/>
        <v>11.765852855216133</v>
      </c>
      <c r="N21" s="14">
        <f t="shared" si="4"/>
        <v>11.717036260624257</v>
      </c>
      <c r="O21" s="17">
        <f t="shared" si="4"/>
        <v>11.972792517456531</v>
      </c>
      <c r="P21" s="14">
        <f t="shared" si="4"/>
        <v>12.351194780585715</v>
      </c>
      <c r="Q21" s="14">
        <f t="shared" si="4"/>
        <v>11.780014037527248</v>
      </c>
      <c r="R21" s="14">
        <f t="shared" si="4"/>
        <v>11.675366464920332</v>
      </c>
      <c r="S21" s="17">
        <f t="shared" si="4"/>
        <v>11.94428448897121</v>
      </c>
      <c r="T21" s="18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56"/>
      <c r="C23" s="23" t="s">
        <v>30</v>
      </c>
      <c r="D23" s="24">
        <v>154192.68716</v>
      </c>
      <c r="E23" s="24">
        <v>147443.09524139998</v>
      </c>
      <c r="F23" s="24">
        <v>92518.981379999997</v>
      </c>
      <c r="G23" s="15">
        <f>(+D23+E23+F23)/3</f>
        <v>131384.92126046665</v>
      </c>
      <c r="H23" s="24">
        <v>154411.10477100001</v>
      </c>
      <c r="I23" s="24">
        <v>147576.05663000001</v>
      </c>
      <c r="J23" s="24">
        <v>105070.93438000001</v>
      </c>
      <c r="K23" s="15">
        <f>(+H23+I23+J23)/3</f>
        <v>135686.031927</v>
      </c>
      <c r="L23" s="24">
        <f t="shared" ref="L23:S23" si="5">(+D23/D$54)*100</f>
        <v>5.6457384222940039</v>
      </c>
      <c r="M23" s="24">
        <f t="shared" si="5"/>
        <v>5.7843920479622879</v>
      </c>
      <c r="N23" s="24">
        <f t="shared" si="5"/>
        <v>3.6169110873013888</v>
      </c>
      <c r="O23" s="17">
        <f t="shared" si="5"/>
        <v>5.0287212376121406</v>
      </c>
      <c r="P23" s="24">
        <f t="shared" si="5"/>
        <v>5.667873778400331</v>
      </c>
      <c r="Q23" s="24">
        <f t="shared" si="5"/>
        <v>5.7965765781044523</v>
      </c>
      <c r="R23" s="24">
        <f t="shared" si="5"/>
        <v>4.0930055329982347</v>
      </c>
      <c r="S23" s="17">
        <f t="shared" si="5"/>
        <v>5.1938402906482173</v>
      </c>
      <c r="T23" s="18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  <c r="T24" s="18"/>
    </row>
    <row r="25" spans="1:20" ht="24" customHeight="1" x14ac:dyDescent="0.35">
      <c r="A25" s="50"/>
      <c r="B25" s="55"/>
      <c r="C25" s="33" t="s">
        <v>18</v>
      </c>
      <c r="D25" s="14">
        <v>83594.8125</v>
      </c>
      <c r="E25" s="14">
        <v>58797.471429999998</v>
      </c>
      <c r="F25" s="14">
        <v>60427.010030000005</v>
      </c>
      <c r="G25" s="15">
        <f>(+D25+E25+F25)/3</f>
        <v>67606.431320000003</v>
      </c>
      <c r="H25" s="14">
        <v>84270.563500000004</v>
      </c>
      <c r="I25" s="14">
        <v>62764.15</v>
      </c>
      <c r="J25" s="14">
        <v>57408.229999999996</v>
      </c>
      <c r="K25" s="15">
        <f>(+H25+I25+J25)/3</f>
        <v>68147.647833333336</v>
      </c>
      <c r="L25" s="14">
        <f t="shared" ref="L25:S27" si="6">(+D25/D$54)*100</f>
        <v>3.060809520402116</v>
      </c>
      <c r="M25" s="14">
        <f t="shared" si="6"/>
        <v>2.3067043297154299</v>
      </c>
      <c r="N25" s="14">
        <f t="shared" si="6"/>
        <v>2.3623165678002764</v>
      </c>
      <c r="O25" s="17">
        <f t="shared" si="6"/>
        <v>2.5876173134363158</v>
      </c>
      <c r="P25" s="14">
        <f t="shared" si="6"/>
        <v>3.0932679217665617</v>
      </c>
      <c r="Q25" s="14">
        <f t="shared" si="6"/>
        <v>2.4652861049593593</v>
      </c>
      <c r="R25" s="14">
        <f t="shared" si="6"/>
        <v>2.2363197245380322</v>
      </c>
      <c r="S25" s="17">
        <f t="shared" si="6"/>
        <v>2.6085809571032246</v>
      </c>
      <c r="T25" s="18"/>
    </row>
    <row r="26" spans="1:20" ht="24" customHeight="1" x14ac:dyDescent="0.35">
      <c r="A26" s="50"/>
      <c r="B26" s="50"/>
      <c r="C26" s="51" t="s">
        <v>19</v>
      </c>
      <c r="D26" s="14">
        <v>83594.8125</v>
      </c>
      <c r="E26" s="14">
        <v>58797.471429999998</v>
      </c>
      <c r="F26" s="14">
        <v>60427.010030000005</v>
      </c>
      <c r="G26" s="20">
        <f>(+D26+E26+F26)/3</f>
        <v>67606.431320000003</v>
      </c>
      <c r="H26" s="14">
        <v>76454.16</v>
      </c>
      <c r="I26" s="14">
        <v>62764.15</v>
      </c>
      <c r="J26" s="14">
        <v>57408.229999999996</v>
      </c>
      <c r="K26" s="20">
        <f>(+H26+I26+J26)/3</f>
        <v>65542.179999999993</v>
      </c>
      <c r="L26" s="14">
        <f t="shared" si="6"/>
        <v>3.060809520402116</v>
      </c>
      <c r="M26" s="14">
        <f t="shared" si="6"/>
        <v>2.3067043297154299</v>
      </c>
      <c r="N26" s="14">
        <f t="shared" si="6"/>
        <v>2.3623165678002764</v>
      </c>
      <c r="O26" s="21">
        <f t="shared" si="6"/>
        <v>2.5876173134363158</v>
      </c>
      <c r="P26" s="14">
        <f t="shared" si="6"/>
        <v>2.8063559894625389</v>
      </c>
      <c r="Q26" s="14">
        <f t="shared" si="6"/>
        <v>2.4652861049593593</v>
      </c>
      <c r="R26" s="14">
        <f t="shared" si="6"/>
        <v>2.2363197245380322</v>
      </c>
      <c r="S26" s="21">
        <f t="shared" si="6"/>
        <v>2.5088478923465289</v>
      </c>
      <c r="T26" s="18"/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7816.4035000000003</v>
      </c>
      <c r="I27" s="14">
        <v>0</v>
      </c>
      <c r="J27" s="14">
        <v>0</v>
      </c>
      <c r="K27" s="20">
        <f>(+H27+I27+J27)/3</f>
        <v>2605.4678333333336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0.28691193230402312</v>
      </c>
      <c r="Q27" s="14">
        <f t="shared" si="6"/>
        <v>0</v>
      </c>
      <c r="R27" s="14">
        <f t="shared" si="6"/>
        <v>0</v>
      </c>
      <c r="S27" s="21">
        <f t="shared" si="6"/>
        <v>9.9733064756695772E-2</v>
      </c>
      <c r="T27" s="18"/>
    </row>
    <row r="28" spans="1:20" ht="24" customHeight="1" x14ac:dyDescent="0.35">
      <c r="A28" s="22" t="s">
        <v>29</v>
      </c>
      <c r="B28" s="22"/>
      <c r="C28" s="23" t="s">
        <v>76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77</v>
      </c>
      <c r="D29" s="24">
        <v>23008.165000000001</v>
      </c>
      <c r="E29" s="24">
        <v>78072.952999999994</v>
      </c>
      <c r="F29" s="24">
        <v>71940.246150000006</v>
      </c>
      <c r="G29" s="15">
        <f>(+D29+E29+F29)/3</f>
        <v>57673.788049999996</v>
      </c>
      <c r="H29" s="24">
        <v>14122.5</v>
      </c>
      <c r="I29" s="24">
        <v>73520.665000000008</v>
      </c>
      <c r="J29" s="24">
        <v>71966.390900000013</v>
      </c>
      <c r="K29" s="15">
        <f>(+H29+I29+J29)/3</f>
        <v>53203.185300000012</v>
      </c>
      <c r="L29" s="24">
        <f t="shared" ref="L29:S29" si="7">(+D29/D$54)*100</f>
        <v>0.8424399597640434</v>
      </c>
      <c r="M29" s="24">
        <f t="shared" si="7"/>
        <v>3.0629075424301671</v>
      </c>
      <c r="N29" s="24">
        <f t="shared" si="7"/>
        <v>2.8124117888242806</v>
      </c>
      <c r="O29" s="17">
        <f t="shared" si="7"/>
        <v>2.2074481610078345</v>
      </c>
      <c r="P29" s="24">
        <f t="shared" si="7"/>
        <v>0.51838595128354958</v>
      </c>
      <c r="Q29" s="24">
        <f t="shared" si="7"/>
        <v>2.8877866401739194</v>
      </c>
      <c r="R29" s="24">
        <f t="shared" si="7"/>
        <v>2.8034283494454431</v>
      </c>
      <c r="S29" s="17">
        <f t="shared" si="7"/>
        <v>2.0365312735405943</v>
      </c>
      <c r="T29" s="18"/>
    </row>
    <row r="30" spans="1:20" ht="24" customHeight="1" x14ac:dyDescent="0.35">
      <c r="A30" s="50" t="s">
        <v>31</v>
      </c>
      <c r="B30" s="54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62247.528300000005</v>
      </c>
      <c r="E31" s="14">
        <v>51862.088280000004</v>
      </c>
      <c r="F31" s="14">
        <v>60045.297249999989</v>
      </c>
      <c r="G31" s="15">
        <f>(+D31+E31+F31)/3</f>
        <v>58051.637943333328</v>
      </c>
      <c r="H31" s="14">
        <v>32059.391980000004</v>
      </c>
      <c r="I31" s="14">
        <v>30521.952920000003</v>
      </c>
      <c r="J31" s="14">
        <v>33641.751580000004</v>
      </c>
      <c r="K31" s="15">
        <f>(+H31+I31+J31)/3</f>
        <v>32074.365493333335</v>
      </c>
      <c r="L31" s="14">
        <f t="shared" ref="L31:S34" si="8">(+D31/D$54)*100</f>
        <v>2.2791824222602348</v>
      </c>
      <c r="M31" s="14">
        <f t="shared" si="8"/>
        <v>2.0346198684068115</v>
      </c>
      <c r="N31" s="14">
        <f t="shared" si="8"/>
        <v>2.3473939955285807</v>
      </c>
      <c r="O31" s="17">
        <f t="shared" si="8"/>
        <v>2.2219102603492646</v>
      </c>
      <c r="P31" s="14">
        <f t="shared" si="8"/>
        <v>1.1767844509912906</v>
      </c>
      <c r="Q31" s="14">
        <f t="shared" si="8"/>
        <v>1.1988586865256639</v>
      </c>
      <c r="R31" s="14">
        <f t="shared" si="8"/>
        <v>1.3105039578186353</v>
      </c>
      <c r="S31" s="17">
        <f t="shared" si="8"/>
        <v>1.2277544669143075</v>
      </c>
      <c r="T31" s="18"/>
    </row>
    <row r="32" spans="1:20" ht="24" customHeight="1" x14ac:dyDescent="0.35">
      <c r="A32" s="50"/>
      <c r="B32" s="54"/>
      <c r="C32" s="51" t="s">
        <v>59</v>
      </c>
      <c r="D32" s="14">
        <v>31239.72997</v>
      </c>
      <c r="E32" s="14">
        <v>27938.496520000001</v>
      </c>
      <c r="F32" s="14">
        <v>30798.082759999994</v>
      </c>
      <c r="G32" s="20">
        <f>(+D32+E32+F32)/3</f>
        <v>29992.103083333332</v>
      </c>
      <c r="H32" s="14">
        <v>12156.88365</v>
      </c>
      <c r="I32" s="14">
        <v>11304.08718</v>
      </c>
      <c r="J32" s="14">
        <v>13054.869110000005</v>
      </c>
      <c r="K32" s="20">
        <f>(+H32+I32+J32)/3</f>
        <v>12171.946646666669</v>
      </c>
      <c r="L32" s="14">
        <f t="shared" si="8"/>
        <v>1.1438372794599823</v>
      </c>
      <c r="M32" s="14">
        <f t="shared" si="8"/>
        <v>1.0960650062162627</v>
      </c>
      <c r="N32" s="14">
        <f t="shared" si="8"/>
        <v>1.2040116021678335</v>
      </c>
      <c r="O32" s="21">
        <f t="shared" si="8"/>
        <v>1.1479393851963495</v>
      </c>
      <c r="P32" s="14">
        <f t="shared" si="8"/>
        <v>0.44623527672499064</v>
      </c>
      <c r="Q32" s="14">
        <f t="shared" si="8"/>
        <v>0.44400838781538876</v>
      </c>
      <c r="R32" s="14">
        <f t="shared" si="8"/>
        <v>0.50854836130560499</v>
      </c>
      <c r="S32" s="21">
        <f t="shared" si="8"/>
        <v>0.46592229141972502</v>
      </c>
      <c r="T32" s="18"/>
    </row>
    <row r="33" spans="1:20" ht="24" customHeight="1" x14ac:dyDescent="0.35">
      <c r="A33" s="50"/>
      <c r="B33" s="50"/>
      <c r="C33" s="51" t="s">
        <v>60</v>
      </c>
      <c r="D33" s="14">
        <v>18297.717260000001</v>
      </c>
      <c r="E33" s="14">
        <v>15145.147919999999</v>
      </c>
      <c r="F33" s="14">
        <v>18213.910969999997</v>
      </c>
      <c r="G33" s="20">
        <f>(+D33+E33+F33)/3</f>
        <v>17218.925383333331</v>
      </c>
      <c r="H33" s="14">
        <v>10141.745810000002</v>
      </c>
      <c r="I33" s="14">
        <v>9540.2332399999996</v>
      </c>
      <c r="J33" s="14">
        <v>9603.6050700000014</v>
      </c>
      <c r="K33" s="20">
        <f>(+H33+I33+J33)/3</f>
        <v>9761.861373333335</v>
      </c>
      <c r="L33" s="14">
        <f t="shared" si="8"/>
        <v>0.66996773503181339</v>
      </c>
      <c r="M33" s="14">
        <f t="shared" si="8"/>
        <v>0.59416463721294832</v>
      </c>
      <c r="N33" s="14">
        <f t="shared" si="8"/>
        <v>0.71204952268048194</v>
      </c>
      <c r="O33" s="21">
        <f t="shared" si="8"/>
        <v>0.6590495692604379</v>
      </c>
      <c r="P33" s="14">
        <f t="shared" si="8"/>
        <v>0.37226684718660319</v>
      </c>
      <c r="Q33" s="14">
        <f t="shared" si="8"/>
        <v>0.37472672607919344</v>
      </c>
      <c r="R33" s="14">
        <f t="shared" si="8"/>
        <v>0.37410544524216216</v>
      </c>
      <c r="S33" s="21">
        <f t="shared" si="8"/>
        <v>0.37366815281191945</v>
      </c>
      <c r="T33" s="18"/>
    </row>
    <row r="34" spans="1:20" ht="24" customHeight="1" x14ac:dyDescent="0.35">
      <c r="A34" s="50"/>
      <c r="B34" s="50"/>
      <c r="C34" s="51" t="s">
        <v>61</v>
      </c>
      <c r="D34" s="14">
        <v>12710.08107</v>
      </c>
      <c r="E34" s="14">
        <v>8778.4438399999999</v>
      </c>
      <c r="F34" s="14">
        <v>11033.303520000003</v>
      </c>
      <c r="G34" s="20">
        <f>(+D34+E34+F34)/3</f>
        <v>10840.609476666667</v>
      </c>
      <c r="H34" s="14">
        <v>9760.7625200000002</v>
      </c>
      <c r="I34" s="14">
        <v>9677.6325000000015</v>
      </c>
      <c r="J34" s="14">
        <v>10983.277399999999</v>
      </c>
      <c r="K34" s="20">
        <f>(+H34+I34+J34)/3</f>
        <v>10140.557473333334</v>
      </c>
      <c r="L34" s="14">
        <f t="shared" si="8"/>
        <v>0.46537740776843911</v>
      </c>
      <c r="M34" s="14">
        <f t="shared" si="8"/>
        <v>0.34439022497760063</v>
      </c>
      <c r="N34" s="14">
        <f t="shared" si="8"/>
        <v>0.43133287068026582</v>
      </c>
      <c r="O34" s="21">
        <f t="shared" si="8"/>
        <v>0.41492130589247711</v>
      </c>
      <c r="P34" s="14">
        <f t="shared" si="8"/>
        <v>0.35828232707969671</v>
      </c>
      <c r="Q34" s="14">
        <f t="shared" si="8"/>
        <v>0.38012357263108176</v>
      </c>
      <c r="R34" s="14">
        <f t="shared" si="8"/>
        <v>0.42785015127086817</v>
      </c>
      <c r="S34" s="21">
        <f t="shared" si="8"/>
        <v>0.38816402268266298</v>
      </c>
      <c r="T34" s="18"/>
    </row>
    <row r="35" spans="1:20" ht="24" customHeight="1" x14ac:dyDescent="0.35">
      <c r="A35" s="22" t="s">
        <v>33</v>
      </c>
      <c r="B35" s="53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18"/>
    </row>
    <row r="36" spans="1:20" ht="24" customHeight="1" x14ac:dyDescent="0.35">
      <c r="A36" s="22"/>
      <c r="B36" s="53"/>
      <c r="C36" s="23" t="s">
        <v>23</v>
      </c>
      <c r="D36" s="24">
        <v>10211.244990000001</v>
      </c>
      <c r="E36" s="24">
        <v>13375.815200000003</v>
      </c>
      <c r="F36" s="24">
        <v>14181.179450000001</v>
      </c>
      <c r="G36" s="15">
        <f>(+D36+E36+F36)/3</f>
        <v>12589.413213333335</v>
      </c>
      <c r="H36" s="24">
        <v>14492.127700399999</v>
      </c>
      <c r="I36" s="24">
        <v>11250.26613</v>
      </c>
      <c r="J36" s="24">
        <v>14243.890850000002</v>
      </c>
      <c r="K36" s="15">
        <f>(+H36+I36+J36)/3</f>
        <v>13328.761560133333</v>
      </c>
      <c r="L36" s="24">
        <f t="shared" ref="L36:S38" si="9">(+D36/D$54)*100</f>
        <v>0.37388295931102677</v>
      </c>
      <c r="M36" s="24">
        <f t="shared" si="9"/>
        <v>0.52475132152657378</v>
      </c>
      <c r="N36" s="24">
        <f t="shared" si="9"/>
        <v>0.55439504865542666</v>
      </c>
      <c r="O36" s="17">
        <f t="shared" si="9"/>
        <v>0.48185628143321524</v>
      </c>
      <c r="P36" s="24">
        <f t="shared" si="9"/>
        <v>0.53195364872328077</v>
      </c>
      <c r="Q36" s="24">
        <f t="shared" si="9"/>
        <v>0.44189437389630709</v>
      </c>
      <c r="R36" s="24">
        <f t="shared" si="9"/>
        <v>0.55486633296344101</v>
      </c>
      <c r="S36" s="17">
        <f t="shared" si="9"/>
        <v>0.51020328203501852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10210.807100000002</v>
      </c>
      <c r="E37" s="24">
        <v>13375.432190000003</v>
      </c>
      <c r="F37" s="24">
        <v>14181.179450000001</v>
      </c>
      <c r="G37" s="20">
        <f>(+D37+E37+F37)/3</f>
        <v>12589.139580000003</v>
      </c>
      <c r="H37" s="24">
        <v>14492.127699999999</v>
      </c>
      <c r="I37" s="24">
        <v>11250.26613</v>
      </c>
      <c r="J37" s="24">
        <v>14243.890850000002</v>
      </c>
      <c r="K37" s="20">
        <f>(+H37+I37+J37)/3</f>
        <v>13328.761560000001</v>
      </c>
      <c r="L37" s="24">
        <f t="shared" si="9"/>
        <v>0.37386692604483712</v>
      </c>
      <c r="M37" s="24">
        <f t="shared" si="9"/>
        <v>0.52473629552624013</v>
      </c>
      <c r="N37" s="24">
        <f t="shared" si="9"/>
        <v>0.55439504865542666</v>
      </c>
      <c r="O37" s="21">
        <f t="shared" si="9"/>
        <v>0.48184580819365741</v>
      </c>
      <c r="P37" s="24">
        <f t="shared" si="9"/>
        <v>0.53195364870859829</v>
      </c>
      <c r="Q37" s="24">
        <f t="shared" si="9"/>
        <v>0.44189437389630709</v>
      </c>
      <c r="R37" s="24">
        <f t="shared" si="9"/>
        <v>0.55486633296344101</v>
      </c>
      <c r="S37" s="21">
        <f t="shared" si="9"/>
        <v>0.51020328202991472</v>
      </c>
      <c r="T37" s="18"/>
    </row>
    <row r="38" spans="1:20" ht="24" customHeight="1" x14ac:dyDescent="0.35">
      <c r="A38" s="22"/>
      <c r="B38" s="22"/>
      <c r="C38" s="52" t="s">
        <v>25</v>
      </c>
      <c r="D38" s="24">
        <v>0.43789</v>
      </c>
      <c r="E38" s="24">
        <v>0.38301000000000002</v>
      </c>
      <c r="F38" s="24">
        <v>0</v>
      </c>
      <c r="G38" s="20">
        <f>(+D38+E38+F38)/3</f>
        <v>0.27363333333333334</v>
      </c>
      <c r="H38" s="24">
        <v>3.9999999999999998E-7</v>
      </c>
      <c r="I38" s="24">
        <v>0</v>
      </c>
      <c r="J38" s="24">
        <v>0</v>
      </c>
      <c r="K38" s="20">
        <f>(+H38+I38+J38)/3</f>
        <v>1.3333333333333334E-7</v>
      </c>
      <c r="L38" s="24">
        <f t="shared" si="9"/>
        <v>1.6033266189679921E-5</v>
      </c>
      <c r="M38" s="24">
        <f t="shared" si="9"/>
        <v>1.5026000333638954E-5</v>
      </c>
      <c r="N38" s="24">
        <f t="shared" si="9"/>
        <v>0</v>
      </c>
      <c r="O38" s="21">
        <f t="shared" si="9"/>
        <v>1.0473239557863766E-5</v>
      </c>
      <c r="P38" s="24">
        <f t="shared" si="9"/>
        <v>1.4682554824812875E-11</v>
      </c>
      <c r="Q38" s="24">
        <f t="shared" si="9"/>
        <v>0</v>
      </c>
      <c r="R38" s="24">
        <f t="shared" si="9"/>
        <v>0</v>
      </c>
      <c r="S38" s="21">
        <f t="shared" si="9"/>
        <v>5.1037828206640451E-12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18"/>
    </row>
    <row r="40" spans="1:20" ht="24" customHeight="1" x14ac:dyDescent="0.35">
      <c r="A40" s="50"/>
      <c r="B40" s="54"/>
      <c r="C40" s="33" t="s">
        <v>27</v>
      </c>
      <c r="D40" s="14">
        <v>8235.6068000000014</v>
      </c>
      <c r="E40" s="14">
        <v>8054.2507000000005</v>
      </c>
      <c r="F40" s="14">
        <v>12016.318360000001</v>
      </c>
      <c r="G40" s="15">
        <f t="shared" ref="G40:G46" si="10">(+D40+E40+F40)/3</f>
        <v>9435.3919533333337</v>
      </c>
      <c r="H40" s="14">
        <v>6205.6106300000001</v>
      </c>
      <c r="I40" s="14">
        <v>5629.9040500000001</v>
      </c>
      <c r="J40" s="14">
        <v>7106.7198900000003</v>
      </c>
      <c r="K40" s="15">
        <f t="shared" ref="K40:K46" si="11">(+H40+I40+J40)/3</f>
        <v>6314.0781900000002</v>
      </c>
      <c r="L40" s="14">
        <f t="shared" ref="L40:S46" si="12">(+D40/D$54)*100</f>
        <v>0.30154531059841072</v>
      </c>
      <c r="M40" s="14">
        <f t="shared" si="12"/>
        <v>0.31597914860032839</v>
      </c>
      <c r="N40" s="14">
        <f t="shared" si="12"/>
        <v>0.46976257689562612</v>
      </c>
      <c r="O40" s="17">
        <f t="shared" si="12"/>
        <v>0.36113699689219197</v>
      </c>
      <c r="P40" s="14">
        <f t="shared" si="12"/>
        <v>0.22778554574104143</v>
      </c>
      <c r="Q40" s="14">
        <f t="shared" si="12"/>
        <v>0.2211345844199184</v>
      </c>
      <c r="R40" s="14">
        <f t="shared" si="12"/>
        <v>0.2768400605065468</v>
      </c>
      <c r="S40" s="17">
        <f t="shared" si="12"/>
        <v>0.24169262845838646</v>
      </c>
      <c r="T40" s="32"/>
    </row>
    <row r="41" spans="1:20" ht="24" customHeight="1" x14ac:dyDescent="0.35">
      <c r="A41" s="50"/>
      <c r="B41" s="50"/>
      <c r="C41" s="51" t="s">
        <v>28</v>
      </c>
      <c r="D41" s="14">
        <v>2490.3350300000002</v>
      </c>
      <c r="E41" s="14">
        <v>6151.34105</v>
      </c>
      <c r="F41" s="14">
        <v>9124.313900000001</v>
      </c>
      <c r="G41" s="20">
        <f t="shared" si="10"/>
        <v>5921.9966600000007</v>
      </c>
      <c r="H41" s="14">
        <v>3767.1800000000003</v>
      </c>
      <c r="I41" s="14">
        <v>5605.02</v>
      </c>
      <c r="J41" s="14">
        <v>4722</v>
      </c>
      <c r="K41" s="20">
        <f t="shared" si="11"/>
        <v>4698.0666666666666</v>
      </c>
      <c r="L41" s="14">
        <f t="shared" si="12"/>
        <v>9.1183183990213384E-2</v>
      </c>
      <c r="M41" s="14">
        <f t="shared" si="12"/>
        <v>0.24132542928285683</v>
      </c>
      <c r="N41" s="14">
        <f t="shared" si="12"/>
        <v>0.35670336634361444</v>
      </c>
      <c r="O41" s="21">
        <f t="shared" si="12"/>
        <v>0.2266627714010809</v>
      </c>
      <c r="P41" s="14">
        <f t="shared" si="12"/>
        <v>0.13827956721234644</v>
      </c>
      <c r="Q41" s="14">
        <f t="shared" si="12"/>
        <v>0.22015717450199371</v>
      </c>
      <c r="R41" s="14">
        <f t="shared" si="12"/>
        <v>0.18394403971814821</v>
      </c>
      <c r="S41" s="21">
        <f t="shared" si="12"/>
        <v>0.17983433957750794</v>
      </c>
      <c r="T41" s="18"/>
    </row>
    <row r="42" spans="1:20" ht="24" customHeight="1" x14ac:dyDescent="0.35">
      <c r="A42" s="50"/>
      <c r="B42" s="50"/>
      <c r="C42" s="51" t="s">
        <v>20</v>
      </c>
      <c r="D42" s="14">
        <v>5745.2717700000003</v>
      </c>
      <c r="E42" s="14">
        <v>1902.9096500000001</v>
      </c>
      <c r="F42" s="14">
        <v>2892.0044600000001</v>
      </c>
      <c r="G42" s="20">
        <f t="shared" si="10"/>
        <v>3513.3952933333335</v>
      </c>
      <c r="H42" s="14">
        <v>2438.4306299999998</v>
      </c>
      <c r="I42" s="14">
        <v>24.884050000000002</v>
      </c>
      <c r="J42" s="14">
        <v>2384.7198900000003</v>
      </c>
      <c r="K42" s="20">
        <f t="shared" si="11"/>
        <v>1616.0115233333333</v>
      </c>
      <c r="L42" s="14">
        <f t="shared" si="12"/>
        <v>0.21036212660819734</v>
      </c>
      <c r="M42" s="14">
        <f t="shared" si="12"/>
        <v>7.465371931747157E-2</v>
      </c>
      <c r="N42" s="14">
        <f t="shared" si="12"/>
        <v>0.11305921055201167</v>
      </c>
      <c r="O42" s="21">
        <f t="shared" si="12"/>
        <v>0.1344742254911111</v>
      </c>
      <c r="P42" s="14">
        <f t="shared" si="12"/>
        <v>8.950597852869499E-2</v>
      </c>
      <c r="Q42" s="14">
        <f t="shared" si="12"/>
        <v>9.7740991792470613E-4</v>
      </c>
      <c r="R42" s="14">
        <f t="shared" si="12"/>
        <v>9.2896020788398578E-2</v>
      </c>
      <c r="S42" s="21">
        <f t="shared" si="12"/>
        <v>6.1858288880878493E-2</v>
      </c>
      <c r="T42" s="18"/>
    </row>
    <row r="43" spans="1:20" ht="24" customHeight="1" x14ac:dyDescent="0.35">
      <c r="A43" s="22" t="s">
        <v>39</v>
      </c>
      <c r="B43" s="22"/>
      <c r="C43" s="59" t="s">
        <v>46</v>
      </c>
      <c r="D43" s="24">
        <v>2758.9209999999998</v>
      </c>
      <c r="E43" s="24">
        <v>9776.4033400000008</v>
      </c>
      <c r="F43" s="24">
        <v>2717.3040000000001</v>
      </c>
      <c r="G43" s="15">
        <f t="shared" si="10"/>
        <v>5084.2094466666667</v>
      </c>
      <c r="H43" s="24">
        <v>682.24749999999995</v>
      </c>
      <c r="I43" s="24">
        <v>8800.0513900000005</v>
      </c>
      <c r="J43" s="60">
        <v>2589.3958399999997</v>
      </c>
      <c r="K43" s="15">
        <f t="shared" si="11"/>
        <v>4023.8982433333331</v>
      </c>
      <c r="L43" s="24">
        <f t="shared" si="12"/>
        <v>0.10101741256776341</v>
      </c>
      <c r="M43" s="24">
        <f t="shared" si="12"/>
        <v>0.38354152593569096</v>
      </c>
      <c r="N43" s="60">
        <f t="shared" si="12"/>
        <v>0.10622951980849418</v>
      </c>
      <c r="O43" s="17">
        <f t="shared" si="12"/>
        <v>0.19459669934447796</v>
      </c>
      <c r="P43" s="24">
        <f t="shared" si="12"/>
        <v>2.5042840807103804E-2</v>
      </c>
      <c r="Q43" s="24">
        <f t="shared" si="12"/>
        <v>0.34565344093236822</v>
      </c>
      <c r="R43" s="60">
        <f t="shared" si="12"/>
        <v>0.10086910869101391</v>
      </c>
      <c r="S43" s="17">
        <f t="shared" si="12"/>
        <v>0.1540282704481867</v>
      </c>
      <c r="T43" s="32"/>
    </row>
    <row r="44" spans="1:20" ht="24" customHeight="1" x14ac:dyDescent="0.35">
      <c r="A44" s="22"/>
      <c r="B44" s="22"/>
      <c r="C44" s="67" t="s">
        <v>47</v>
      </c>
      <c r="D44" s="24">
        <v>2758.9209999999998</v>
      </c>
      <c r="E44" s="24">
        <v>9776.4033400000008</v>
      </c>
      <c r="F44" s="24">
        <v>2717.3040000000001</v>
      </c>
      <c r="G44" s="20">
        <f t="shared" si="10"/>
        <v>5084.2094466666667</v>
      </c>
      <c r="H44" s="24">
        <v>682.24749999999995</v>
      </c>
      <c r="I44" s="24">
        <v>8800.0513900000005</v>
      </c>
      <c r="J44" s="60">
        <v>2589.3958399999997</v>
      </c>
      <c r="K44" s="20">
        <f t="shared" si="11"/>
        <v>4023.8982433333331</v>
      </c>
      <c r="L44" s="24">
        <f t="shared" si="12"/>
        <v>0.10101741256776341</v>
      </c>
      <c r="M44" s="24">
        <f t="shared" si="12"/>
        <v>0.38354152593569096</v>
      </c>
      <c r="N44" s="60">
        <f t="shared" si="12"/>
        <v>0.10622951980849418</v>
      </c>
      <c r="O44" s="21">
        <f t="shared" si="12"/>
        <v>0.19459669934447796</v>
      </c>
      <c r="P44" s="24">
        <f t="shared" si="12"/>
        <v>2.5042840807103804E-2</v>
      </c>
      <c r="Q44" s="24">
        <f t="shared" si="12"/>
        <v>0.34565344093236822</v>
      </c>
      <c r="R44" s="60">
        <f t="shared" si="12"/>
        <v>0.10086910869101391</v>
      </c>
      <c r="S44" s="21">
        <f t="shared" si="12"/>
        <v>0.1540282704481867</v>
      </c>
      <c r="T44" s="18"/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  <c r="T45" s="18"/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0</v>
      </c>
      <c r="G46" s="20">
        <f t="shared" si="10"/>
        <v>0</v>
      </c>
      <c r="H46" s="24">
        <v>0</v>
      </c>
      <c r="I46" s="24">
        <v>0</v>
      </c>
      <c r="J46" s="24">
        <v>0</v>
      </c>
      <c r="K46" s="20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21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21">
        <f t="shared" si="12"/>
        <v>0</v>
      </c>
      <c r="T46" s="18"/>
    </row>
    <row r="47" spans="1:20" ht="24" customHeight="1" x14ac:dyDescent="0.35">
      <c r="A47" s="50" t="s">
        <v>42</v>
      </c>
      <c r="B47" s="50"/>
      <c r="C47" s="33" t="s">
        <v>34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18"/>
    </row>
    <row r="48" spans="1:20" ht="24" customHeight="1" x14ac:dyDescent="0.35">
      <c r="A48" s="50"/>
      <c r="B48" s="50"/>
      <c r="C48" s="33" t="s">
        <v>35</v>
      </c>
      <c r="D48" s="14">
        <v>4151.1578199999994</v>
      </c>
      <c r="E48" s="14">
        <v>1652.22255</v>
      </c>
      <c r="F48" s="14">
        <v>2960.7989600000001</v>
      </c>
      <c r="G48" s="15">
        <f>(+D48+E48+F48)/3</f>
        <v>2921.3931099999995</v>
      </c>
      <c r="H48" s="14">
        <v>714.61511000000007</v>
      </c>
      <c r="I48" s="14">
        <v>2291.6986299999999</v>
      </c>
      <c r="J48" s="14">
        <v>2130.5329299999999</v>
      </c>
      <c r="K48" s="15">
        <f>(+H48+I48+J48)/3</f>
        <v>1712.2822233333334</v>
      </c>
      <c r="L48" s="14">
        <f t="shared" ref="L48:S48" si="13">(+D48/D$54)*100</f>
        <v>0.15199392158631483</v>
      </c>
      <c r="M48" s="14">
        <f t="shared" si="13"/>
        <v>6.4818925321912746E-2</v>
      </c>
      <c r="N48" s="14">
        <f t="shared" si="13"/>
        <v>0.11574864342388227</v>
      </c>
      <c r="O48" s="17">
        <f t="shared" si="13"/>
        <v>0.11181550694502124</v>
      </c>
      <c r="P48" s="14">
        <f t="shared" si="13"/>
        <v>2.6230938828036711E-2</v>
      </c>
      <c r="Q48" s="14">
        <f t="shared" si="13"/>
        <v>9.0014646725772585E-2</v>
      </c>
      <c r="R48" s="14">
        <f t="shared" si="13"/>
        <v>8.2994246907399968E-2</v>
      </c>
      <c r="S48" s="17">
        <f t="shared" si="13"/>
        <v>6.5543374466828258E-2</v>
      </c>
      <c r="T48" s="32"/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18"/>
    </row>
    <row r="50" spans="1:256" ht="24" customHeight="1" x14ac:dyDescent="0.35">
      <c r="A50" s="22"/>
      <c r="B50" s="53"/>
      <c r="C50" s="23" t="s">
        <v>38</v>
      </c>
      <c r="D50" s="24">
        <v>13.199569999999998</v>
      </c>
      <c r="E50" s="24">
        <v>155.14626300000003</v>
      </c>
      <c r="F50" s="24">
        <v>64.304590000000019</v>
      </c>
      <c r="G50" s="15">
        <f>(+D50+E50+F50)/3</f>
        <v>77.550141000000011</v>
      </c>
      <c r="H50" s="24">
        <v>406.69617</v>
      </c>
      <c r="I50" s="24">
        <v>96.289609999999982</v>
      </c>
      <c r="J50" s="24">
        <v>144.77799000000002</v>
      </c>
      <c r="K50" s="15">
        <f>(+H50+I50+J50)/3</f>
        <v>215.92125666666666</v>
      </c>
      <c r="L50" s="24">
        <f t="shared" ref="L50:S50" si="14">(+D50/D$54)*100</f>
        <v>4.8329995980568948E-4</v>
      </c>
      <c r="M50" s="24">
        <f t="shared" si="14"/>
        <v>6.0865977379202562E-3</v>
      </c>
      <c r="N50" s="24">
        <f t="shared" si="14"/>
        <v>2.5139055906818297E-3</v>
      </c>
      <c r="O50" s="17">
        <f t="shared" si="14"/>
        <v>2.968210029622778E-3</v>
      </c>
      <c r="P50" s="24">
        <f t="shared" si="14"/>
        <v>1.4928347032666043E-2</v>
      </c>
      <c r="Q50" s="24">
        <f t="shared" si="14"/>
        <v>3.7821182567589259E-3</v>
      </c>
      <c r="R50" s="24">
        <f t="shared" si="14"/>
        <v>5.6397815211507137E-3</v>
      </c>
      <c r="S50" s="17">
        <f t="shared" si="14"/>
        <v>8.265114002936438E-3</v>
      </c>
      <c r="T50" s="32"/>
    </row>
    <row r="51" spans="1:256" ht="24" customHeight="1" x14ac:dyDescent="0.35">
      <c r="A51" s="50" t="s">
        <v>50</v>
      </c>
      <c r="B51" s="54"/>
      <c r="C51" s="33" t="s">
        <v>78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4"/>
      <c r="C52" s="33" t="s">
        <v>79</v>
      </c>
      <c r="D52" s="14">
        <v>1.7430000000000001</v>
      </c>
      <c r="E52" s="14">
        <v>9.1199999999999992</v>
      </c>
      <c r="F52" s="14">
        <v>1.623</v>
      </c>
      <c r="G52" s="15">
        <f>(+D52+E52+F52)/3</f>
        <v>4.1619999999999999</v>
      </c>
      <c r="H52" s="14">
        <v>0</v>
      </c>
      <c r="I52" s="14">
        <v>5.0640000000000001</v>
      </c>
      <c r="J52" s="14">
        <v>15.272</v>
      </c>
      <c r="K52" s="15">
        <f>(+H52+I52+J52)/3</f>
        <v>6.7786666666666662</v>
      </c>
      <c r="L52" s="14">
        <f t="shared" ref="L52:S53" si="15">(+D52/D$54)*100</f>
        <v>6.3819641847523596E-5</v>
      </c>
      <c r="M52" s="14">
        <f t="shared" si="15"/>
        <v>3.5778993510035572E-4</v>
      </c>
      <c r="N52" s="14">
        <f t="shared" si="15"/>
        <v>6.3449106411791266E-5</v>
      </c>
      <c r="O52" s="17">
        <f t="shared" si="15"/>
        <v>1.5929938983979408E-4</v>
      </c>
      <c r="P52" s="14">
        <f t="shared" si="15"/>
        <v>0</v>
      </c>
      <c r="Q52" s="14">
        <f t="shared" si="15"/>
        <v>1.9890668216671772E-4</v>
      </c>
      <c r="R52" s="14">
        <f t="shared" si="15"/>
        <v>5.9491600478093175E-4</v>
      </c>
      <c r="S52" s="17">
        <f t="shared" si="15"/>
        <v>2.5947631860255999E-4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1841.3501899990658</v>
      </c>
      <c r="E53" s="74">
        <v>1309.1791724595651</v>
      </c>
      <c r="F53" s="74">
        <v>2758.7818899998269</v>
      </c>
      <c r="G53" s="39">
        <f>(+D53+E53+F53)/3</f>
        <v>1969.7704174861526</v>
      </c>
      <c r="H53" s="74">
        <v>1862.9445885995731</v>
      </c>
      <c r="I53" s="74">
        <v>1361.0420652699966</v>
      </c>
      <c r="J53" s="74">
        <v>3059.8029699997442</v>
      </c>
      <c r="K53" s="39">
        <f>(+H53+I53+J53)/3</f>
        <v>2094.5965412897713</v>
      </c>
      <c r="L53" s="74">
        <f t="shared" si="15"/>
        <v>6.7420716948714793E-2</v>
      </c>
      <c r="M53" s="74">
        <f t="shared" si="15"/>
        <v>5.1360869643535666E-2</v>
      </c>
      <c r="N53" s="74">
        <f t="shared" si="15"/>
        <v>0.10785104479699424</v>
      </c>
      <c r="O53" s="40">
        <f t="shared" si="15"/>
        <v>7.5392413654497989E-2</v>
      </c>
      <c r="P53" s="74">
        <f t="shared" si="15"/>
        <v>6.838196514425425E-2</v>
      </c>
      <c r="Q53" s="74">
        <f t="shared" si="15"/>
        <v>5.3459787024524537E-2</v>
      </c>
      <c r="R53" s="74">
        <f t="shared" si="15"/>
        <v>0.11919367197021195</v>
      </c>
      <c r="S53" s="40">
        <f t="shared" si="15"/>
        <v>8.0177743827427955E-2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2731134.0984399994</v>
      </c>
      <c r="E54" s="43">
        <v>2548981.7083428996</v>
      </c>
      <c r="F54" s="43">
        <v>2557955.6463200003</v>
      </c>
      <c r="G54" s="44">
        <f>G13+G31+G25+G36+G48+G40+G21+G50+G52+G43+G53+G23+G9+G29</f>
        <v>2612690.4843676328</v>
      </c>
      <c r="H54" s="43">
        <v>2724321.5146999997</v>
      </c>
      <c r="I54" s="43">
        <v>2545917.4849417601</v>
      </c>
      <c r="J54" s="43">
        <v>2567085.0804600003</v>
      </c>
      <c r="K54" s="44">
        <f t="shared" ref="K54:S54" si="16">K13+K31+K25+K36+K48+K40+K21+K50+K52+K43+K53+K23+K9+K29</f>
        <v>2612441.36003392</v>
      </c>
      <c r="L54" s="45">
        <f t="shared" si="16"/>
        <v>100.00000000000001</v>
      </c>
      <c r="M54" s="45">
        <f t="shared" si="16"/>
        <v>100</v>
      </c>
      <c r="N54" s="45">
        <f t="shared" si="16"/>
        <v>100</v>
      </c>
      <c r="O54" s="44">
        <f t="shared" si="16"/>
        <v>100.00000000000001</v>
      </c>
      <c r="P54" s="45">
        <f t="shared" si="16"/>
        <v>100</v>
      </c>
      <c r="Q54" s="45">
        <f t="shared" si="16"/>
        <v>99.999999999999986</v>
      </c>
      <c r="R54" s="45">
        <f t="shared" si="16"/>
        <v>99.999999999999986</v>
      </c>
      <c r="S54" s="44">
        <f t="shared" si="16"/>
        <v>100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1727625.1690500001</v>
      </c>
      <c r="E9" s="14">
        <v>1324141.5581699999</v>
      </c>
      <c r="F9" s="14">
        <v>1323178.0199499999</v>
      </c>
      <c r="G9" s="15">
        <f t="shared" ref="G9:G16" si="0">(+D9+E9+F9)/3</f>
        <v>1458314.9157233331</v>
      </c>
      <c r="H9" s="16">
        <v>1757706.5126700001</v>
      </c>
      <c r="I9" s="16">
        <v>1355751.5587099998</v>
      </c>
      <c r="J9" s="16">
        <v>1350832.5303600002</v>
      </c>
      <c r="K9" s="15">
        <f t="shared" ref="K9:K16" si="1">(+H9+I9+J9)/3</f>
        <v>1488096.8672466667</v>
      </c>
      <c r="L9" s="16">
        <f t="shared" ref="L9:S16" si="2">(+D9/D$54)*100</f>
        <v>54.350945759127157</v>
      </c>
      <c r="M9" s="16">
        <f t="shared" si="2"/>
        <v>54.326179728839229</v>
      </c>
      <c r="N9" s="16">
        <f t="shared" si="2"/>
        <v>52.178387642318647</v>
      </c>
      <c r="O9" s="17">
        <f t="shared" si="2"/>
        <v>53.667707646315797</v>
      </c>
      <c r="P9" s="16">
        <f t="shared" si="2"/>
        <v>55.144603101969949</v>
      </c>
      <c r="Q9" s="16">
        <f t="shared" si="2"/>
        <v>56.021901491020444</v>
      </c>
      <c r="R9" s="16">
        <f t="shared" si="2"/>
        <v>52.984643871773109</v>
      </c>
      <c r="S9" s="17">
        <f t="shared" si="2"/>
        <v>54.729782825059857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1626961.45411</v>
      </c>
      <c r="E10" s="14">
        <v>1222844.3157699998</v>
      </c>
      <c r="F10" s="14">
        <v>1202346.5230399999</v>
      </c>
      <c r="G10" s="20">
        <f t="shared" si="0"/>
        <v>1350717.4309733331</v>
      </c>
      <c r="H10" s="16">
        <v>1626961.45411</v>
      </c>
      <c r="I10" s="16">
        <v>1222844.3157699998</v>
      </c>
      <c r="J10" s="16">
        <v>1202346.5230400003</v>
      </c>
      <c r="K10" s="20">
        <f t="shared" si="1"/>
        <v>1350717.4309733333</v>
      </c>
      <c r="L10" s="16">
        <f t="shared" si="2"/>
        <v>51.184073564492074</v>
      </c>
      <c r="M10" s="16">
        <f t="shared" si="2"/>
        <v>50.170210027032105</v>
      </c>
      <c r="N10" s="16">
        <f t="shared" si="2"/>
        <v>47.413501444005092</v>
      </c>
      <c r="O10" s="21">
        <f t="shared" si="2"/>
        <v>49.707993394762845</v>
      </c>
      <c r="P10" s="16">
        <f t="shared" si="2"/>
        <v>51.042732676011852</v>
      </c>
      <c r="Q10" s="16">
        <f t="shared" si="2"/>
        <v>50.529953926149176</v>
      </c>
      <c r="R10" s="16">
        <f t="shared" si="2"/>
        <v>47.160473931406784</v>
      </c>
      <c r="S10" s="21">
        <f t="shared" si="2"/>
        <v>49.677190566210363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2139.4792499999999</v>
      </c>
      <c r="E11" s="14">
        <v>1590.5613200000003</v>
      </c>
      <c r="F11" s="14">
        <v>1679.3212799999997</v>
      </c>
      <c r="G11" s="20">
        <f t="shared" si="0"/>
        <v>1803.1206166666664</v>
      </c>
      <c r="H11" s="16">
        <v>1778.7246599999994</v>
      </c>
      <c r="I11" s="16">
        <v>1527.8497400000001</v>
      </c>
      <c r="J11" s="16">
        <v>1616.0004799999997</v>
      </c>
      <c r="K11" s="20">
        <f t="shared" si="1"/>
        <v>1640.858293333333</v>
      </c>
      <c r="L11" s="16">
        <f t="shared" si="2"/>
        <v>6.7307841279871189E-2</v>
      </c>
      <c r="M11" s="16">
        <f t="shared" si="2"/>
        <v>6.5256708851793438E-2</v>
      </c>
      <c r="N11" s="16">
        <f t="shared" si="2"/>
        <v>6.622259091573017E-2</v>
      </c>
      <c r="O11" s="21">
        <f t="shared" si="2"/>
        <v>6.635696382376581E-2</v>
      </c>
      <c r="P11" s="16">
        <f t="shared" si="2"/>
        <v>5.5804006355071024E-2</v>
      </c>
      <c r="Q11" s="16">
        <f t="shared" si="2"/>
        <v>6.3133283585381339E-2</v>
      </c>
      <c r="R11" s="16">
        <f t="shared" si="2"/>
        <v>6.3385510790590432E-2</v>
      </c>
      <c r="S11" s="21">
        <f t="shared" si="2"/>
        <v>6.0348099654957341E-2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98524.235690000001</v>
      </c>
      <c r="E12" s="14">
        <v>99706.681079999995</v>
      </c>
      <c r="F12" s="14">
        <v>119152.17562999998</v>
      </c>
      <c r="G12" s="20">
        <f t="shared" si="0"/>
        <v>105794.36413333332</v>
      </c>
      <c r="H12" s="16">
        <v>128966.3339</v>
      </c>
      <c r="I12" s="16">
        <v>131379.39320000002</v>
      </c>
      <c r="J12" s="16">
        <v>146870.00684000005</v>
      </c>
      <c r="K12" s="20">
        <f t="shared" si="1"/>
        <v>135738.57798000003</v>
      </c>
      <c r="L12" s="16">
        <f t="shared" si="2"/>
        <v>3.0995643533552104</v>
      </c>
      <c r="M12" s="16">
        <f t="shared" si="2"/>
        <v>4.0907129929553294</v>
      </c>
      <c r="N12" s="16">
        <f t="shared" si="2"/>
        <v>4.6986636073978207</v>
      </c>
      <c r="O12" s="21">
        <f t="shared" si="2"/>
        <v>3.8933572877291844</v>
      </c>
      <c r="P12" s="16">
        <f t="shared" si="2"/>
        <v>4.0460664196030285</v>
      </c>
      <c r="Q12" s="16">
        <f t="shared" si="2"/>
        <v>5.4288142812858817</v>
      </c>
      <c r="R12" s="16">
        <f t="shared" si="2"/>
        <v>5.7607844295757369</v>
      </c>
      <c r="S12" s="21">
        <f t="shared" si="2"/>
        <v>4.9922441591945326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619483.19670999993</v>
      </c>
      <c r="E13" s="24">
        <v>444070.31901999994</v>
      </c>
      <c r="F13" s="24">
        <v>492975.24266990001</v>
      </c>
      <c r="G13" s="15">
        <f t="shared" si="0"/>
        <v>518842.91946663329</v>
      </c>
      <c r="H13" s="24">
        <v>619483.19742999994</v>
      </c>
      <c r="I13" s="24">
        <v>444070.31901999994</v>
      </c>
      <c r="J13" s="24">
        <v>492975.24266990001</v>
      </c>
      <c r="K13" s="15">
        <f t="shared" si="1"/>
        <v>518842.91970663331</v>
      </c>
      <c r="L13" s="24">
        <f t="shared" si="2"/>
        <v>19.488890429623893</v>
      </c>
      <c r="M13" s="24">
        <f t="shared" si="2"/>
        <v>18.219082253308638</v>
      </c>
      <c r="N13" s="24">
        <f t="shared" si="2"/>
        <v>19.440054869614709</v>
      </c>
      <c r="O13" s="17">
        <f t="shared" si="2"/>
        <v>19.094030936716369</v>
      </c>
      <c r="P13" s="24">
        <f t="shared" si="2"/>
        <v>19.435073377935538</v>
      </c>
      <c r="Q13" s="24">
        <f t="shared" si="2"/>
        <v>18.349721604521406</v>
      </c>
      <c r="R13" s="24">
        <f t="shared" si="2"/>
        <v>19.336310818265904</v>
      </c>
      <c r="S13" s="17">
        <f t="shared" si="2"/>
        <v>19.082198841264724</v>
      </c>
      <c r="T13" s="18"/>
    </row>
    <row r="14" spans="1:256" ht="24" customHeight="1" x14ac:dyDescent="0.35">
      <c r="A14" s="22"/>
      <c r="B14" s="22"/>
      <c r="C14" s="52" t="s">
        <v>7</v>
      </c>
      <c r="D14" s="24">
        <v>428514.31286999991</v>
      </c>
      <c r="E14" s="24">
        <v>307960.84847999993</v>
      </c>
      <c r="F14" s="24">
        <v>360124.86838</v>
      </c>
      <c r="G14" s="20">
        <f t="shared" si="0"/>
        <v>365533.34324333328</v>
      </c>
      <c r="H14" s="24">
        <v>428514.31286999991</v>
      </c>
      <c r="I14" s="24">
        <v>307960.84847999993</v>
      </c>
      <c r="J14" s="24">
        <v>360124.86838</v>
      </c>
      <c r="K14" s="20">
        <f t="shared" si="1"/>
        <v>365533.34324333328</v>
      </c>
      <c r="L14" s="24">
        <f t="shared" si="2"/>
        <v>13.481025047009462</v>
      </c>
      <c r="M14" s="24">
        <f t="shared" si="2"/>
        <v>12.634854861811066</v>
      </c>
      <c r="N14" s="24">
        <f t="shared" si="2"/>
        <v>14.201214574801266</v>
      </c>
      <c r="O14" s="21">
        <f t="shared" si="2"/>
        <v>13.452057843372806</v>
      </c>
      <c r="P14" s="24">
        <f t="shared" si="2"/>
        <v>13.443798231614091</v>
      </c>
      <c r="Q14" s="24">
        <f t="shared" si="2"/>
        <v>12.725452687698521</v>
      </c>
      <c r="R14" s="24">
        <f t="shared" si="2"/>
        <v>14.125428187162703</v>
      </c>
      <c r="S14" s="21">
        <f t="shared" si="2"/>
        <v>13.443721931920157</v>
      </c>
      <c r="T14" s="18"/>
    </row>
    <row r="15" spans="1:256" ht="24" customHeight="1" x14ac:dyDescent="0.35">
      <c r="A15" s="22"/>
      <c r="B15" s="22"/>
      <c r="C15" s="52" t="s">
        <v>8</v>
      </c>
      <c r="D15" s="24">
        <v>131822.08995000002</v>
      </c>
      <c r="E15" s="24">
        <v>77431.86692</v>
      </c>
      <c r="F15" s="24">
        <v>60923.164570000001</v>
      </c>
      <c r="G15" s="20">
        <f t="shared" si="0"/>
        <v>90059.040480000011</v>
      </c>
      <c r="H15" s="24">
        <v>131822.08995000002</v>
      </c>
      <c r="I15" s="24">
        <v>77431.86692</v>
      </c>
      <c r="J15" s="24">
        <v>60923.164570000001</v>
      </c>
      <c r="K15" s="20">
        <f t="shared" si="1"/>
        <v>90059.040480000011</v>
      </c>
      <c r="L15" s="24">
        <f t="shared" si="2"/>
        <v>4.1471121103583997</v>
      </c>
      <c r="M15" s="24">
        <f t="shared" si="2"/>
        <v>3.1768336950688925</v>
      </c>
      <c r="N15" s="24">
        <f t="shared" si="2"/>
        <v>2.4024526174114924</v>
      </c>
      <c r="O15" s="21">
        <f t="shared" si="2"/>
        <v>3.3142788318742746</v>
      </c>
      <c r="P15" s="24">
        <f t="shared" si="2"/>
        <v>4.1356601787420812</v>
      </c>
      <c r="Q15" s="24">
        <f t="shared" si="2"/>
        <v>3.1996130802796534</v>
      </c>
      <c r="R15" s="24">
        <f t="shared" si="2"/>
        <v>2.3896316573177336</v>
      </c>
      <c r="S15" s="21">
        <f t="shared" si="2"/>
        <v>3.3122250542891973</v>
      </c>
      <c r="T15" s="18"/>
    </row>
    <row r="16" spans="1:256" ht="24" customHeight="1" x14ac:dyDescent="0.35">
      <c r="A16" s="22"/>
      <c r="B16" s="22"/>
      <c r="C16" s="52" t="s">
        <v>9</v>
      </c>
      <c r="D16" s="24">
        <v>59146.793890000001</v>
      </c>
      <c r="E16" s="24">
        <v>58677.603619999994</v>
      </c>
      <c r="F16" s="24">
        <v>71927.209719899998</v>
      </c>
      <c r="G16" s="20">
        <f t="shared" si="0"/>
        <v>63250.535743299995</v>
      </c>
      <c r="H16" s="24">
        <v>59146.794610000004</v>
      </c>
      <c r="I16" s="24">
        <v>58677.603619999994</v>
      </c>
      <c r="J16" s="24">
        <v>71927.209719899998</v>
      </c>
      <c r="K16" s="20">
        <f t="shared" si="1"/>
        <v>63250.535983299989</v>
      </c>
      <c r="L16" s="24">
        <f t="shared" si="2"/>
        <v>1.8607532722560292</v>
      </c>
      <c r="M16" s="24">
        <f t="shared" si="2"/>
        <v>2.4073936964286795</v>
      </c>
      <c r="N16" s="24">
        <f t="shared" si="2"/>
        <v>2.8363876774019503</v>
      </c>
      <c r="O16" s="21">
        <f t="shared" si="2"/>
        <v>2.3276942614692886</v>
      </c>
      <c r="P16" s="24">
        <f t="shared" si="2"/>
        <v>1.8556149675793676</v>
      </c>
      <c r="Q16" s="24">
        <f t="shared" si="2"/>
        <v>2.4246558365432311</v>
      </c>
      <c r="R16" s="24">
        <f t="shared" si="2"/>
        <v>2.8212509737854679</v>
      </c>
      <c r="S16" s="21">
        <f t="shared" si="2"/>
        <v>2.3262518550553697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55977.384220000014</v>
      </c>
      <c r="E18" s="24">
        <v>56934.97267000001</v>
      </c>
      <c r="F18" s="24">
        <v>68293.81819999998</v>
      </c>
      <c r="G18" s="20">
        <f>(+D18+E18+F18)/3</f>
        <v>60402.058363333337</v>
      </c>
      <c r="H18" s="24">
        <v>55977.384220000014</v>
      </c>
      <c r="I18" s="24">
        <v>56934.97267000001</v>
      </c>
      <c r="J18" s="24">
        <v>68293.81819999998</v>
      </c>
      <c r="K18" s="20">
        <f>(+H18+I18+J18)/3</f>
        <v>60402.058363333337</v>
      </c>
      <c r="L18" s="24">
        <f t="shared" ref="L18:S19" si="3">(+D18/D$54)*100</f>
        <v>1.7610439046520912</v>
      </c>
      <c r="M18" s="24">
        <f t="shared" si="3"/>
        <v>2.3358979552017565</v>
      </c>
      <c r="N18" s="24">
        <f t="shared" si="3"/>
        <v>2.693108006546459</v>
      </c>
      <c r="O18" s="21">
        <f t="shared" si="3"/>
        <v>2.2228669367145604</v>
      </c>
      <c r="P18" s="24">
        <f t="shared" si="3"/>
        <v>1.7561809171483205</v>
      </c>
      <c r="Q18" s="24">
        <f t="shared" si="3"/>
        <v>2.3526474373723731</v>
      </c>
      <c r="R18" s="24">
        <f t="shared" si="3"/>
        <v>2.6787359310974472</v>
      </c>
      <c r="S18" s="21">
        <f t="shared" si="3"/>
        <v>2.2214894804048106</v>
      </c>
      <c r="T18" s="18"/>
    </row>
    <row r="19" spans="1:20" ht="24" customHeight="1" x14ac:dyDescent="0.35">
      <c r="A19" s="22"/>
      <c r="B19" s="22"/>
      <c r="C19" s="52" t="s">
        <v>12</v>
      </c>
      <c r="D19" s="24">
        <v>49.982250000000001</v>
      </c>
      <c r="E19" s="24">
        <v>39.953360000000004</v>
      </c>
      <c r="F19" s="24">
        <v>998.55444999999997</v>
      </c>
      <c r="G19" s="20">
        <f>(+D19+E19+F19)/3</f>
        <v>362.83002000000005</v>
      </c>
      <c r="H19" s="24">
        <v>49.982250000000001</v>
      </c>
      <c r="I19" s="24">
        <v>39.953360000000004</v>
      </c>
      <c r="J19" s="24">
        <v>998.55444999999997</v>
      </c>
      <c r="K19" s="20">
        <f>(+H19+I19+J19)/3</f>
        <v>362.83002000000005</v>
      </c>
      <c r="L19" s="24">
        <f t="shared" si="3"/>
        <v>1.5724374750588684E-3</v>
      </c>
      <c r="M19" s="24">
        <f t="shared" si="3"/>
        <v>1.639185329347057E-3</v>
      </c>
      <c r="N19" s="24">
        <f t="shared" si="3"/>
        <v>3.9377136249611484E-2</v>
      </c>
      <c r="O19" s="21">
        <f t="shared" si="3"/>
        <v>1.3352572361922636E-2</v>
      </c>
      <c r="P19" s="24">
        <f t="shared" si="3"/>
        <v>1.5680953097264359E-3</v>
      </c>
      <c r="Q19" s="24">
        <f t="shared" si="3"/>
        <v>1.6509390557404103E-3</v>
      </c>
      <c r="R19" s="24">
        <f t="shared" si="3"/>
        <v>3.9166995708730924E-2</v>
      </c>
      <c r="S19" s="21">
        <f t="shared" si="3"/>
        <v>1.3344298099191234E-2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384088.20648000005</v>
      </c>
      <c r="E21" s="14">
        <v>303920.21067999996</v>
      </c>
      <c r="F21" s="14">
        <v>328289.09570999997</v>
      </c>
      <c r="G21" s="15">
        <f>(+D21+E21+F21)/3</f>
        <v>338765.83762333333</v>
      </c>
      <c r="H21" s="14">
        <v>384088.20648000005</v>
      </c>
      <c r="I21" s="14">
        <v>303920.21067999996</v>
      </c>
      <c r="J21" s="14">
        <v>330612.83695999999</v>
      </c>
      <c r="K21" s="15">
        <f>(+H21+I21+J21)/3</f>
        <v>339540.41803999996</v>
      </c>
      <c r="L21" s="14">
        <f t="shared" ref="L21:S21" si="4">(+D21/D$54)*100</f>
        <v>12.083383393050546</v>
      </c>
      <c r="M21" s="14">
        <f t="shared" si="4"/>
        <v>12.469077710578601</v>
      </c>
      <c r="N21" s="14">
        <f t="shared" si="4"/>
        <v>12.94579824969426</v>
      </c>
      <c r="O21" s="17">
        <f t="shared" si="4"/>
        <v>12.466982088783313</v>
      </c>
      <c r="P21" s="14">
        <f t="shared" si="4"/>
        <v>12.050016057751041</v>
      </c>
      <c r="Q21" s="14">
        <f t="shared" si="4"/>
        <v>12.558486836663191</v>
      </c>
      <c r="R21" s="14">
        <f t="shared" si="4"/>
        <v>12.967857252515049</v>
      </c>
      <c r="S21" s="17">
        <f t="shared" si="4"/>
        <v>12.487744412796296</v>
      </c>
      <c r="T21" s="18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56"/>
      <c r="C23" s="23" t="s">
        <v>30</v>
      </c>
      <c r="D23" s="24">
        <v>212951.87599300002</v>
      </c>
      <c r="E23" s="24">
        <v>159121.37519599998</v>
      </c>
      <c r="F23" s="24">
        <v>154048.68136030994</v>
      </c>
      <c r="G23" s="15">
        <f>(+D23+E23+F23)/3</f>
        <v>175373.97751643663</v>
      </c>
      <c r="H23" s="24">
        <v>213247.99415000001</v>
      </c>
      <c r="I23" s="24">
        <v>159134.18431499999</v>
      </c>
      <c r="J23" s="24">
        <v>154050.05387999996</v>
      </c>
      <c r="K23" s="15">
        <f>(+H23+I23+J23)/3</f>
        <v>175477.41078166664</v>
      </c>
      <c r="L23" s="24">
        <f t="shared" ref="L23:S23" si="5">(+D23/D$54)*100</f>
        <v>6.6994485081300317</v>
      </c>
      <c r="M23" s="24">
        <f t="shared" si="5"/>
        <v>6.5283476485284808</v>
      </c>
      <c r="N23" s="24">
        <f t="shared" si="5"/>
        <v>6.0747773093374224</v>
      </c>
      <c r="O23" s="17">
        <f t="shared" si="5"/>
        <v>6.4539690656975219</v>
      </c>
      <c r="P23" s="24">
        <f t="shared" si="5"/>
        <v>6.6902386234150217</v>
      </c>
      <c r="Q23" s="24">
        <f t="shared" si="5"/>
        <v>6.57568825222776</v>
      </c>
      <c r="R23" s="24">
        <f t="shared" si="5"/>
        <v>6.0424124085048412</v>
      </c>
      <c r="S23" s="17">
        <f t="shared" si="5"/>
        <v>6.4537738061056613</v>
      </c>
      <c r="T23" s="18"/>
    </row>
    <row r="24" spans="1:20" ht="24" customHeight="1" x14ac:dyDescent="0.35">
      <c r="A24" s="50" t="s">
        <v>26</v>
      </c>
      <c r="B24" s="55"/>
      <c r="C24" s="33" t="s">
        <v>76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  <c r="T24" s="18"/>
    </row>
    <row r="25" spans="1:20" ht="24" customHeight="1" x14ac:dyDescent="0.35">
      <c r="A25" s="50"/>
      <c r="B25" s="55"/>
      <c r="C25" s="33" t="s">
        <v>77</v>
      </c>
      <c r="D25" s="14">
        <v>84116.842680000002</v>
      </c>
      <c r="E25" s="14">
        <v>63547.882469999997</v>
      </c>
      <c r="F25" s="14">
        <v>78130.051000000007</v>
      </c>
      <c r="G25" s="15">
        <f>(+D25+E25+F25)/3</f>
        <v>75264.925383333335</v>
      </c>
      <c r="H25" s="14">
        <v>84132.893680000008</v>
      </c>
      <c r="I25" s="14">
        <v>48072.350999999995</v>
      </c>
      <c r="J25" s="14">
        <v>93636.582470000008</v>
      </c>
      <c r="K25" s="15">
        <f>(+H25+I25+J25)/3</f>
        <v>75280.609050000014</v>
      </c>
      <c r="L25" s="14">
        <f t="shared" ref="L25:S25" si="6">(+D25/D$54)*100</f>
        <v>2.6463089539519187</v>
      </c>
      <c r="M25" s="14">
        <f t="shared" si="6"/>
        <v>2.607208922000428</v>
      </c>
      <c r="N25" s="14">
        <f t="shared" si="6"/>
        <v>3.0809913905206616</v>
      </c>
      <c r="O25" s="17">
        <f t="shared" si="6"/>
        <v>2.7698379601987346</v>
      </c>
      <c r="P25" s="14">
        <f t="shared" si="6"/>
        <v>2.6395049437214393</v>
      </c>
      <c r="Q25" s="14">
        <f t="shared" si="6"/>
        <v>1.9864292206503171</v>
      </c>
      <c r="R25" s="14">
        <f t="shared" si="6"/>
        <v>3.6727728005044891</v>
      </c>
      <c r="S25" s="17">
        <f t="shared" si="6"/>
        <v>2.768698379069829</v>
      </c>
      <c r="T25" s="18"/>
    </row>
    <row r="26" spans="1:20" ht="24" customHeight="1" x14ac:dyDescent="0.35">
      <c r="A26" s="22" t="s">
        <v>29</v>
      </c>
      <c r="B26" s="22"/>
      <c r="C26" s="23" t="s">
        <v>17</v>
      </c>
      <c r="D26" s="24"/>
      <c r="E26" s="24"/>
      <c r="F26" s="24"/>
      <c r="G26" s="20"/>
      <c r="H26" s="24"/>
      <c r="I26" s="24"/>
      <c r="J26" s="24"/>
      <c r="K26" s="20"/>
      <c r="L26" s="24"/>
      <c r="M26" s="24"/>
      <c r="N26" s="24"/>
      <c r="O26" s="21"/>
      <c r="P26" s="24"/>
      <c r="Q26" s="24"/>
      <c r="R26" s="24"/>
      <c r="S26" s="21"/>
      <c r="T26" s="18"/>
    </row>
    <row r="27" spans="1:20" ht="24" customHeight="1" x14ac:dyDescent="0.35">
      <c r="A27" s="22"/>
      <c r="B27" s="53"/>
      <c r="C27" s="23" t="s">
        <v>18</v>
      </c>
      <c r="D27" s="24">
        <v>39298.794110000003</v>
      </c>
      <c r="E27" s="24">
        <v>49614.76453</v>
      </c>
      <c r="F27" s="24">
        <v>57489.197509999998</v>
      </c>
      <c r="G27" s="15">
        <f>(+D27+E27+F27)/3</f>
        <v>48800.918716666667</v>
      </c>
      <c r="H27" s="24">
        <v>48044.08</v>
      </c>
      <c r="I27" s="24">
        <v>45032.119999999995</v>
      </c>
      <c r="J27" s="24">
        <v>58276.11</v>
      </c>
      <c r="K27" s="15">
        <f>(+H27+I27+J27)/3</f>
        <v>50450.77</v>
      </c>
      <c r="L27" s="24">
        <f t="shared" ref="L27:S29" si="7">(+D27/D$54)*100</f>
        <v>1.2363368312388248</v>
      </c>
      <c r="M27" s="24">
        <f t="shared" si="7"/>
        <v>2.0355683260828306</v>
      </c>
      <c r="N27" s="24">
        <f t="shared" si="7"/>
        <v>2.2670370786811831</v>
      </c>
      <c r="O27" s="17">
        <f t="shared" si="7"/>
        <v>1.7959313247911415</v>
      </c>
      <c r="P27" s="24">
        <f t="shared" si="7"/>
        <v>1.5072890177637395</v>
      </c>
      <c r="Q27" s="24">
        <f t="shared" si="7"/>
        <v>1.8608018367113264</v>
      </c>
      <c r="R27" s="24">
        <f t="shared" si="7"/>
        <v>2.2858043948344844</v>
      </c>
      <c r="S27" s="17">
        <f t="shared" si="7"/>
        <v>1.8554972772477154</v>
      </c>
      <c r="T27" s="18"/>
    </row>
    <row r="28" spans="1:20" ht="24" customHeight="1" x14ac:dyDescent="0.35">
      <c r="A28" s="22"/>
      <c r="B28" s="22"/>
      <c r="C28" s="52" t="s">
        <v>19</v>
      </c>
      <c r="D28" s="24">
        <v>39298.794110000003</v>
      </c>
      <c r="E28" s="24">
        <v>49614.76453</v>
      </c>
      <c r="F28" s="24">
        <v>57489.197509999998</v>
      </c>
      <c r="G28" s="20">
        <f>(+D28+E28+F28)/3</f>
        <v>48800.918716666667</v>
      </c>
      <c r="H28" s="24">
        <v>48044.08</v>
      </c>
      <c r="I28" s="24">
        <v>45032.119999999995</v>
      </c>
      <c r="J28" s="24">
        <v>58276.11</v>
      </c>
      <c r="K28" s="20">
        <f>(+H28+I28+J28)/3</f>
        <v>50450.77</v>
      </c>
      <c r="L28" s="24">
        <f t="shared" si="7"/>
        <v>1.2363368312388248</v>
      </c>
      <c r="M28" s="24">
        <f t="shared" si="7"/>
        <v>2.0355683260828306</v>
      </c>
      <c r="N28" s="24">
        <f t="shared" si="7"/>
        <v>2.2670370786811831</v>
      </c>
      <c r="O28" s="21">
        <f t="shared" si="7"/>
        <v>1.7959313247911415</v>
      </c>
      <c r="P28" s="24">
        <f t="shared" si="7"/>
        <v>1.5072890177637395</v>
      </c>
      <c r="Q28" s="24">
        <f t="shared" si="7"/>
        <v>1.8608018367113264</v>
      </c>
      <c r="R28" s="24">
        <f t="shared" si="7"/>
        <v>2.2858043948344844</v>
      </c>
      <c r="S28" s="21">
        <f t="shared" si="7"/>
        <v>1.8554972772477154</v>
      </c>
      <c r="T28" s="18"/>
    </row>
    <row r="29" spans="1:20" ht="24" customHeight="1" x14ac:dyDescent="0.35">
      <c r="A29" s="22"/>
      <c r="B29" s="53"/>
      <c r="C29" s="52" t="s">
        <v>20</v>
      </c>
      <c r="D29" s="24">
        <v>0</v>
      </c>
      <c r="E29" s="24">
        <v>0</v>
      </c>
      <c r="F29" s="24">
        <v>0</v>
      </c>
      <c r="G29" s="20">
        <f>(+D29+E29+F29)/3</f>
        <v>0</v>
      </c>
      <c r="H29" s="24">
        <v>0</v>
      </c>
      <c r="I29" s="24">
        <v>0</v>
      </c>
      <c r="J29" s="24">
        <v>0</v>
      </c>
      <c r="K29" s="20">
        <f>(+H29+I29+J29)/3</f>
        <v>0</v>
      </c>
      <c r="L29" s="24">
        <f t="shared" si="7"/>
        <v>0</v>
      </c>
      <c r="M29" s="24">
        <f t="shared" si="7"/>
        <v>0</v>
      </c>
      <c r="N29" s="24">
        <f t="shared" si="7"/>
        <v>0</v>
      </c>
      <c r="O29" s="21">
        <f t="shared" si="7"/>
        <v>0</v>
      </c>
      <c r="P29" s="24">
        <f t="shared" si="7"/>
        <v>0</v>
      </c>
      <c r="Q29" s="24">
        <f t="shared" si="7"/>
        <v>0</v>
      </c>
      <c r="R29" s="24">
        <f t="shared" si="7"/>
        <v>0</v>
      </c>
      <c r="S29" s="21">
        <f t="shared" si="7"/>
        <v>0</v>
      </c>
      <c r="T29" s="18"/>
    </row>
    <row r="30" spans="1:20" ht="24" customHeight="1" x14ac:dyDescent="0.35">
      <c r="A30" s="50" t="s">
        <v>31</v>
      </c>
      <c r="B30" s="54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63514.878130000012</v>
      </c>
      <c r="E31" s="14">
        <v>57253.049300000013</v>
      </c>
      <c r="F31" s="14">
        <v>63054.872589999999</v>
      </c>
      <c r="G31" s="15">
        <f>(+D31+E31+F31)/3</f>
        <v>61274.266673333339</v>
      </c>
      <c r="H31" s="14">
        <v>35876.576460000004</v>
      </c>
      <c r="I31" s="14">
        <v>29409.408450000003</v>
      </c>
      <c r="J31" s="14">
        <v>39384.01354</v>
      </c>
      <c r="K31" s="15">
        <f>(+H31+I31+J31)/3</f>
        <v>34889.99948333334</v>
      </c>
      <c r="L31" s="14">
        <f t="shared" ref="L31:S34" si="8">(+D31/D$54)*100</f>
        <v>1.9981728432675396</v>
      </c>
      <c r="M31" s="14">
        <f t="shared" si="8"/>
        <v>2.3489478349992043</v>
      </c>
      <c r="N31" s="14">
        <f t="shared" si="8"/>
        <v>2.4865146904891593</v>
      </c>
      <c r="O31" s="17">
        <f t="shared" si="8"/>
        <v>2.2549652304939594</v>
      </c>
      <c r="P31" s="14">
        <f t="shared" si="8"/>
        <v>1.1255573983957878</v>
      </c>
      <c r="Q31" s="14">
        <f t="shared" si="8"/>
        <v>1.2152455016631154</v>
      </c>
      <c r="R31" s="14">
        <f t="shared" si="8"/>
        <v>1.5447865555191114</v>
      </c>
      <c r="S31" s="17">
        <f t="shared" si="8"/>
        <v>1.2831974426653787</v>
      </c>
      <c r="T31" s="18"/>
    </row>
    <row r="32" spans="1:20" ht="24" customHeight="1" x14ac:dyDescent="0.35">
      <c r="A32" s="50"/>
      <c r="B32" s="54"/>
      <c r="C32" s="51" t="s">
        <v>59</v>
      </c>
      <c r="D32" s="14">
        <v>32578.336970000008</v>
      </c>
      <c r="E32" s="14">
        <v>29509.169630000004</v>
      </c>
      <c r="F32" s="14">
        <v>33140.909249999997</v>
      </c>
      <c r="G32" s="20">
        <f>(+D32+E32+F32)/3</f>
        <v>31742.805283333335</v>
      </c>
      <c r="H32" s="14">
        <v>12750.82307</v>
      </c>
      <c r="I32" s="14">
        <v>10509.87551</v>
      </c>
      <c r="J32" s="14">
        <v>16720.89834</v>
      </c>
      <c r="K32" s="20">
        <f>(+H32+I32+J32)/3</f>
        <v>13327.198973333332</v>
      </c>
      <c r="L32" s="14">
        <f t="shared" si="8"/>
        <v>1.0249118022242658</v>
      </c>
      <c r="M32" s="14">
        <f t="shared" si="8"/>
        <v>1.2106866090538999</v>
      </c>
      <c r="N32" s="14">
        <f t="shared" si="8"/>
        <v>1.306883264075644</v>
      </c>
      <c r="O32" s="21">
        <f t="shared" si="8"/>
        <v>1.1681726460123902</v>
      </c>
      <c r="P32" s="14">
        <f t="shared" si="8"/>
        <v>0.40003212842996533</v>
      </c>
      <c r="Q32" s="14">
        <f t="shared" si="8"/>
        <v>0.43428547562529562</v>
      </c>
      <c r="R32" s="14">
        <f t="shared" si="8"/>
        <v>0.65585542533900487</v>
      </c>
      <c r="S32" s="21">
        <f t="shared" si="8"/>
        <v>0.49015270546630996</v>
      </c>
      <c r="T32" s="18"/>
    </row>
    <row r="33" spans="1:20" ht="24" customHeight="1" x14ac:dyDescent="0.35">
      <c r="A33" s="50"/>
      <c r="B33" s="50"/>
      <c r="C33" s="51" t="s">
        <v>60</v>
      </c>
      <c r="D33" s="14">
        <v>18508.531649999997</v>
      </c>
      <c r="E33" s="14">
        <v>16878.075670000002</v>
      </c>
      <c r="F33" s="14">
        <v>18174.51857</v>
      </c>
      <c r="G33" s="20">
        <f>(+D33+E33+F33)/3</f>
        <v>17853.708629999997</v>
      </c>
      <c r="H33" s="14">
        <v>11833.24771</v>
      </c>
      <c r="I33" s="14">
        <v>9018.5370500000008</v>
      </c>
      <c r="J33" s="14">
        <v>10224.587289999998</v>
      </c>
      <c r="K33" s="20">
        <f>(+H33+I33+J33)/3</f>
        <v>10358.790683333333</v>
      </c>
      <c r="L33" s="14">
        <f t="shared" si="8"/>
        <v>0.58227688378920817</v>
      </c>
      <c r="M33" s="14">
        <f t="shared" si="8"/>
        <v>0.6924647645623172</v>
      </c>
      <c r="N33" s="14">
        <f t="shared" si="8"/>
        <v>0.71669651464873452</v>
      </c>
      <c r="O33" s="21">
        <f t="shared" si="8"/>
        <v>0.65703751969243773</v>
      </c>
      <c r="P33" s="14">
        <f t="shared" si="8"/>
        <v>0.37124499663144594</v>
      </c>
      <c r="Q33" s="14">
        <f t="shared" si="8"/>
        <v>0.37266089864499269</v>
      </c>
      <c r="R33" s="14">
        <f t="shared" si="8"/>
        <v>0.40104609869894897</v>
      </c>
      <c r="S33" s="21">
        <f t="shared" si="8"/>
        <v>0.38097947580391733</v>
      </c>
      <c r="T33" s="18"/>
    </row>
    <row r="34" spans="1:20" ht="24" customHeight="1" x14ac:dyDescent="0.35">
      <c r="A34" s="50"/>
      <c r="B34" s="50"/>
      <c r="C34" s="51" t="s">
        <v>61</v>
      </c>
      <c r="D34" s="14">
        <v>12428.00951</v>
      </c>
      <c r="E34" s="14">
        <v>10865.804</v>
      </c>
      <c r="F34" s="14">
        <v>11739.444769999998</v>
      </c>
      <c r="G34" s="20">
        <f>(+D34+E34+F34)/3</f>
        <v>11677.752759999998</v>
      </c>
      <c r="H34" s="14">
        <v>11292.505680000002</v>
      </c>
      <c r="I34" s="14">
        <v>9880.9958900000001</v>
      </c>
      <c r="J34" s="14">
        <v>12438.527910000001</v>
      </c>
      <c r="K34" s="20">
        <f>(+H34+I34+J34)/3</f>
        <v>11204.009826666666</v>
      </c>
      <c r="L34" s="14">
        <f t="shared" si="8"/>
        <v>0.39098415725406538</v>
      </c>
      <c r="M34" s="14">
        <f t="shared" si="8"/>
        <v>0.44579646138298679</v>
      </c>
      <c r="N34" s="14">
        <f t="shared" si="8"/>
        <v>0.46293491176478052</v>
      </c>
      <c r="O34" s="21">
        <f t="shared" si="8"/>
        <v>0.42975506478913106</v>
      </c>
      <c r="P34" s="14">
        <f t="shared" si="8"/>
        <v>0.35428027333437651</v>
      </c>
      <c r="Q34" s="14">
        <f t="shared" si="8"/>
        <v>0.40829912739282692</v>
      </c>
      <c r="R34" s="14">
        <f t="shared" si="8"/>
        <v>0.48788503148115747</v>
      </c>
      <c r="S34" s="21">
        <f t="shared" si="8"/>
        <v>0.41206526139515109</v>
      </c>
      <c r="T34" s="18"/>
    </row>
    <row r="35" spans="1:20" ht="24" customHeight="1" x14ac:dyDescent="0.35">
      <c r="A35" s="22" t="s">
        <v>33</v>
      </c>
      <c r="B35" s="53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18"/>
    </row>
    <row r="36" spans="1:20" ht="24" customHeight="1" x14ac:dyDescent="0.35">
      <c r="A36" s="22"/>
      <c r="B36" s="53"/>
      <c r="C36" s="23" t="s">
        <v>23</v>
      </c>
      <c r="D36" s="24">
        <v>21996.227479999998</v>
      </c>
      <c r="E36" s="24">
        <v>11760.68902</v>
      </c>
      <c r="F36" s="24">
        <v>17580.632420000002</v>
      </c>
      <c r="G36" s="15">
        <f t="shared" ref="G36:G42" si="9">(+D36+E36+F36)/3</f>
        <v>17112.516306666668</v>
      </c>
      <c r="H36" s="24">
        <v>12016.021620000001</v>
      </c>
      <c r="I36" s="24">
        <v>13273.649420000002</v>
      </c>
      <c r="J36" s="24">
        <v>14898.851639999999</v>
      </c>
      <c r="K36" s="15">
        <f t="shared" ref="K36:K42" si="10">(+H36+I36+J36)/3</f>
        <v>13396.174226666668</v>
      </c>
      <c r="L36" s="24">
        <f t="shared" ref="L36:S42" si="11">(+D36/D$54)*100</f>
        <v>0.6919995078147082</v>
      </c>
      <c r="M36" s="24">
        <f t="shared" si="11"/>
        <v>0.4825113308266693</v>
      </c>
      <c r="N36" s="24">
        <f t="shared" si="11"/>
        <v>0.69327712490458282</v>
      </c>
      <c r="O36" s="17">
        <f t="shared" si="11"/>
        <v>0.62976076863581387</v>
      </c>
      <c r="P36" s="24">
        <f t="shared" si="11"/>
        <v>0.37697917048339069</v>
      </c>
      <c r="Q36" s="24">
        <f t="shared" si="11"/>
        <v>0.54848919439276322</v>
      </c>
      <c r="R36" s="24">
        <f t="shared" si="11"/>
        <v>0.58438802035171811</v>
      </c>
      <c r="S36" s="17">
        <f t="shared" si="11"/>
        <v>0.49268950311592907</v>
      </c>
      <c r="T36" s="18"/>
    </row>
    <row r="37" spans="1:20" ht="24" customHeight="1" x14ac:dyDescent="0.35">
      <c r="A37" s="22"/>
      <c r="B37" s="22"/>
      <c r="C37" s="52" t="s">
        <v>24</v>
      </c>
      <c r="D37" s="24">
        <v>21980.765899999999</v>
      </c>
      <c r="E37" s="24">
        <v>11759.946389999999</v>
      </c>
      <c r="F37" s="24">
        <v>17580.6296</v>
      </c>
      <c r="G37" s="20">
        <f t="shared" si="9"/>
        <v>17107.113963333333</v>
      </c>
      <c r="H37" s="24">
        <v>12016.021620000001</v>
      </c>
      <c r="I37" s="24">
        <v>13273.649420000002</v>
      </c>
      <c r="J37" s="24">
        <v>14898.851639999999</v>
      </c>
      <c r="K37" s="20">
        <f t="shared" si="10"/>
        <v>13396.174226666668</v>
      </c>
      <c r="L37" s="24">
        <f t="shared" si="11"/>
        <v>0.69151308777928322</v>
      </c>
      <c r="M37" s="24">
        <f t="shared" si="11"/>
        <v>0.48248086259568357</v>
      </c>
      <c r="N37" s="24">
        <f t="shared" si="11"/>
        <v>0.69327701370030714</v>
      </c>
      <c r="O37" s="21">
        <f t="shared" si="11"/>
        <v>0.62956195603402787</v>
      </c>
      <c r="P37" s="24">
        <f t="shared" si="11"/>
        <v>0.37697917048339069</v>
      </c>
      <c r="Q37" s="24">
        <f t="shared" si="11"/>
        <v>0.54848919439276322</v>
      </c>
      <c r="R37" s="24">
        <f t="shared" si="11"/>
        <v>0.58438802035171811</v>
      </c>
      <c r="S37" s="21">
        <f t="shared" si="11"/>
        <v>0.49268950311592907</v>
      </c>
      <c r="T37" s="18"/>
    </row>
    <row r="38" spans="1:20" ht="24" customHeight="1" x14ac:dyDescent="0.35">
      <c r="A38" s="22"/>
      <c r="B38" s="22"/>
      <c r="C38" s="52" t="s">
        <v>25</v>
      </c>
      <c r="D38" s="24">
        <v>15.461580000000001</v>
      </c>
      <c r="E38" s="24">
        <v>0.74263000000000001</v>
      </c>
      <c r="F38" s="24">
        <v>2.82E-3</v>
      </c>
      <c r="G38" s="20">
        <f t="shared" si="9"/>
        <v>5.4023433333333335</v>
      </c>
      <c r="H38" s="24">
        <v>0</v>
      </c>
      <c r="I38" s="24">
        <v>0</v>
      </c>
      <c r="J38" s="24">
        <v>0</v>
      </c>
      <c r="K38" s="20">
        <f t="shared" si="10"/>
        <v>0</v>
      </c>
      <c r="L38" s="24">
        <f t="shared" si="11"/>
        <v>4.8642003542498992E-4</v>
      </c>
      <c r="M38" s="24">
        <f t="shared" si="11"/>
        <v>3.0468230985654398E-5</v>
      </c>
      <c r="N38" s="24">
        <f t="shared" si="11"/>
        <v>1.1120427556444657E-7</v>
      </c>
      <c r="O38" s="21">
        <f t="shared" si="11"/>
        <v>1.9881260178604751E-4</v>
      </c>
      <c r="P38" s="24">
        <f t="shared" si="11"/>
        <v>0</v>
      </c>
      <c r="Q38" s="24">
        <f t="shared" si="11"/>
        <v>0</v>
      </c>
      <c r="R38" s="24">
        <f t="shared" si="11"/>
        <v>0</v>
      </c>
      <c r="S38" s="21">
        <f t="shared" si="11"/>
        <v>0</v>
      </c>
      <c r="T38" s="18"/>
    </row>
    <row r="39" spans="1:20" ht="24" customHeight="1" x14ac:dyDescent="0.35">
      <c r="A39" s="50" t="s">
        <v>36</v>
      </c>
      <c r="B39" s="54"/>
      <c r="C39" s="33" t="s">
        <v>46</v>
      </c>
      <c r="D39" s="14">
        <v>9809.8648000000012</v>
      </c>
      <c r="E39" s="14">
        <v>9266.6552200000006</v>
      </c>
      <c r="F39" s="14">
        <v>0</v>
      </c>
      <c r="G39" s="15">
        <f t="shared" si="9"/>
        <v>6358.8400066666682</v>
      </c>
      <c r="H39" s="14">
        <v>19076.520020000004</v>
      </c>
      <c r="I39" s="14">
        <v>9776.4033400000008</v>
      </c>
      <c r="J39" s="14">
        <v>5476.2250000000004</v>
      </c>
      <c r="K39" s="15">
        <f t="shared" si="10"/>
        <v>11443.049453333335</v>
      </c>
      <c r="L39" s="14">
        <f t="shared" si="11"/>
        <v>0.30861753996230412</v>
      </c>
      <c r="M39" s="14">
        <f t="shared" si="11"/>
        <v>0.38018743076280254</v>
      </c>
      <c r="N39" s="14">
        <f t="shared" si="11"/>
        <v>0</v>
      </c>
      <c r="O39" s="17">
        <f t="shared" si="11"/>
        <v>0.23401280667709165</v>
      </c>
      <c r="P39" s="14">
        <f t="shared" si="11"/>
        <v>0.59848849480094357</v>
      </c>
      <c r="Q39" s="14">
        <f t="shared" si="11"/>
        <v>0.40397718987031361</v>
      </c>
      <c r="R39" s="14">
        <f t="shared" si="11"/>
        <v>0.21479778200882788</v>
      </c>
      <c r="S39" s="17">
        <f t="shared" si="11"/>
        <v>0.42085675013624096</v>
      </c>
      <c r="T39" s="32"/>
    </row>
    <row r="40" spans="1:20" ht="24" customHeight="1" x14ac:dyDescent="0.35">
      <c r="A40" s="50"/>
      <c r="B40" s="54"/>
      <c r="C40" s="51" t="s">
        <v>47</v>
      </c>
      <c r="D40" s="14">
        <v>9809.8648000000012</v>
      </c>
      <c r="E40" s="14">
        <v>9266.6552200000006</v>
      </c>
      <c r="F40" s="14">
        <v>0</v>
      </c>
      <c r="G40" s="20">
        <f t="shared" si="9"/>
        <v>6358.8400066666682</v>
      </c>
      <c r="H40" s="14">
        <v>19076.520020000004</v>
      </c>
      <c r="I40" s="14">
        <v>9776.4033400000008</v>
      </c>
      <c r="J40" s="14">
        <v>5476.2250000000004</v>
      </c>
      <c r="K40" s="20">
        <f t="shared" si="10"/>
        <v>11443.049453333335</v>
      </c>
      <c r="L40" s="14">
        <f t="shared" si="11"/>
        <v>0.30861753996230412</v>
      </c>
      <c r="M40" s="14">
        <f t="shared" si="11"/>
        <v>0.38018743076280254</v>
      </c>
      <c r="N40" s="14">
        <f t="shared" si="11"/>
        <v>0</v>
      </c>
      <c r="O40" s="21">
        <f t="shared" si="11"/>
        <v>0.23401280667709165</v>
      </c>
      <c r="P40" s="14">
        <f t="shared" si="11"/>
        <v>0.59848849480094357</v>
      </c>
      <c r="Q40" s="14">
        <f t="shared" si="11"/>
        <v>0.40397718987031361</v>
      </c>
      <c r="R40" s="14">
        <f t="shared" si="11"/>
        <v>0.21479778200882788</v>
      </c>
      <c r="S40" s="21">
        <f t="shared" si="11"/>
        <v>0.42085675013624096</v>
      </c>
      <c r="T40" s="18"/>
    </row>
    <row r="41" spans="1:20" ht="24" customHeight="1" x14ac:dyDescent="0.35">
      <c r="A41" s="50"/>
      <c r="B41" s="50"/>
      <c r="C41" s="51" t="s">
        <v>48</v>
      </c>
      <c r="D41" s="14">
        <v>0</v>
      </c>
      <c r="E41" s="14">
        <v>0</v>
      </c>
      <c r="F41" s="14">
        <v>0</v>
      </c>
      <c r="G41" s="20">
        <f t="shared" si="9"/>
        <v>0</v>
      </c>
      <c r="H41" s="14">
        <v>0</v>
      </c>
      <c r="I41" s="14">
        <v>0</v>
      </c>
      <c r="J41" s="14">
        <v>0</v>
      </c>
      <c r="K41" s="20">
        <f t="shared" si="10"/>
        <v>0</v>
      </c>
      <c r="L41" s="14">
        <f t="shared" si="11"/>
        <v>0</v>
      </c>
      <c r="M41" s="14">
        <f t="shared" si="11"/>
        <v>0</v>
      </c>
      <c r="N41" s="14">
        <f t="shared" si="11"/>
        <v>0</v>
      </c>
      <c r="O41" s="21">
        <f t="shared" si="11"/>
        <v>0</v>
      </c>
      <c r="P41" s="14">
        <f t="shared" si="11"/>
        <v>0</v>
      </c>
      <c r="Q41" s="14">
        <f t="shared" si="11"/>
        <v>0</v>
      </c>
      <c r="R41" s="14">
        <f t="shared" si="11"/>
        <v>0</v>
      </c>
      <c r="S41" s="21">
        <f t="shared" si="11"/>
        <v>0</v>
      </c>
      <c r="T41" s="18"/>
    </row>
    <row r="42" spans="1:20" ht="24" customHeight="1" x14ac:dyDescent="0.35">
      <c r="A42" s="50"/>
      <c r="B42" s="50"/>
      <c r="C42" s="51" t="s">
        <v>49</v>
      </c>
      <c r="D42" s="14">
        <v>0</v>
      </c>
      <c r="E42" s="14">
        <v>0</v>
      </c>
      <c r="F42" s="14">
        <v>0</v>
      </c>
      <c r="G42" s="20">
        <f t="shared" si="9"/>
        <v>0</v>
      </c>
      <c r="H42" s="14">
        <v>0</v>
      </c>
      <c r="I42" s="14">
        <v>0</v>
      </c>
      <c r="J42" s="14">
        <v>0</v>
      </c>
      <c r="K42" s="20">
        <f t="shared" si="10"/>
        <v>0</v>
      </c>
      <c r="L42" s="14">
        <f t="shared" si="11"/>
        <v>0</v>
      </c>
      <c r="M42" s="14">
        <f t="shared" si="11"/>
        <v>0</v>
      </c>
      <c r="N42" s="14">
        <f t="shared" si="11"/>
        <v>0</v>
      </c>
      <c r="O42" s="21">
        <f t="shared" si="11"/>
        <v>0</v>
      </c>
      <c r="P42" s="14">
        <f t="shared" si="11"/>
        <v>0</v>
      </c>
      <c r="Q42" s="14">
        <f t="shared" si="11"/>
        <v>0</v>
      </c>
      <c r="R42" s="14">
        <f t="shared" si="11"/>
        <v>0</v>
      </c>
      <c r="S42" s="21">
        <f t="shared" si="11"/>
        <v>0</v>
      </c>
      <c r="T42" s="18"/>
    </row>
    <row r="43" spans="1:20" ht="24" customHeight="1" x14ac:dyDescent="0.35">
      <c r="A43" s="22" t="s">
        <v>39</v>
      </c>
      <c r="B43" s="22"/>
      <c r="C43" s="59" t="s">
        <v>17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  <c r="T43" s="18"/>
    </row>
    <row r="44" spans="1:20" ht="24" customHeight="1" x14ac:dyDescent="0.35">
      <c r="A44" s="22"/>
      <c r="B44" s="22"/>
      <c r="C44" s="59" t="s">
        <v>27</v>
      </c>
      <c r="D44" s="24">
        <v>9569.7062299999998</v>
      </c>
      <c r="E44" s="24">
        <v>7197.896920000001</v>
      </c>
      <c r="F44" s="24">
        <v>17179.13478</v>
      </c>
      <c r="G44" s="15">
        <f>(+D44+E44+F44)/3</f>
        <v>11315.579310000001</v>
      </c>
      <c r="H44" s="24">
        <v>8141.2737699999998</v>
      </c>
      <c r="I44" s="24">
        <v>3899.57188</v>
      </c>
      <c r="J44" s="60">
        <v>6886.2802900000006</v>
      </c>
      <c r="K44" s="15">
        <f>(+H44+I44+J44)/3</f>
        <v>6309.0419799999991</v>
      </c>
      <c r="L44" s="24">
        <f t="shared" ref="L44:S46" si="12">(+D44/D$54)*100</f>
        <v>0.30106217109786626</v>
      </c>
      <c r="M44" s="24">
        <f t="shared" si="12"/>
        <v>0.29531150905496728</v>
      </c>
      <c r="N44" s="60">
        <f t="shared" si="12"/>
        <v>0.67744441065031502</v>
      </c>
      <c r="O44" s="17">
        <f t="shared" si="12"/>
        <v>0.41642665497703191</v>
      </c>
      <c r="P44" s="24">
        <f t="shared" si="12"/>
        <v>0.25541653714940521</v>
      </c>
      <c r="Q44" s="24">
        <f t="shared" si="12"/>
        <v>0.16113677341177454</v>
      </c>
      <c r="R44" s="60">
        <f t="shared" si="12"/>
        <v>0.27010536137268065</v>
      </c>
      <c r="S44" s="17">
        <f t="shared" si="12"/>
        <v>0.23203630422155169</v>
      </c>
      <c r="T44" s="32"/>
    </row>
    <row r="45" spans="1:20" ht="24" customHeight="1" x14ac:dyDescent="0.35">
      <c r="A45" s="22"/>
      <c r="B45" s="22"/>
      <c r="C45" s="52" t="s">
        <v>28</v>
      </c>
      <c r="D45" s="24">
        <v>4403.1076700000003</v>
      </c>
      <c r="E45" s="24">
        <v>7197.896920000001</v>
      </c>
      <c r="F45" s="24">
        <v>9747.2054800000005</v>
      </c>
      <c r="G45" s="20">
        <f>(+D45+E45+F45)/3</f>
        <v>7116.0700233333337</v>
      </c>
      <c r="H45" s="24">
        <v>4082.59</v>
      </c>
      <c r="I45" s="24">
        <v>1729.52</v>
      </c>
      <c r="J45" s="24">
        <v>1857.2</v>
      </c>
      <c r="K45" s="20">
        <f>(+H45+I45+J45)/3</f>
        <v>2556.436666666667</v>
      </c>
      <c r="L45" s="24">
        <f t="shared" si="12"/>
        <v>0.13852140523940276</v>
      </c>
      <c r="M45" s="24">
        <f t="shared" si="12"/>
        <v>0.29531150905496728</v>
      </c>
      <c r="N45" s="24">
        <f t="shared" si="12"/>
        <v>0.38437266814936305</v>
      </c>
      <c r="O45" s="21">
        <f t="shared" si="12"/>
        <v>0.26187976375016275</v>
      </c>
      <c r="P45" s="24">
        <f t="shared" si="12"/>
        <v>0.12808327417305243</v>
      </c>
      <c r="Q45" s="24">
        <f t="shared" si="12"/>
        <v>7.1466632986165735E-2</v>
      </c>
      <c r="R45" s="24">
        <f t="shared" si="12"/>
        <v>7.2846247323072946E-2</v>
      </c>
      <c r="S45" s="21">
        <f t="shared" si="12"/>
        <v>9.4021583306978782E-2</v>
      </c>
      <c r="T45" s="18"/>
    </row>
    <row r="46" spans="1:20" ht="24" customHeight="1" x14ac:dyDescent="0.35">
      <c r="A46" s="22"/>
      <c r="B46" s="22"/>
      <c r="C46" s="52" t="s">
        <v>20</v>
      </c>
      <c r="D46" s="24">
        <v>5166.5985600000004</v>
      </c>
      <c r="E46" s="24">
        <v>0</v>
      </c>
      <c r="F46" s="24">
        <v>7431.9292999999998</v>
      </c>
      <c r="G46" s="20">
        <f>(+D46+E46+F46)/3</f>
        <v>4199.5092866666664</v>
      </c>
      <c r="H46" s="24">
        <v>4058.6837700000001</v>
      </c>
      <c r="I46" s="24">
        <v>2170.05188</v>
      </c>
      <c r="J46" s="24">
        <v>5029.0802900000008</v>
      </c>
      <c r="K46" s="20">
        <f>(+H46+I46+J46)/3</f>
        <v>3752.6053133333335</v>
      </c>
      <c r="L46" s="24">
        <f t="shared" si="12"/>
        <v>0.1625407658584635</v>
      </c>
      <c r="M46" s="24">
        <f t="shared" si="12"/>
        <v>0</v>
      </c>
      <c r="N46" s="24">
        <f t="shared" si="12"/>
        <v>0.29307174250095197</v>
      </c>
      <c r="O46" s="21">
        <f t="shared" si="12"/>
        <v>0.15454689122686918</v>
      </c>
      <c r="P46" s="24">
        <f t="shared" si="12"/>
        <v>0.12733326297635278</v>
      </c>
      <c r="Q46" s="24">
        <f t="shared" si="12"/>
        <v>8.9670140425608807E-2</v>
      </c>
      <c r="R46" s="24">
        <f t="shared" si="12"/>
        <v>0.19725911404960772</v>
      </c>
      <c r="S46" s="21">
        <f t="shared" si="12"/>
        <v>0.13801472091457295</v>
      </c>
      <c r="T46" s="18"/>
    </row>
    <row r="47" spans="1:20" ht="24" customHeight="1" x14ac:dyDescent="0.35">
      <c r="A47" s="50" t="s">
        <v>42</v>
      </c>
      <c r="B47" s="50"/>
      <c r="C47" s="33" t="s">
        <v>34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  <c r="T47" s="18"/>
    </row>
    <row r="48" spans="1:20" ht="24" customHeight="1" x14ac:dyDescent="0.35">
      <c r="A48" s="50"/>
      <c r="B48" s="50"/>
      <c r="C48" s="33" t="s">
        <v>35</v>
      </c>
      <c r="D48" s="14">
        <v>813.46300000000008</v>
      </c>
      <c r="E48" s="14">
        <v>1040.58332</v>
      </c>
      <c r="F48" s="14">
        <v>2070.8346199999996</v>
      </c>
      <c r="G48" s="15">
        <f>(+D48+E48+F48)/3</f>
        <v>1308.2936466666665</v>
      </c>
      <c r="H48" s="14">
        <v>22.254149999999999</v>
      </c>
      <c r="I48" s="14">
        <v>1140.79051</v>
      </c>
      <c r="J48" s="14">
        <v>249.98495999999997</v>
      </c>
      <c r="K48" s="15">
        <f>(+H48+I48+J48)/3</f>
        <v>471.00987333333336</v>
      </c>
      <c r="L48" s="14">
        <f t="shared" ref="L48:S48" si="13">(+D48/D$54)*100</f>
        <v>2.5591479090553398E-2</v>
      </c>
      <c r="M48" s="14">
        <f t="shared" si="13"/>
        <v>4.2692502260316879E-2</v>
      </c>
      <c r="N48" s="14">
        <f t="shared" si="13"/>
        <v>8.1661582883289355E-2</v>
      </c>
      <c r="O48" s="17">
        <f t="shared" si="13"/>
        <v>4.8146748132252969E-2</v>
      </c>
      <c r="P48" s="14">
        <f t="shared" si="13"/>
        <v>6.9818041878764092E-4</v>
      </c>
      <c r="Q48" s="14">
        <f t="shared" si="13"/>
        <v>4.7139354671973048E-2</v>
      </c>
      <c r="R48" s="14">
        <f t="shared" si="13"/>
        <v>9.8053339560674642E-3</v>
      </c>
      <c r="S48" s="17">
        <f t="shared" si="13"/>
        <v>1.7322977182048786E-2</v>
      </c>
      <c r="T48" s="32"/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  <c r="T49" s="18"/>
    </row>
    <row r="50" spans="1:256" ht="24" customHeight="1" x14ac:dyDescent="0.35">
      <c r="A50" s="22"/>
      <c r="B50" s="53"/>
      <c r="C50" s="23" t="s">
        <v>38</v>
      </c>
      <c r="D50" s="24">
        <v>11.226649999999999</v>
      </c>
      <c r="E50" s="24">
        <v>23.002379999999999</v>
      </c>
      <c r="F50" s="24">
        <v>25.765680000000003</v>
      </c>
      <c r="G50" s="15">
        <f>(+D50+E50+F50)/3</f>
        <v>19.998236666666667</v>
      </c>
      <c r="H50" s="24">
        <v>107.46941000000001</v>
      </c>
      <c r="I50" s="24">
        <v>7.7634100000000013</v>
      </c>
      <c r="J50" s="24">
        <v>204.40049999999997</v>
      </c>
      <c r="K50" s="15">
        <f>(+H50+I50+J50)/3</f>
        <v>106.54443999999999</v>
      </c>
      <c r="L50" s="24">
        <f t="shared" ref="L50:S50" si="14">(+D50/D$54)*100</f>
        <v>3.5318948585487143E-4</v>
      </c>
      <c r="M50" s="24">
        <f t="shared" si="14"/>
        <v>9.4372948448055813E-4</v>
      </c>
      <c r="N50" s="24">
        <f t="shared" si="14"/>
        <v>1.0160474392997697E-3</v>
      </c>
      <c r="O50" s="17">
        <f t="shared" si="14"/>
        <v>7.3595867894977703E-4</v>
      </c>
      <c r="P50" s="24">
        <f t="shared" si="14"/>
        <v>3.3716424882846881E-3</v>
      </c>
      <c r="Q50" s="24">
        <f t="shared" si="14"/>
        <v>3.2079696863356825E-4</v>
      </c>
      <c r="R50" s="24">
        <f t="shared" si="14"/>
        <v>8.017342976502138E-3</v>
      </c>
      <c r="S50" s="17">
        <f t="shared" si="14"/>
        <v>3.9185312399767644E-3</v>
      </c>
      <c r="T50" s="32"/>
    </row>
    <row r="51" spans="1:256" ht="24" customHeight="1" x14ac:dyDescent="0.35">
      <c r="A51" s="50" t="s">
        <v>50</v>
      </c>
      <c r="B51" s="54"/>
      <c r="C51" s="33" t="s">
        <v>78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  <c r="T51" s="32"/>
    </row>
    <row r="52" spans="1:256" ht="24" customHeight="1" x14ac:dyDescent="0.35">
      <c r="A52" s="50"/>
      <c r="B52" s="54"/>
      <c r="C52" s="33" t="s">
        <v>79</v>
      </c>
      <c r="D52" s="14">
        <v>26.7117</v>
      </c>
      <c r="E52" s="14">
        <v>12</v>
      </c>
      <c r="F52" s="14">
        <v>2.87941</v>
      </c>
      <c r="G52" s="15">
        <f>(+D52+E52+F52)/3</f>
        <v>13.863703333333333</v>
      </c>
      <c r="H52" s="14">
        <v>22.41133</v>
      </c>
      <c r="I52" s="14">
        <v>13.228</v>
      </c>
      <c r="J52" s="14">
        <v>11.380409999999999</v>
      </c>
      <c r="K52" s="15">
        <f>(+H52+I52+J52)/3</f>
        <v>15.673246666666666</v>
      </c>
      <c r="L52" s="14">
        <f t="shared" ref="L52:S53" si="15">(+D52/D$54)*100</f>
        <v>8.4034788554996991E-4</v>
      </c>
      <c r="M52" s="14">
        <f t="shared" si="15"/>
        <v>4.9232965518205933E-4</v>
      </c>
      <c r="N52" s="14">
        <f t="shared" si="15"/>
        <v>1.1354705783795146E-4</v>
      </c>
      <c r="O52" s="17">
        <f t="shared" si="15"/>
        <v>5.1020062221577298E-4</v>
      </c>
      <c r="P52" s="14">
        <f t="shared" si="15"/>
        <v>7.0311163378462089E-4</v>
      </c>
      <c r="Q52" s="14">
        <f t="shared" si="15"/>
        <v>5.4660288469691033E-4</v>
      </c>
      <c r="R52" s="14">
        <f t="shared" si="15"/>
        <v>4.4638173675316204E-4</v>
      </c>
      <c r="S52" s="17">
        <f t="shared" si="15"/>
        <v>5.7643652446993032E-4</v>
      </c>
      <c r="T52" s="32"/>
    </row>
    <row r="53" spans="1:256" ht="24.95" customHeight="1" x14ac:dyDescent="0.25">
      <c r="A53" s="72" t="s">
        <v>80</v>
      </c>
      <c r="B53" s="72"/>
      <c r="C53" s="73" t="s">
        <v>51</v>
      </c>
      <c r="D53" s="74">
        <v>5341.6873969995022</v>
      </c>
      <c r="E53" s="74">
        <v>6421.2766591298532</v>
      </c>
      <c r="F53" s="74">
        <v>1849.3126997907152</v>
      </c>
      <c r="G53" s="39">
        <f>(+D53+E53+F53)/3</f>
        <v>4537.4255853066907</v>
      </c>
      <c r="H53" s="74">
        <v>5484.3369399992289</v>
      </c>
      <c r="I53" s="74">
        <v>6536.8952030706814</v>
      </c>
      <c r="J53" s="74">
        <v>1984.8123601004006</v>
      </c>
      <c r="K53" s="39">
        <f>(+H53+I53+J53)/3</f>
        <v>4668.6815010567707</v>
      </c>
      <c r="L53" s="74">
        <f t="shared" si="15"/>
        <v>0.16804904627326056</v>
      </c>
      <c r="M53" s="74">
        <f t="shared" si="15"/>
        <v>0.26344874361816722</v>
      </c>
      <c r="N53" s="74">
        <f t="shared" si="15"/>
        <v>7.2926056408637363E-2</v>
      </c>
      <c r="O53" s="40">
        <f t="shared" si="15"/>
        <v>0.16698260927981304</v>
      </c>
      <c r="P53" s="74">
        <f t="shared" si="15"/>
        <v>0.17206034207288035</v>
      </c>
      <c r="Q53" s="74">
        <f t="shared" si="15"/>
        <v>0.27011534434229134</v>
      </c>
      <c r="R53" s="74">
        <f t="shared" si="15"/>
        <v>7.7851675680468399E-2</v>
      </c>
      <c r="S53" s="40">
        <f t="shared" si="15"/>
        <v>0.17170651337031359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3178647.8504099995</v>
      </c>
      <c r="E54" s="43">
        <v>2437391.2628851295</v>
      </c>
      <c r="F54" s="43">
        <v>2535873.7204000005</v>
      </c>
      <c r="G54" s="44">
        <f>G13+G31+G27+G36+G48+G44+G21+G50+G52+G39+G53+G23+G9+G25</f>
        <v>2717304.2778983763</v>
      </c>
      <c r="H54" s="43">
        <v>3187449.7481099996</v>
      </c>
      <c r="I54" s="43">
        <v>2420038.4539380702</v>
      </c>
      <c r="J54" s="43">
        <v>2549479.3050400005</v>
      </c>
      <c r="K54" s="44">
        <f t="shared" ref="K54:S54" si="16">K13+K31+K27+K36+K48+K44+K21+K50+K52+K39+K53+K23+K9+K25</f>
        <v>2718989.1690293569</v>
      </c>
      <c r="L54" s="45">
        <f t="shared" si="16"/>
        <v>100</v>
      </c>
      <c r="M54" s="45">
        <f t="shared" si="16"/>
        <v>100</v>
      </c>
      <c r="N54" s="45">
        <f t="shared" si="16"/>
        <v>100</v>
      </c>
      <c r="O54" s="44">
        <f t="shared" si="16"/>
        <v>100</v>
      </c>
      <c r="P54" s="45">
        <f t="shared" si="16"/>
        <v>99.999999999999986</v>
      </c>
      <c r="Q54" s="45">
        <f t="shared" si="16"/>
        <v>100.00000000000001</v>
      </c>
      <c r="R54" s="45">
        <f t="shared" si="16"/>
        <v>100.00000000000001</v>
      </c>
      <c r="S54" s="44">
        <f t="shared" si="16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1631869.1788399997</v>
      </c>
      <c r="E9" s="14">
        <v>1644099.5452777098</v>
      </c>
      <c r="F9" s="14">
        <v>1996876.6502</v>
      </c>
      <c r="G9" s="15">
        <f t="shared" ref="G9:G16" si="0">(+D9+E9+F9)/3</f>
        <v>1757615.1247725699</v>
      </c>
      <c r="H9" s="16">
        <v>1665138.6271499998</v>
      </c>
      <c r="I9" s="16">
        <v>1671306.4738477101</v>
      </c>
      <c r="J9" s="16">
        <v>2023307.6040599998</v>
      </c>
      <c r="K9" s="15">
        <f t="shared" ref="K9:K16" si="1">(+H9+I9+J9)/3</f>
        <v>1786584.2350192366</v>
      </c>
      <c r="L9" s="16">
        <f t="shared" ref="L9:S16" si="2">(+D9/D$54)*100</f>
        <v>54.581575043206051</v>
      </c>
      <c r="M9" s="16">
        <f t="shared" si="2"/>
        <v>58.150364714016668</v>
      </c>
      <c r="N9" s="16">
        <f t="shared" si="2"/>
        <v>59.999949924019326</v>
      </c>
      <c r="O9" s="17">
        <f t="shared" si="2"/>
        <v>57.656748545353111</v>
      </c>
      <c r="P9" s="16">
        <f t="shared" si="2"/>
        <v>55.812859706581875</v>
      </c>
      <c r="Q9" s="16">
        <f t="shared" si="2"/>
        <v>59.119891481908027</v>
      </c>
      <c r="R9" s="16">
        <f t="shared" si="2"/>
        <v>60.764085344049377</v>
      </c>
      <c r="S9" s="17">
        <f t="shared" si="2"/>
        <v>58.639429954123933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1563396.2954099998</v>
      </c>
      <c r="E10" s="14">
        <v>1570694.8676377099</v>
      </c>
      <c r="F10" s="14">
        <v>1900740.9422899999</v>
      </c>
      <c r="G10" s="20">
        <f t="shared" si="0"/>
        <v>1678277.3684459031</v>
      </c>
      <c r="H10" s="16">
        <v>1563396.2954099998</v>
      </c>
      <c r="I10" s="16">
        <v>1570694.8676377099</v>
      </c>
      <c r="J10" s="16">
        <v>1900740.9422899999</v>
      </c>
      <c r="K10" s="20">
        <f t="shared" si="1"/>
        <v>1678277.3684459031</v>
      </c>
      <c r="L10" s="16">
        <f t="shared" si="2"/>
        <v>52.291343771103769</v>
      </c>
      <c r="M10" s="16">
        <f t="shared" si="2"/>
        <v>55.554105388514699</v>
      </c>
      <c r="N10" s="16">
        <f t="shared" si="2"/>
        <v>57.11137007111131</v>
      </c>
      <c r="O10" s="21">
        <f t="shared" si="2"/>
        <v>55.054155405247407</v>
      </c>
      <c r="P10" s="16">
        <f t="shared" si="2"/>
        <v>52.402614820638448</v>
      </c>
      <c r="Q10" s="16">
        <f t="shared" si="2"/>
        <v>55.560910927454877</v>
      </c>
      <c r="R10" s="16">
        <f t="shared" si="2"/>
        <v>57.083156610730271</v>
      </c>
      <c r="S10" s="21">
        <f t="shared" si="2"/>
        <v>55.084572146980427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2414.9821400000001</v>
      </c>
      <c r="E11" s="14">
        <v>3982.3645300000017</v>
      </c>
      <c r="F11" s="14">
        <v>2370.2658400000005</v>
      </c>
      <c r="G11" s="20">
        <f t="shared" si="0"/>
        <v>2922.5375033333344</v>
      </c>
      <c r="H11" s="16">
        <v>1310.5130899999997</v>
      </c>
      <c r="I11" s="16">
        <v>2135.09996</v>
      </c>
      <c r="J11" s="16">
        <v>1342.204</v>
      </c>
      <c r="K11" s="20">
        <f t="shared" si="1"/>
        <v>1595.9390166666665</v>
      </c>
      <c r="L11" s="16">
        <f t="shared" si="2"/>
        <v>8.0774568581600939E-2</v>
      </c>
      <c r="M11" s="16">
        <f t="shared" si="2"/>
        <v>0.14085275463326491</v>
      </c>
      <c r="N11" s="16">
        <f t="shared" si="2"/>
        <v>7.1219136991946791E-2</v>
      </c>
      <c r="O11" s="21">
        <f t="shared" si="2"/>
        <v>9.5870823804988625E-2</v>
      </c>
      <c r="P11" s="16">
        <f t="shared" si="2"/>
        <v>4.3926362672277459E-2</v>
      </c>
      <c r="Q11" s="16">
        <f t="shared" si="2"/>
        <v>7.5525871474442688E-2</v>
      </c>
      <c r="R11" s="16">
        <f t="shared" si="2"/>
        <v>4.0309144413567824E-2</v>
      </c>
      <c r="S11" s="21">
        <f t="shared" si="2"/>
        <v>5.2382055289920744E-2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66057.901290000009</v>
      </c>
      <c r="E12" s="14">
        <v>69422.313109999988</v>
      </c>
      <c r="F12" s="14">
        <v>93765.442070000005</v>
      </c>
      <c r="G12" s="20">
        <f t="shared" si="0"/>
        <v>76415.218823333329</v>
      </c>
      <c r="H12" s="16">
        <v>100431.81865</v>
      </c>
      <c r="I12" s="16">
        <v>98476.50625000002</v>
      </c>
      <c r="J12" s="16">
        <v>121224.45776999998</v>
      </c>
      <c r="K12" s="20">
        <f t="shared" si="1"/>
        <v>106710.92755666666</v>
      </c>
      <c r="L12" s="16">
        <f t="shared" si="2"/>
        <v>2.2094567035206856</v>
      </c>
      <c r="M12" s="16">
        <f t="shared" si="2"/>
        <v>2.4554065708687181</v>
      </c>
      <c r="N12" s="16">
        <f t="shared" si="2"/>
        <v>2.8173607159160596</v>
      </c>
      <c r="O12" s="21">
        <f t="shared" si="2"/>
        <v>2.5067223163007131</v>
      </c>
      <c r="P12" s="16">
        <f t="shared" si="2"/>
        <v>3.3663185232711412</v>
      </c>
      <c r="Q12" s="16">
        <f t="shared" si="2"/>
        <v>3.4834546829787087</v>
      </c>
      <c r="R12" s="16">
        <f t="shared" si="2"/>
        <v>3.6406195889055493</v>
      </c>
      <c r="S12" s="21">
        <f t="shared" si="2"/>
        <v>3.5024757518535767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693948.73630000011</v>
      </c>
      <c r="E13" s="24">
        <v>541419.24198000005</v>
      </c>
      <c r="F13" s="24">
        <v>594429.86869659997</v>
      </c>
      <c r="G13" s="15">
        <f t="shared" si="0"/>
        <v>609932.61565886671</v>
      </c>
      <c r="H13" s="24">
        <v>693948.73674248008</v>
      </c>
      <c r="I13" s="24">
        <v>541419.24242999998</v>
      </c>
      <c r="J13" s="24">
        <v>594429.86869659997</v>
      </c>
      <c r="K13" s="15">
        <f t="shared" si="1"/>
        <v>609932.61595636001</v>
      </c>
      <c r="L13" s="24">
        <f t="shared" si="2"/>
        <v>23.210693306568164</v>
      </c>
      <c r="M13" s="24">
        <f t="shared" si="2"/>
        <v>19.149525632284899</v>
      </c>
      <c r="N13" s="24">
        <f t="shared" si="2"/>
        <v>17.860773899862682</v>
      </c>
      <c r="O13" s="17">
        <f t="shared" si="2"/>
        <v>20.008209394080659</v>
      </c>
      <c r="P13" s="24">
        <f t="shared" si="2"/>
        <v>23.260083488459458</v>
      </c>
      <c r="Q13" s="24">
        <f t="shared" si="2"/>
        <v>19.151871520600054</v>
      </c>
      <c r="R13" s="24">
        <f t="shared" si="2"/>
        <v>17.851950538837176</v>
      </c>
      <c r="S13" s="17">
        <f t="shared" si="2"/>
        <v>20.019263692721122</v>
      </c>
      <c r="T13" s="18"/>
    </row>
    <row r="14" spans="1:256" ht="24" customHeight="1" x14ac:dyDescent="0.35">
      <c r="A14" s="22"/>
      <c r="B14" s="22"/>
      <c r="C14" s="52" t="s">
        <v>7</v>
      </c>
      <c r="D14" s="24">
        <v>554976.33628000005</v>
      </c>
      <c r="E14" s="24">
        <v>413052.89364999998</v>
      </c>
      <c r="F14" s="24">
        <v>430092.02310200001</v>
      </c>
      <c r="G14" s="20">
        <f t="shared" si="0"/>
        <v>466040.41767733335</v>
      </c>
      <c r="H14" s="24">
        <v>554976.33628000005</v>
      </c>
      <c r="I14" s="24">
        <v>413052.89364999998</v>
      </c>
      <c r="J14" s="24">
        <v>430092.02310200001</v>
      </c>
      <c r="K14" s="20">
        <f t="shared" si="1"/>
        <v>466040.41767733335</v>
      </c>
      <c r="L14" s="24">
        <f t="shared" si="2"/>
        <v>18.562445408401445</v>
      </c>
      <c r="M14" s="24">
        <f t="shared" si="2"/>
        <v>14.609320026221582</v>
      </c>
      <c r="N14" s="24">
        <f t="shared" si="2"/>
        <v>12.922931341931198</v>
      </c>
      <c r="O14" s="21">
        <f t="shared" si="2"/>
        <v>15.287974480459873</v>
      </c>
      <c r="P14" s="24">
        <f t="shared" si="2"/>
        <v>18.601944542169434</v>
      </c>
      <c r="Q14" s="24">
        <f t="shared" si="2"/>
        <v>14.61110971027162</v>
      </c>
      <c r="R14" s="24">
        <f t="shared" si="2"/>
        <v>12.91654731347997</v>
      </c>
      <c r="S14" s="21">
        <f t="shared" si="2"/>
        <v>15.296420897773341</v>
      </c>
      <c r="T14" s="18"/>
    </row>
    <row r="15" spans="1:256" ht="24" customHeight="1" x14ac:dyDescent="0.35">
      <c r="A15" s="22"/>
      <c r="B15" s="22"/>
      <c r="C15" s="52" t="s">
        <v>8</v>
      </c>
      <c r="D15" s="24">
        <v>99098.127910000025</v>
      </c>
      <c r="E15" s="24">
        <v>93590.6391</v>
      </c>
      <c r="F15" s="24">
        <v>106891.12541999998</v>
      </c>
      <c r="G15" s="20">
        <f t="shared" si="0"/>
        <v>99859.964143333331</v>
      </c>
      <c r="H15" s="24">
        <v>99098.127910000025</v>
      </c>
      <c r="I15" s="24">
        <v>93590.6391</v>
      </c>
      <c r="J15" s="24">
        <v>106891.12541999998</v>
      </c>
      <c r="K15" s="20">
        <f t="shared" si="1"/>
        <v>99859.964143333331</v>
      </c>
      <c r="L15" s="24">
        <f t="shared" si="2"/>
        <v>3.3145622059029218</v>
      </c>
      <c r="M15" s="24">
        <f t="shared" si="2"/>
        <v>3.3102191489041672</v>
      </c>
      <c r="N15" s="24">
        <f t="shared" si="2"/>
        <v>3.2117467906090837</v>
      </c>
      <c r="O15" s="21">
        <f t="shared" si="2"/>
        <v>3.2758029680161997</v>
      </c>
      <c r="P15" s="24">
        <f t="shared" si="2"/>
        <v>3.3216152817812783</v>
      </c>
      <c r="Q15" s="24">
        <f t="shared" si="2"/>
        <v>3.3106246603449665</v>
      </c>
      <c r="R15" s="24">
        <f t="shared" si="2"/>
        <v>3.2101601627499026</v>
      </c>
      <c r="S15" s="21">
        <f t="shared" si="2"/>
        <v>3.2776128087468952</v>
      </c>
      <c r="T15" s="18"/>
    </row>
    <row r="16" spans="1:256" ht="24" customHeight="1" x14ac:dyDescent="0.35">
      <c r="A16" s="22"/>
      <c r="B16" s="22"/>
      <c r="C16" s="52" t="s">
        <v>9</v>
      </c>
      <c r="D16" s="24">
        <v>39874.272109999998</v>
      </c>
      <c r="E16" s="24">
        <v>34775.70923</v>
      </c>
      <c r="F16" s="24">
        <v>57446.720174599992</v>
      </c>
      <c r="G16" s="20">
        <f t="shared" si="0"/>
        <v>44032.233838199994</v>
      </c>
      <c r="H16" s="24">
        <v>39874.272552479997</v>
      </c>
      <c r="I16" s="24">
        <v>34775.70968</v>
      </c>
      <c r="J16" s="24">
        <v>57446.720174599992</v>
      </c>
      <c r="K16" s="20">
        <f t="shared" si="1"/>
        <v>44032.234135693325</v>
      </c>
      <c r="L16" s="24">
        <f t="shared" si="2"/>
        <v>1.3336856922637996</v>
      </c>
      <c r="M16" s="24">
        <f t="shared" si="2"/>
        <v>1.2299864571591477</v>
      </c>
      <c r="N16" s="24">
        <f t="shared" si="2"/>
        <v>1.7260957673223987</v>
      </c>
      <c r="O16" s="21">
        <f t="shared" si="2"/>
        <v>1.4444319456045833</v>
      </c>
      <c r="P16" s="24">
        <f t="shared" si="2"/>
        <v>1.3365236645087426</v>
      </c>
      <c r="Q16" s="24">
        <f t="shared" si="2"/>
        <v>1.2301371499834661</v>
      </c>
      <c r="R16" s="24">
        <f t="shared" si="2"/>
        <v>1.7252430626073023</v>
      </c>
      <c r="S16" s="21">
        <f t="shared" si="2"/>
        <v>1.4452299862008868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35839.454459999994</v>
      </c>
      <c r="E18" s="24">
        <v>30976.064449999994</v>
      </c>
      <c r="F18" s="24">
        <v>53632.043910000008</v>
      </c>
      <c r="G18" s="20">
        <f>(+D18+E18+F18)/3</f>
        <v>40149.187606666666</v>
      </c>
      <c r="H18" s="24">
        <v>35839.454459999994</v>
      </c>
      <c r="I18" s="24">
        <v>30976.064449999994</v>
      </c>
      <c r="J18" s="24">
        <v>53632.043910000008</v>
      </c>
      <c r="K18" s="20">
        <f>(+H18+I18+J18)/3</f>
        <v>40149.187606666666</v>
      </c>
      <c r="L18" s="24">
        <f t="shared" ref="L18:S19" si="3">(+D18/D$54)*100</f>
        <v>1.1987320420541216</v>
      </c>
      <c r="M18" s="24">
        <f t="shared" si="3"/>
        <v>1.0955963404686229</v>
      </c>
      <c r="N18" s="24">
        <f t="shared" si="3"/>
        <v>1.6114765769836159</v>
      </c>
      <c r="O18" s="21">
        <f t="shared" si="3"/>
        <v>1.3170526251800005</v>
      </c>
      <c r="P18" s="24">
        <f t="shared" si="3"/>
        <v>1.2012828308235608</v>
      </c>
      <c r="Q18" s="24">
        <f t="shared" si="3"/>
        <v>1.0957305541960447</v>
      </c>
      <c r="R18" s="24">
        <f t="shared" si="3"/>
        <v>1.6106804950387581</v>
      </c>
      <c r="S18" s="21">
        <f t="shared" si="3"/>
        <v>1.3177802805087224</v>
      </c>
      <c r="T18" s="18"/>
    </row>
    <row r="19" spans="1:20" ht="24" customHeight="1" x14ac:dyDescent="0.35">
      <c r="A19" s="22"/>
      <c r="B19" s="22"/>
      <c r="C19" s="52" t="s">
        <v>12</v>
      </c>
      <c r="D19" s="24">
        <v>0</v>
      </c>
      <c r="E19" s="24">
        <v>0</v>
      </c>
      <c r="F19" s="24">
        <v>0</v>
      </c>
      <c r="G19" s="20">
        <f>(+D19+E19+F19)/3</f>
        <v>0</v>
      </c>
      <c r="H19" s="24">
        <v>0</v>
      </c>
      <c r="I19" s="24">
        <v>0</v>
      </c>
      <c r="J19" s="24">
        <v>0</v>
      </c>
      <c r="K19" s="20">
        <f>(+H19+I19+J19)/3</f>
        <v>0</v>
      </c>
      <c r="L19" s="24">
        <f t="shared" si="3"/>
        <v>0</v>
      </c>
      <c r="M19" s="24">
        <f t="shared" si="3"/>
        <v>0</v>
      </c>
      <c r="N19" s="24">
        <f t="shared" si="3"/>
        <v>0</v>
      </c>
      <c r="O19" s="21">
        <f t="shared" si="3"/>
        <v>0</v>
      </c>
      <c r="P19" s="24">
        <f t="shared" si="3"/>
        <v>0</v>
      </c>
      <c r="Q19" s="24">
        <f t="shared" si="3"/>
        <v>0</v>
      </c>
      <c r="R19" s="24">
        <f t="shared" si="3"/>
        <v>0</v>
      </c>
      <c r="S19" s="21">
        <f t="shared" si="3"/>
        <v>0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360568.15048000007</v>
      </c>
      <c r="E21" s="14">
        <v>317204.66664000001</v>
      </c>
      <c r="F21" s="14">
        <v>341315.22048000002</v>
      </c>
      <c r="G21" s="15">
        <f>(+D21+E21+F21)/3</f>
        <v>339696.01253333333</v>
      </c>
      <c r="H21" s="14">
        <v>360583.15048000007</v>
      </c>
      <c r="I21" s="14">
        <v>317189.69663999998</v>
      </c>
      <c r="J21" s="14">
        <v>341315.22048000002</v>
      </c>
      <c r="K21" s="15">
        <f>(+H21+I21+J21)/3</f>
        <v>339696.02253333334</v>
      </c>
      <c r="L21" s="14">
        <f t="shared" ref="L21:S21" si="4">(+D21/D$54)*100</f>
        <v>12.060021611293479</v>
      </c>
      <c r="M21" s="14">
        <f t="shared" si="4"/>
        <v>11.219251965055669</v>
      </c>
      <c r="N21" s="14">
        <f t="shared" si="4"/>
        <v>10.255463768908571</v>
      </c>
      <c r="O21" s="17">
        <f t="shared" si="4"/>
        <v>11.143376783940601</v>
      </c>
      <c r="P21" s="14">
        <f t="shared" si="4"/>
        <v>12.0861869769625</v>
      </c>
      <c r="Q21" s="14">
        <f t="shared" si="4"/>
        <v>11.220096815256419</v>
      </c>
      <c r="R21" s="14">
        <f t="shared" si="4"/>
        <v>10.250397490155793</v>
      </c>
      <c r="S21" s="17">
        <f t="shared" si="4"/>
        <v>11.149533690373925</v>
      </c>
      <c r="T21" s="18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56"/>
      <c r="C23" s="23" t="s">
        <v>30</v>
      </c>
      <c r="D23" s="24">
        <v>154478.91882999998</v>
      </c>
      <c r="E23" s="24">
        <v>181548.60594999994</v>
      </c>
      <c r="F23" s="24">
        <v>223952.56573031007</v>
      </c>
      <c r="G23" s="15">
        <f>(+D23+E23+F23)/3</f>
        <v>186660.03017010333</v>
      </c>
      <c r="H23" s="24">
        <v>155565.84460999997</v>
      </c>
      <c r="I23" s="24">
        <v>183415.39114000002</v>
      </c>
      <c r="J23" s="24">
        <v>225067.14136999997</v>
      </c>
      <c r="K23" s="15">
        <f>(+H23+I23+J23)/3</f>
        <v>188016.12570666664</v>
      </c>
      <c r="L23" s="24">
        <f t="shared" ref="L23:S23" si="5">(+D23/D$54)*100</f>
        <v>5.1668986767104608</v>
      </c>
      <c r="M23" s="24">
        <f t="shared" si="5"/>
        <v>6.4212156007442722</v>
      </c>
      <c r="N23" s="24">
        <f t="shared" si="5"/>
        <v>6.7290799999230977</v>
      </c>
      <c r="O23" s="17">
        <f t="shared" si="5"/>
        <v>6.1231894692407538</v>
      </c>
      <c r="P23" s="24">
        <f t="shared" si="5"/>
        <v>5.2143254133829524</v>
      </c>
      <c r="Q23" s="24">
        <f t="shared" si="5"/>
        <v>6.4880368681540697</v>
      </c>
      <c r="R23" s="24">
        <f t="shared" si="5"/>
        <v>6.7592287791067642</v>
      </c>
      <c r="S23" s="17">
        <f t="shared" si="5"/>
        <v>6.1710823467011773</v>
      </c>
      <c r="T23" s="18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  <c r="T24" s="18"/>
    </row>
    <row r="25" spans="1:20" ht="24" customHeight="1" x14ac:dyDescent="0.35">
      <c r="A25" s="50"/>
      <c r="B25" s="55"/>
      <c r="C25" s="33" t="s">
        <v>18</v>
      </c>
      <c r="D25" s="14">
        <v>55622.997869999999</v>
      </c>
      <c r="E25" s="14">
        <v>52465.668830000002</v>
      </c>
      <c r="F25" s="14">
        <v>48553.95001</v>
      </c>
      <c r="G25" s="15">
        <f>(+D25+E25+F25)/3</f>
        <v>52214.205569999998</v>
      </c>
      <c r="H25" s="14">
        <v>48904.19</v>
      </c>
      <c r="I25" s="14">
        <v>57861.859999999993</v>
      </c>
      <c r="J25" s="14">
        <v>41172.22</v>
      </c>
      <c r="K25" s="15">
        <f>(+H25+I25+J25)/3</f>
        <v>49312.756666666661</v>
      </c>
      <c r="L25" s="14">
        <f t="shared" ref="L25:S27" si="6">(+D25/D$54)*100</f>
        <v>1.8604376329526633</v>
      </c>
      <c r="M25" s="14">
        <f t="shared" si="6"/>
        <v>1.8556648751544909</v>
      </c>
      <c r="N25" s="14">
        <f t="shared" si="6"/>
        <v>1.4588956052551161</v>
      </c>
      <c r="O25" s="17">
        <f t="shared" si="6"/>
        <v>1.7128330762597503</v>
      </c>
      <c r="P25" s="14">
        <f t="shared" si="6"/>
        <v>1.6391924678401841</v>
      </c>
      <c r="Q25" s="14">
        <f t="shared" si="6"/>
        <v>2.0467741480507526</v>
      </c>
      <c r="R25" s="14">
        <f t="shared" si="6"/>
        <v>1.2364863774859751</v>
      </c>
      <c r="S25" s="17">
        <f t="shared" si="6"/>
        <v>1.6185477760966709</v>
      </c>
      <c r="T25" s="18"/>
    </row>
    <row r="26" spans="1:20" ht="24" customHeight="1" x14ac:dyDescent="0.35">
      <c r="A26" s="50"/>
      <c r="B26" s="50"/>
      <c r="C26" s="51" t="s">
        <v>19</v>
      </c>
      <c r="D26" s="14">
        <v>55622.997869999999</v>
      </c>
      <c r="E26" s="14">
        <v>52465.668830000002</v>
      </c>
      <c r="F26" s="14">
        <v>48553.95001</v>
      </c>
      <c r="G26" s="20">
        <f>(+D26+E26+F26)/3</f>
        <v>52214.205569999998</v>
      </c>
      <c r="H26" s="14">
        <v>48904.19</v>
      </c>
      <c r="I26" s="14">
        <v>57861.859999999993</v>
      </c>
      <c r="J26" s="14">
        <v>41172.22</v>
      </c>
      <c r="K26" s="20">
        <f>(+H26+I26+J26)/3</f>
        <v>49312.756666666661</v>
      </c>
      <c r="L26" s="14">
        <f t="shared" si="6"/>
        <v>1.8604376329526633</v>
      </c>
      <c r="M26" s="14">
        <f t="shared" si="6"/>
        <v>1.8556648751544909</v>
      </c>
      <c r="N26" s="14">
        <f t="shared" si="6"/>
        <v>1.4588956052551161</v>
      </c>
      <c r="O26" s="21">
        <f t="shared" si="6"/>
        <v>1.7128330762597503</v>
      </c>
      <c r="P26" s="14">
        <f t="shared" si="6"/>
        <v>1.6391924678401841</v>
      </c>
      <c r="Q26" s="14">
        <f t="shared" si="6"/>
        <v>2.0467741480507526</v>
      </c>
      <c r="R26" s="14">
        <f t="shared" si="6"/>
        <v>1.2364863774859751</v>
      </c>
      <c r="S26" s="21">
        <f t="shared" si="6"/>
        <v>1.6185477760966709</v>
      </c>
      <c r="T26" s="18"/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  <c r="T27" s="18"/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  <c r="T28" s="18"/>
    </row>
    <row r="29" spans="1:20" ht="24" customHeight="1" x14ac:dyDescent="0.35">
      <c r="A29" s="22"/>
      <c r="B29" s="53"/>
      <c r="C29" s="23" t="s">
        <v>15</v>
      </c>
      <c r="D29" s="24">
        <v>61229.850359999997</v>
      </c>
      <c r="E29" s="24">
        <v>57454.856050000002</v>
      </c>
      <c r="F29" s="24">
        <v>58013.38463</v>
      </c>
      <c r="G29" s="15">
        <f>(+D29+E29+F29)/3</f>
        <v>58899.363680000002</v>
      </c>
      <c r="H29" s="24">
        <v>33239.007639999996</v>
      </c>
      <c r="I29" s="24">
        <v>29613.731480000002</v>
      </c>
      <c r="J29" s="24">
        <v>31635.871059999998</v>
      </c>
      <c r="K29" s="15">
        <f>(+H29+I29+J29)/3</f>
        <v>31496.20339333333</v>
      </c>
      <c r="L29" s="24">
        <f t="shared" ref="L29:S32" si="7">(+D29/D$54)*100</f>
        <v>2.047971562698589</v>
      </c>
      <c r="M29" s="24">
        <f t="shared" si="7"/>
        <v>2.0321280688235244</v>
      </c>
      <c r="N29" s="24">
        <f t="shared" si="7"/>
        <v>1.7431222766685401</v>
      </c>
      <c r="O29" s="17">
        <f t="shared" si="7"/>
        <v>1.9321327822656789</v>
      </c>
      <c r="P29" s="24">
        <f t="shared" si="7"/>
        <v>1.1141198936526773</v>
      </c>
      <c r="Q29" s="24">
        <f t="shared" si="7"/>
        <v>1.0475401243682931</v>
      </c>
      <c r="R29" s="24">
        <f t="shared" si="7"/>
        <v>0.95009022116351249</v>
      </c>
      <c r="S29" s="17">
        <f t="shared" si="7"/>
        <v>1.0337712471107325</v>
      </c>
      <c r="T29" s="18"/>
    </row>
    <row r="30" spans="1:20" ht="24" customHeight="1" x14ac:dyDescent="0.35">
      <c r="A30" s="22"/>
      <c r="B30" s="53"/>
      <c r="C30" s="52" t="s">
        <v>59</v>
      </c>
      <c r="D30" s="24">
        <v>31243.118850000003</v>
      </c>
      <c r="E30" s="24">
        <v>29430.176889999999</v>
      </c>
      <c r="F30" s="24">
        <v>30405.6515</v>
      </c>
      <c r="G30" s="20">
        <f>(+D30+E30+F30)/3</f>
        <v>30359.649080000003</v>
      </c>
      <c r="H30" s="24">
        <v>12622.297600000002</v>
      </c>
      <c r="I30" s="24">
        <v>10097.482569999998</v>
      </c>
      <c r="J30" s="24">
        <v>11264.093599999998</v>
      </c>
      <c r="K30" s="20">
        <f>(+H30+I30+J30)/3</f>
        <v>11327.957923333333</v>
      </c>
      <c r="L30" s="24">
        <f t="shared" si="7"/>
        <v>1.044997146957134</v>
      </c>
      <c r="M30" s="24">
        <f t="shared" si="7"/>
        <v>1.0409196478808411</v>
      </c>
      <c r="N30" s="24">
        <f t="shared" si="7"/>
        <v>0.91359552290045754</v>
      </c>
      <c r="O30" s="21">
        <f t="shared" si="7"/>
        <v>0.99591692644157381</v>
      </c>
      <c r="P30" s="24">
        <f t="shared" si="7"/>
        <v>0.42307980467025907</v>
      </c>
      <c r="Q30" s="24">
        <f t="shared" si="7"/>
        <v>0.35718288842890766</v>
      </c>
      <c r="R30" s="24">
        <f t="shared" si="7"/>
        <v>0.33828387906037016</v>
      </c>
      <c r="S30" s="21">
        <f t="shared" si="7"/>
        <v>0.37180726335101455</v>
      </c>
      <c r="T30" s="18"/>
    </row>
    <row r="31" spans="1:20" ht="24" customHeight="1" x14ac:dyDescent="0.35">
      <c r="A31" s="22"/>
      <c r="B31" s="53"/>
      <c r="C31" s="52" t="s">
        <v>60</v>
      </c>
      <c r="D31" s="24">
        <v>17678.894830000001</v>
      </c>
      <c r="E31" s="24">
        <v>16329.270929999999</v>
      </c>
      <c r="F31" s="24">
        <v>16195.218480000001</v>
      </c>
      <c r="G31" s="20">
        <f>(+D31+E31+F31)/3</f>
        <v>16734.461413333334</v>
      </c>
      <c r="H31" s="24">
        <v>9354.7809199999974</v>
      </c>
      <c r="I31" s="24">
        <v>9199.3348500000011</v>
      </c>
      <c r="J31" s="24">
        <v>9685.2263900000016</v>
      </c>
      <c r="K31" s="20">
        <f>(+H31+I31+J31)/3</f>
        <v>9413.1140533333328</v>
      </c>
      <c r="L31" s="24">
        <f t="shared" si="7"/>
        <v>0.59131083383198246</v>
      </c>
      <c r="M31" s="24">
        <f t="shared" si="7"/>
        <v>0.5775520483664498</v>
      </c>
      <c r="N31" s="24">
        <f t="shared" si="7"/>
        <v>0.48661608503020409</v>
      </c>
      <c r="O31" s="21">
        <f t="shared" si="7"/>
        <v>0.54895671990494721</v>
      </c>
      <c r="P31" s="24">
        <f t="shared" si="7"/>
        <v>0.31355772219842637</v>
      </c>
      <c r="Q31" s="24">
        <f t="shared" si="7"/>
        <v>0.32541229663620136</v>
      </c>
      <c r="R31" s="24">
        <f t="shared" si="7"/>
        <v>0.2908672520962598</v>
      </c>
      <c r="S31" s="21">
        <f t="shared" si="7"/>
        <v>0.30895808401369684</v>
      </c>
      <c r="T31" s="18"/>
    </row>
    <row r="32" spans="1:20" ht="24" customHeight="1" x14ac:dyDescent="0.35">
      <c r="A32" s="22"/>
      <c r="B32" s="53"/>
      <c r="C32" s="52" t="s">
        <v>61</v>
      </c>
      <c r="D32" s="24">
        <v>12307.836679999997</v>
      </c>
      <c r="E32" s="24">
        <v>11695.408230000001</v>
      </c>
      <c r="F32" s="24">
        <v>11412.514649999999</v>
      </c>
      <c r="G32" s="20">
        <f>(+D32+E32+F32)/3</f>
        <v>11805.253186666667</v>
      </c>
      <c r="H32" s="24">
        <v>11261.929120000001</v>
      </c>
      <c r="I32" s="24">
        <v>10316.914060000001</v>
      </c>
      <c r="J32" s="24">
        <v>10686.551069999998</v>
      </c>
      <c r="K32" s="20">
        <f>(+H32+I32+J32)/3</f>
        <v>10755.131416666667</v>
      </c>
      <c r="L32" s="24">
        <f t="shared" si="7"/>
        <v>0.41166358190947255</v>
      </c>
      <c r="M32" s="24">
        <f t="shared" si="7"/>
        <v>0.41365637257623339</v>
      </c>
      <c r="N32" s="24">
        <f t="shared" si="7"/>
        <v>0.34291066873787857</v>
      </c>
      <c r="O32" s="21">
        <f t="shared" si="7"/>
        <v>0.387259135919158</v>
      </c>
      <c r="P32" s="24">
        <f t="shared" si="7"/>
        <v>0.377482366783992</v>
      </c>
      <c r="Q32" s="24">
        <f t="shared" si="7"/>
        <v>0.36494493930318411</v>
      </c>
      <c r="R32" s="24">
        <f t="shared" si="7"/>
        <v>0.32093909000688248</v>
      </c>
      <c r="S32" s="21">
        <f t="shared" si="7"/>
        <v>0.35300589974602126</v>
      </c>
      <c r="T32" s="18"/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18"/>
    </row>
    <row r="34" spans="1:20" ht="24" customHeight="1" x14ac:dyDescent="0.35">
      <c r="A34" s="50"/>
      <c r="B34" s="50"/>
      <c r="C34" s="33" t="s">
        <v>77</v>
      </c>
      <c r="D34" s="14">
        <v>7096.23</v>
      </c>
      <c r="E34" s="14">
        <v>7919.7248099999997</v>
      </c>
      <c r="F34" s="14">
        <v>42041.693200000002</v>
      </c>
      <c r="G34" s="15">
        <f>(+D34+E34+F34)/3</f>
        <v>19019.216003333335</v>
      </c>
      <c r="H34" s="14">
        <v>7074.4400000000005</v>
      </c>
      <c r="I34" s="14">
        <v>1045.4478100000001</v>
      </c>
      <c r="J34" s="14">
        <v>48408.167199999996</v>
      </c>
      <c r="K34" s="15">
        <f>(+H34+I34+J34)/3</f>
        <v>18842.685003333332</v>
      </c>
      <c r="L34" s="14">
        <f t="shared" ref="L34:S34" si="8">(+D34/D$54)*100</f>
        <v>0.23734954694357036</v>
      </c>
      <c r="M34" s="14">
        <f t="shared" si="8"/>
        <v>0.28011374825747304</v>
      </c>
      <c r="N34" s="14">
        <f t="shared" si="8"/>
        <v>1.2632224862103221</v>
      </c>
      <c r="O34" s="17">
        <f t="shared" si="8"/>
        <v>0.62390573407010297</v>
      </c>
      <c r="P34" s="14">
        <f t="shared" si="8"/>
        <v>0.23712423745669464</v>
      </c>
      <c r="Q34" s="14">
        <f t="shared" si="8"/>
        <v>3.6981105526926988E-2</v>
      </c>
      <c r="R34" s="14">
        <f t="shared" si="8"/>
        <v>1.4537967421203759</v>
      </c>
      <c r="S34" s="17">
        <f t="shared" si="8"/>
        <v>0.61845631778380117</v>
      </c>
      <c r="T34" s="18"/>
    </row>
    <row r="35" spans="1:20" ht="24" customHeight="1" x14ac:dyDescent="0.35">
      <c r="A35" s="22" t="s">
        <v>33</v>
      </c>
      <c r="B35" s="53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  <c r="T35" s="18"/>
    </row>
    <row r="36" spans="1:20" ht="24" customHeight="1" x14ac:dyDescent="0.35">
      <c r="A36" s="22"/>
      <c r="B36" s="53"/>
      <c r="C36" s="23" t="s">
        <v>23</v>
      </c>
      <c r="D36" s="24">
        <v>14692.752599999998</v>
      </c>
      <c r="E36" s="24">
        <v>13842.101590000002</v>
      </c>
      <c r="F36" s="24">
        <v>13125.641300000001</v>
      </c>
      <c r="G36" s="15">
        <f>(+D36+E36+F36)/3</f>
        <v>13886.831830000001</v>
      </c>
      <c r="H36" s="24">
        <v>13729.54278</v>
      </c>
      <c r="I36" s="24">
        <v>12850.317480000003</v>
      </c>
      <c r="J36" s="24">
        <v>14049.423810000002</v>
      </c>
      <c r="K36" s="15">
        <f>(+H36+I36+J36)/3</f>
        <v>13543.09469</v>
      </c>
      <c r="L36" s="24">
        <f t="shared" ref="L36:S38" si="9">(+D36/D$54)*100</f>
        <v>0.49143251740205224</v>
      </c>
      <c r="M36" s="24">
        <f t="shared" si="9"/>
        <v>0.48958304147636517</v>
      </c>
      <c r="N36" s="24">
        <f t="shared" si="9"/>
        <v>0.39438481122094499</v>
      </c>
      <c r="O36" s="17">
        <f t="shared" si="9"/>
        <v>0.45554317303540504</v>
      </c>
      <c r="P36" s="24">
        <f t="shared" si="9"/>
        <v>0.46019294281053585</v>
      </c>
      <c r="Q36" s="24">
        <f t="shared" si="9"/>
        <v>0.45456018199741083</v>
      </c>
      <c r="R36" s="24">
        <f t="shared" si="9"/>
        <v>0.42193306925378588</v>
      </c>
      <c r="S36" s="17">
        <f t="shared" si="9"/>
        <v>0.4445126834043579</v>
      </c>
      <c r="T36" s="18"/>
    </row>
    <row r="37" spans="1:20" ht="24" customHeight="1" x14ac:dyDescent="0.35">
      <c r="A37" s="22"/>
      <c r="B37" s="22"/>
      <c r="C37" s="52" t="s">
        <v>24</v>
      </c>
      <c r="D37" s="24">
        <v>14692.752599999998</v>
      </c>
      <c r="E37" s="24">
        <v>13841.766600000003</v>
      </c>
      <c r="F37" s="24">
        <v>13125.237540000002</v>
      </c>
      <c r="G37" s="20">
        <f>(+D37+E37+F37)/3</f>
        <v>13886.585580000001</v>
      </c>
      <c r="H37" s="24">
        <v>13729.54278</v>
      </c>
      <c r="I37" s="24">
        <v>12850.317480000003</v>
      </c>
      <c r="J37" s="24">
        <v>14049.423810000002</v>
      </c>
      <c r="K37" s="20">
        <f>(+H37+I37+J37)/3</f>
        <v>13543.09469</v>
      </c>
      <c r="L37" s="24">
        <f t="shared" si="9"/>
        <v>0.49143251740205224</v>
      </c>
      <c r="M37" s="24">
        <f t="shared" si="9"/>
        <v>0.48957119317269554</v>
      </c>
      <c r="N37" s="24">
        <f t="shared" si="9"/>
        <v>0.39437267948522714</v>
      </c>
      <c r="O37" s="21">
        <f t="shared" si="9"/>
        <v>0.45553509505853218</v>
      </c>
      <c r="P37" s="24">
        <f t="shared" si="9"/>
        <v>0.46019294281053585</v>
      </c>
      <c r="Q37" s="24">
        <f t="shared" si="9"/>
        <v>0.45456018199741083</v>
      </c>
      <c r="R37" s="24">
        <f t="shared" si="9"/>
        <v>0.42193306925378588</v>
      </c>
      <c r="S37" s="21">
        <f t="shared" si="9"/>
        <v>0.4445126834043579</v>
      </c>
      <c r="T37" s="18"/>
    </row>
    <row r="38" spans="1:20" ht="24" customHeight="1" x14ac:dyDescent="0.35">
      <c r="A38" s="22"/>
      <c r="B38" s="22"/>
      <c r="C38" s="52" t="s">
        <v>25</v>
      </c>
      <c r="D38" s="24">
        <v>0</v>
      </c>
      <c r="E38" s="24">
        <v>0.33499000000000001</v>
      </c>
      <c r="F38" s="24">
        <v>0.40376000000000001</v>
      </c>
      <c r="G38" s="20">
        <f>(+D38+E38+F38)/3</f>
        <v>0.24625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9"/>
        <v>0</v>
      </c>
      <c r="M38" s="24">
        <f t="shared" si="9"/>
        <v>1.1848303669628505E-5</v>
      </c>
      <c r="N38" s="24">
        <f t="shared" si="9"/>
        <v>1.2131735717824983E-5</v>
      </c>
      <c r="O38" s="21">
        <f t="shared" si="9"/>
        <v>8.0779768728551301E-6</v>
      </c>
      <c r="P38" s="24">
        <f t="shared" si="9"/>
        <v>0</v>
      </c>
      <c r="Q38" s="24">
        <f t="shared" si="9"/>
        <v>0</v>
      </c>
      <c r="R38" s="24">
        <f t="shared" si="9"/>
        <v>0</v>
      </c>
      <c r="S38" s="21">
        <f t="shared" si="9"/>
        <v>0</v>
      </c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18"/>
    </row>
    <row r="40" spans="1:20" ht="24" customHeight="1" x14ac:dyDescent="0.35">
      <c r="A40" s="50"/>
      <c r="B40" s="54"/>
      <c r="C40" s="33" t="s">
        <v>27</v>
      </c>
      <c r="D40" s="14">
        <v>7944.8296099999998</v>
      </c>
      <c r="E40" s="14">
        <v>7622.6488000000008</v>
      </c>
      <c r="F40" s="14">
        <v>7025.5784399999993</v>
      </c>
      <c r="G40" s="15">
        <f>(+D40+E40+F40)/3</f>
        <v>7531.0189500000006</v>
      </c>
      <c r="H40" s="14">
        <v>2634.8188099999998</v>
      </c>
      <c r="I40" s="14">
        <v>8280.9596700000002</v>
      </c>
      <c r="J40" s="14">
        <v>7346.6736400000009</v>
      </c>
      <c r="K40" s="15">
        <f>(+H40+I40+J40)/3</f>
        <v>6087.4840400000003</v>
      </c>
      <c r="L40" s="14">
        <f t="shared" ref="L40:S42" si="10">(+D40/D$54)*100</f>
        <v>0.26573289034844738</v>
      </c>
      <c r="M40" s="14">
        <f t="shared" si="10"/>
        <v>0.26960642929439482</v>
      </c>
      <c r="N40" s="14">
        <f t="shared" si="10"/>
        <v>0.21109684193315112</v>
      </c>
      <c r="O40" s="17">
        <f t="shared" si="10"/>
        <v>0.24704729708480705</v>
      </c>
      <c r="P40" s="14">
        <f t="shared" si="10"/>
        <v>8.8315032872963176E-2</v>
      </c>
      <c r="Q40" s="14">
        <f t="shared" si="10"/>
        <v>0.2929261896110304</v>
      </c>
      <c r="R40" s="14">
        <f t="shared" si="10"/>
        <v>0.22063570717574379</v>
      </c>
      <c r="S40" s="17">
        <f t="shared" si="10"/>
        <v>0.19980395380382604</v>
      </c>
      <c r="T40" s="18"/>
    </row>
    <row r="41" spans="1:20" ht="24" customHeight="1" x14ac:dyDescent="0.35">
      <c r="A41" s="50"/>
      <c r="B41" s="50"/>
      <c r="C41" s="51" t="s">
        <v>28</v>
      </c>
      <c r="D41" s="14">
        <v>6402.6013499999999</v>
      </c>
      <c r="E41" s="14">
        <v>4572.5289400000001</v>
      </c>
      <c r="F41" s="14">
        <v>3435.5137399999999</v>
      </c>
      <c r="G41" s="20">
        <f>(+D41+E41+F41)/3</f>
        <v>4803.5480100000004</v>
      </c>
      <c r="H41" s="14">
        <v>905.5</v>
      </c>
      <c r="I41" s="14">
        <v>1713.8999999999999</v>
      </c>
      <c r="J41" s="14">
        <v>5408.92</v>
      </c>
      <c r="K41" s="20">
        <f>(+H41+I41+J41)/3</f>
        <v>2676.1066666666666</v>
      </c>
      <c r="L41" s="14">
        <f t="shared" si="10"/>
        <v>0.21414955965108118</v>
      </c>
      <c r="M41" s="14">
        <f t="shared" si="10"/>
        <v>0.16172635427709642</v>
      </c>
      <c r="N41" s="14">
        <f t="shared" si="10"/>
        <v>0.10322653246640698</v>
      </c>
      <c r="O41" s="21">
        <f t="shared" si="10"/>
        <v>0.15757543038549965</v>
      </c>
      <c r="P41" s="14">
        <f t="shared" si="10"/>
        <v>3.0350953152056843E-2</v>
      </c>
      <c r="Q41" s="14">
        <f t="shared" si="10"/>
        <v>6.0626571844461713E-2</v>
      </c>
      <c r="R41" s="14">
        <f t="shared" si="10"/>
        <v>0.16244098318991398</v>
      </c>
      <c r="S41" s="21">
        <f t="shared" si="10"/>
        <v>8.7835415959591975E-2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1542.2282599999999</v>
      </c>
      <c r="E42" s="14">
        <v>3050.1198600000002</v>
      </c>
      <c r="F42" s="14">
        <v>3590.0646999999999</v>
      </c>
      <c r="G42" s="20">
        <f>(+D42+E42+F42)/3</f>
        <v>2727.4709400000002</v>
      </c>
      <c r="H42" s="14">
        <v>1729.31881</v>
      </c>
      <c r="I42" s="14">
        <v>6567.0596700000006</v>
      </c>
      <c r="J42" s="14">
        <v>1937.7536400000004</v>
      </c>
      <c r="K42" s="20">
        <f>(+H42+I42+J42)/3</f>
        <v>3411.3773733333342</v>
      </c>
      <c r="L42" s="14">
        <f t="shared" si="10"/>
        <v>5.1583330697366182E-2</v>
      </c>
      <c r="M42" s="14">
        <f t="shared" si="10"/>
        <v>0.10788007501729838</v>
      </c>
      <c r="N42" s="14">
        <f t="shared" si="10"/>
        <v>0.10787030946674417</v>
      </c>
      <c r="O42" s="21">
        <f t="shared" si="10"/>
        <v>8.9471866699307387E-2</v>
      </c>
      <c r="P42" s="14">
        <f t="shared" si="10"/>
        <v>5.7964079720906329E-2</v>
      </c>
      <c r="Q42" s="14">
        <f t="shared" si="10"/>
        <v>0.23229961776656868</v>
      </c>
      <c r="R42" s="14">
        <f t="shared" si="10"/>
        <v>5.8194723985829838E-2</v>
      </c>
      <c r="S42" s="21">
        <f t="shared" si="10"/>
        <v>0.11196853784423405</v>
      </c>
      <c r="T42" s="18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  <c r="T43" s="18"/>
    </row>
    <row r="44" spans="1:20" ht="24" customHeight="1" x14ac:dyDescent="0.35">
      <c r="A44" s="22"/>
      <c r="B44" s="22"/>
      <c r="C44" s="59" t="s">
        <v>38</v>
      </c>
      <c r="D44" s="24">
        <v>1.0544231399999997</v>
      </c>
      <c r="E44" s="24">
        <v>0.67567434000000004</v>
      </c>
      <c r="F44" s="24">
        <v>25.79148</v>
      </c>
      <c r="G44" s="15">
        <f>(+D44+E44+F44)/3</f>
        <v>9.173859160000001</v>
      </c>
      <c r="H44" s="24">
        <v>90.176810000000003</v>
      </c>
      <c r="I44" s="24">
        <v>0.19618000000000002</v>
      </c>
      <c r="J44" s="60">
        <v>190.36498</v>
      </c>
      <c r="K44" s="15">
        <f>(+H44+I44+J44)/3</f>
        <v>93.579323333333335</v>
      </c>
      <c r="L44" s="24">
        <f t="shared" ref="L44:S44" si="11">(+D44/D$54)*100</f>
        <v>3.5267579343653854E-5</v>
      </c>
      <c r="M44" s="24">
        <f t="shared" si="11"/>
        <v>2.3898011170768731E-5</v>
      </c>
      <c r="N44" s="60">
        <f t="shared" si="11"/>
        <v>7.7495398041303905E-4</v>
      </c>
      <c r="O44" s="17">
        <f t="shared" si="11"/>
        <v>3.0093897311395004E-4</v>
      </c>
      <c r="P44" s="24">
        <f t="shared" si="11"/>
        <v>3.0225865662196916E-3</v>
      </c>
      <c r="Q44" s="24">
        <f t="shared" si="11"/>
        <v>6.9395652397727408E-6</v>
      </c>
      <c r="R44" s="60">
        <f t="shared" si="11"/>
        <v>5.7170515585603611E-3</v>
      </c>
      <c r="S44" s="17">
        <f t="shared" si="11"/>
        <v>3.0714690459026864E-3</v>
      </c>
      <c r="T44" s="32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79</v>
      </c>
      <c r="D46" s="14">
        <v>5.3819999999999997</v>
      </c>
      <c r="E46" s="14">
        <v>1.2989999999999999</v>
      </c>
      <c r="F46" s="14">
        <v>34.373629999999999</v>
      </c>
      <c r="G46" s="15">
        <f>(+D46+E46+F46)/3</f>
        <v>13.684876666666666</v>
      </c>
      <c r="H46" s="14">
        <v>4.0250000000000004</v>
      </c>
      <c r="I46" s="14">
        <v>1.5109999999999999</v>
      </c>
      <c r="J46" s="14">
        <v>23.790000000000003</v>
      </c>
      <c r="K46" s="15">
        <f>(+H46+I46+J46)/3</f>
        <v>9.7753333333333341</v>
      </c>
      <c r="L46" s="14">
        <f t="shared" ref="L46:S46" si="12">(+D46/D$54)*100</f>
        <v>1.8001322697408281E-4</v>
      </c>
      <c r="M46" s="14">
        <f t="shared" si="12"/>
        <v>4.5944495259104532E-5</v>
      </c>
      <c r="N46" s="14">
        <f t="shared" si="12"/>
        <v>1.0328209699383304E-3</v>
      </c>
      <c r="O46" s="17">
        <f t="shared" si="12"/>
        <v>4.4891824252267265E-4</v>
      </c>
      <c r="P46" s="14">
        <f t="shared" si="12"/>
        <v>1.34911746479325E-4</v>
      </c>
      <c r="Q46" s="14">
        <f t="shared" si="12"/>
        <v>5.3449296958388261E-5</v>
      </c>
      <c r="R46" s="14">
        <f t="shared" si="12"/>
        <v>7.1446258959053819E-4</v>
      </c>
      <c r="S46" s="17">
        <f t="shared" si="12"/>
        <v>3.2084687810538128E-4</v>
      </c>
      <c r="T46" s="32"/>
    </row>
    <row r="47" spans="1:20" ht="24" customHeight="1" x14ac:dyDescent="0.35">
      <c r="A47" s="22" t="s">
        <v>45</v>
      </c>
      <c r="B47" s="22"/>
      <c r="C47" s="23" t="s">
        <v>34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18"/>
    </row>
    <row r="48" spans="1:20" ht="24" customHeight="1" x14ac:dyDescent="0.35">
      <c r="A48" s="22"/>
      <c r="B48" s="22"/>
      <c r="C48" s="23" t="s">
        <v>35</v>
      </c>
      <c r="D48" s="24">
        <v>0</v>
      </c>
      <c r="E48" s="24">
        <v>0</v>
      </c>
      <c r="F48" s="24">
        <v>0</v>
      </c>
      <c r="G48" s="15">
        <f t="shared" ref="G48:G53" si="13">(+D48+E48+F48)/3</f>
        <v>0</v>
      </c>
      <c r="H48" s="24">
        <v>1.8429199999999999</v>
      </c>
      <c r="I48" s="24">
        <v>2.07402</v>
      </c>
      <c r="J48" s="24">
        <v>1.30887</v>
      </c>
      <c r="K48" s="15">
        <f t="shared" ref="K48:K53" si="14">(+H48+I48+J48)/3</f>
        <v>1.7419366666666667</v>
      </c>
      <c r="L48" s="24">
        <f t="shared" ref="L48:S53" si="15">(+D48/D$54)*100</f>
        <v>0</v>
      </c>
      <c r="M48" s="24">
        <f t="shared" si="15"/>
        <v>0</v>
      </c>
      <c r="N48" s="24">
        <f t="shared" si="15"/>
        <v>0</v>
      </c>
      <c r="O48" s="17">
        <f t="shared" si="15"/>
        <v>0</v>
      </c>
      <c r="P48" s="24">
        <f t="shared" si="15"/>
        <v>6.1771815110975802E-5</v>
      </c>
      <c r="Q48" s="24">
        <f t="shared" si="15"/>
        <v>7.3365261997112129E-5</v>
      </c>
      <c r="R48" s="24">
        <f t="shared" si="15"/>
        <v>3.9308055890599735E-5</v>
      </c>
      <c r="S48" s="17">
        <f t="shared" si="15"/>
        <v>5.7174003412394538E-5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  <c r="T50" s="18"/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  <c r="T51" s="18"/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  <c r="T52" s="18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2322.2200948600021</v>
      </c>
      <c r="E53" s="74">
        <v>3745.5288179507224</v>
      </c>
      <c r="F53" s="74">
        <v>2735.8101930900521</v>
      </c>
      <c r="G53" s="39">
        <f t="shared" si="13"/>
        <v>2934.5197019669254</v>
      </c>
      <c r="H53" s="74">
        <v>2517.4367875204789</v>
      </c>
      <c r="I53" s="74">
        <v>3991.348692289565</v>
      </c>
      <c r="J53" s="74">
        <v>2827.8087633994796</v>
      </c>
      <c r="K53" s="39">
        <f t="shared" si="14"/>
        <v>3112.198081069841</v>
      </c>
      <c r="L53" s="74">
        <f t="shared" si="15"/>
        <v>7.7671931070198749E-2</v>
      </c>
      <c r="M53" s="74">
        <f t="shared" si="15"/>
        <v>0.13247608238581707</v>
      </c>
      <c r="N53" s="74">
        <f t="shared" si="15"/>
        <v>8.2202611047900345E-2</v>
      </c>
      <c r="O53" s="40">
        <f t="shared" si="15"/>
        <v>9.6263887453508848E-2</v>
      </c>
      <c r="P53" s="74">
        <f t="shared" si="15"/>
        <v>8.4380569852345141E-2</v>
      </c>
      <c r="Q53" s="74">
        <f t="shared" si="15"/>
        <v>0.14118781040281908</v>
      </c>
      <c r="R53" s="74">
        <f t="shared" si="15"/>
        <v>8.4924908447465725E-2</v>
      </c>
      <c r="S53" s="40">
        <f t="shared" si="15"/>
        <v>0.10214884795302633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2989780.3014079998</v>
      </c>
      <c r="E54" s="43">
        <v>2827324.5634200005</v>
      </c>
      <c r="F54" s="43">
        <v>3328130.5279900003</v>
      </c>
      <c r="G54" s="44">
        <f>G13+G29+G25+G36+G48+G40+G21+G44+G46+G49+G53+G23+G9+G34</f>
        <v>3048411.7976059997</v>
      </c>
      <c r="H54" s="43">
        <v>2983431.8397300006</v>
      </c>
      <c r="I54" s="43">
        <v>2826978.2503899997</v>
      </c>
      <c r="J54" s="43">
        <v>3329775.462929999</v>
      </c>
      <c r="K54" s="44">
        <f t="shared" ref="K54:S54" si="16">K13+K29+K25+K36+K48+K40+K21+K44+K46+K49+K53+K23+K9+K34</f>
        <v>3046728.5176833333</v>
      </c>
      <c r="L54" s="45">
        <f t="shared" si="16"/>
        <v>100</v>
      </c>
      <c r="M54" s="45">
        <f t="shared" si="16"/>
        <v>100.00000000000001</v>
      </c>
      <c r="N54" s="45">
        <f t="shared" si="16"/>
        <v>100.00000000000001</v>
      </c>
      <c r="O54" s="44">
        <f t="shared" si="16"/>
        <v>100.00000000000003</v>
      </c>
      <c r="P54" s="45">
        <f t="shared" si="16"/>
        <v>100</v>
      </c>
      <c r="Q54" s="45">
        <f t="shared" si="16"/>
        <v>100</v>
      </c>
      <c r="R54" s="45">
        <f t="shared" si="16"/>
        <v>100</v>
      </c>
      <c r="S54" s="44">
        <f t="shared" si="16"/>
        <v>99.999999999999972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2" t="s">
        <v>2</v>
      </c>
      <c r="B6" s="135" t="s">
        <v>58</v>
      </c>
      <c r="C6" s="136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3"/>
      <c r="B7" s="136"/>
      <c r="C7" s="136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34"/>
      <c r="B8" s="137"/>
      <c r="C8" s="137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1624464.5934900001</v>
      </c>
      <c r="E9" s="14">
        <v>1516238.97117</v>
      </c>
      <c r="F9" s="14">
        <v>1572467.481525</v>
      </c>
      <c r="G9" s="15">
        <f t="shared" ref="G9:G16" si="0">(+D9+E9+F9)/3</f>
        <v>1571057.0153949999</v>
      </c>
      <c r="H9" s="16">
        <v>1656580.24019</v>
      </c>
      <c r="I9" s="16">
        <v>1544811.99572</v>
      </c>
      <c r="J9" s="16">
        <v>1593695.2961700002</v>
      </c>
      <c r="K9" s="15">
        <f t="shared" ref="K9:K16" si="1">(+H9+I9+J9)/3</f>
        <v>1598362.5106933333</v>
      </c>
      <c r="L9" s="16">
        <f t="shared" ref="L9:S16" si="2">(+D9/D$54)*100</f>
        <v>57.761199549136791</v>
      </c>
      <c r="M9" s="16">
        <f t="shared" si="2"/>
        <v>58.107500819873202</v>
      </c>
      <c r="N9" s="16">
        <f t="shared" si="2"/>
        <v>56.518389675283551</v>
      </c>
      <c r="O9" s="17">
        <f t="shared" si="2"/>
        <v>57.449869107193798</v>
      </c>
      <c r="P9" s="16">
        <f t="shared" si="2"/>
        <v>58.932718046947905</v>
      </c>
      <c r="Q9" s="16">
        <f t="shared" si="2"/>
        <v>59.320198248278658</v>
      </c>
      <c r="R9" s="16">
        <f t="shared" si="2"/>
        <v>57.00368003542701</v>
      </c>
      <c r="S9" s="17">
        <f t="shared" si="2"/>
        <v>58.39878562017978</v>
      </c>
      <c r="T9" s="18"/>
    </row>
    <row r="10" spans="1:256" ht="24" customHeight="1" x14ac:dyDescent="0.35">
      <c r="A10" s="12"/>
      <c r="B10" s="12"/>
      <c r="C10" s="19" t="s">
        <v>73</v>
      </c>
      <c r="D10" s="14">
        <v>1568240.6500200001</v>
      </c>
      <c r="E10" s="14">
        <v>1460988.9403200001</v>
      </c>
      <c r="F10" s="14">
        <v>1504869.8925399999</v>
      </c>
      <c r="G10" s="20">
        <f t="shared" si="0"/>
        <v>1511366.4942933333</v>
      </c>
      <c r="H10" s="16">
        <v>1568240.6500200001</v>
      </c>
      <c r="I10" s="16">
        <v>1460988.9403200001</v>
      </c>
      <c r="J10" s="16">
        <v>1504869.8925400001</v>
      </c>
      <c r="K10" s="20">
        <f t="shared" si="1"/>
        <v>1511366.4942933333</v>
      </c>
      <c r="L10" s="16">
        <f t="shared" si="2"/>
        <v>55.762040914824553</v>
      </c>
      <c r="M10" s="16">
        <f t="shared" si="2"/>
        <v>55.990129301294523</v>
      </c>
      <c r="N10" s="16">
        <f t="shared" si="2"/>
        <v>54.088764312437441</v>
      </c>
      <c r="O10" s="21">
        <f t="shared" si="2"/>
        <v>55.267126793816487</v>
      </c>
      <c r="P10" s="16">
        <f t="shared" si="2"/>
        <v>55.790043739016745</v>
      </c>
      <c r="Q10" s="16">
        <f t="shared" si="2"/>
        <v>56.101424521844109</v>
      </c>
      <c r="R10" s="16">
        <f t="shared" si="2"/>
        <v>53.826551446473658</v>
      </c>
      <c r="S10" s="21">
        <f t="shared" si="2"/>
        <v>55.220244033046676</v>
      </c>
      <c r="T10" s="18"/>
    </row>
    <row r="11" spans="1:256" ht="24" customHeight="1" x14ac:dyDescent="0.35">
      <c r="A11" s="12"/>
      <c r="B11" s="12"/>
      <c r="C11" s="19" t="s">
        <v>74</v>
      </c>
      <c r="D11" s="14">
        <v>1332.0903499999999</v>
      </c>
      <c r="E11" s="14">
        <v>2373.2149800000002</v>
      </c>
      <c r="F11" s="14">
        <v>3463.5721100000001</v>
      </c>
      <c r="G11" s="20">
        <f t="shared" si="0"/>
        <v>2389.6258133333336</v>
      </c>
      <c r="H11" s="16">
        <v>1203.9512900000002</v>
      </c>
      <c r="I11" s="16">
        <v>1869.1917800000003</v>
      </c>
      <c r="J11" s="16">
        <v>1669.5413200000003</v>
      </c>
      <c r="K11" s="20">
        <f t="shared" si="1"/>
        <v>1580.8947966666667</v>
      </c>
      <c r="L11" s="16">
        <f t="shared" si="2"/>
        <v>4.7365228415674372E-2</v>
      </c>
      <c r="M11" s="16">
        <f t="shared" si="2"/>
        <v>9.0949773761370964E-2</v>
      </c>
      <c r="N11" s="16">
        <f t="shared" si="2"/>
        <v>0.12448939038890508</v>
      </c>
      <c r="O11" s="21">
        <f t="shared" si="2"/>
        <v>8.7383009557202643E-2</v>
      </c>
      <c r="P11" s="16">
        <f t="shared" si="2"/>
        <v>4.2830477023975265E-2</v>
      </c>
      <c r="Q11" s="16">
        <f t="shared" si="2"/>
        <v>7.1776259674870002E-2</v>
      </c>
      <c r="R11" s="16">
        <f t="shared" si="2"/>
        <v>5.9716559018476667E-2</v>
      </c>
      <c r="S11" s="21">
        <f t="shared" si="2"/>
        <v>5.7760574150695666E-2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54891.853119999992</v>
      </c>
      <c r="E12" s="14">
        <v>52876.815870000006</v>
      </c>
      <c r="F12" s="14">
        <v>64134.016875000001</v>
      </c>
      <c r="G12" s="20">
        <f t="shared" si="0"/>
        <v>57300.895288333333</v>
      </c>
      <c r="H12" s="16">
        <v>87135.638879999984</v>
      </c>
      <c r="I12" s="16">
        <v>81953.863620000004</v>
      </c>
      <c r="J12" s="16">
        <v>87155.862310000026</v>
      </c>
      <c r="K12" s="20">
        <f t="shared" si="1"/>
        <v>85415.121603333348</v>
      </c>
      <c r="L12" s="16">
        <f t="shared" si="2"/>
        <v>1.9517934058965651</v>
      </c>
      <c r="M12" s="16">
        <f t="shared" si="2"/>
        <v>2.0264217448173065</v>
      </c>
      <c r="N12" s="16">
        <f t="shared" si="2"/>
        <v>2.305135972457204</v>
      </c>
      <c r="O12" s="21">
        <f t="shared" si="2"/>
        <v>2.0953593038201106</v>
      </c>
      <c r="P12" s="16">
        <f t="shared" si="2"/>
        <v>3.0998438309071825</v>
      </c>
      <c r="Q12" s="16">
        <f t="shared" si="2"/>
        <v>3.1469974667596712</v>
      </c>
      <c r="R12" s="16">
        <f t="shared" si="2"/>
        <v>3.11741202993487</v>
      </c>
      <c r="S12" s="21">
        <f t="shared" si="2"/>
        <v>3.1207810129824112</v>
      </c>
      <c r="T12" s="18"/>
    </row>
    <row r="13" spans="1:256" ht="24" customHeight="1" x14ac:dyDescent="0.35">
      <c r="A13" s="22" t="s">
        <v>13</v>
      </c>
      <c r="B13" s="22"/>
      <c r="C13" s="23" t="s">
        <v>6</v>
      </c>
      <c r="D13" s="24">
        <v>593121.46700000018</v>
      </c>
      <c r="E13" s="24">
        <v>546618.52246000001</v>
      </c>
      <c r="F13" s="24">
        <v>607166.78922000004</v>
      </c>
      <c r="G13" s="15">
        <f t="shared" si="0"/>
        <v>582302.25956000015</v>
      </c>
      <c r="H13" s="24">
        <v>593121.46700000018</v>
      </c>
      <c r="I13" s="24">
        <v>546618.52246000001</v>
      </c>
      <c r="J13" s="24">
        <v>607166.78922000004</v>
      </c>
      <c r="K13" s="15">
        <f t="shared" si="1"/>
        <v>582302.25956000015</v>
      </c>
      <c r="L13" s="24">
        <f t="shared" si="2"/>
        <v>21.089660894769548</v>
      </c>
      <c r="M13" s="24">
        <f t="shared" si="2"/>
        <v>20.948304881975702</v>
      </c>
      <c r="N13" s="24">
        <f t="shared" si="2"/>
        <v>21.823083525865041</v>
      </c>
      <c r="O13" s="17">
        <f t="shared" si="2"/>
        <v>21.293427459813923</v>
      </c>
      <c r="P13" s="24">
        <f t="shared" si="2"/>
        <v>21.10025179238772</v>
      </c>
      <c r="Q13" s="24">
        <f t="shared" si="2"/>
        <v>20.989945189670539</v>
      </c>
      <c r="R13" s="24">
        <f t="shared" si="2"/>
        <v>21.717289035119602</v>
      </c>
      <c r="S13" s="17">
        <f t="shared" si="2"/>
        <v>21.275364377408859</v>
      </c>
      <c r="T13" s="18"/>
    </row>
    <row r="14" spans="1:256" ht="24" customHeight="1" x14ac:dyDescent="0.35">
      <c r="A14" s="22"/>
      <c r="B14" s="22"/>
      <c r="C14" s="52" t="s">
        <v>7</v>
      </c>
      <c r="D14" s="24">
        <v>446684.55158000009</v>
      </c>
      <c r="E14" s="24">
        <v>436213.75773000007</v>
      </c>
      <c r="F14" s="24">
        <v>479134.60464000003</v>
      </c>
      <c r="G14" s="20">
        <f t="shared" si="0"/>
        <v>454010.97131666675</v>
      </c>
      <c r="H14" s="24">
        <v>446684.55158000009</v>
      </c>
      <c r="I14" s="24">
        <v>436213.75773000007</v>
      </c>
      <c r="J14" s="24">
        <v>479134.60464000003</v>
      </c>
      <c r="K14" s="20">
        <f t="shared" si="1"/>
        <v>454010.97131666675</v>
      </c>
      <c r="L14" s="24">
        <f t="shared" si="2"/>
        <v>15.88279339711438</v>
      </c>
      <c r="M14" s="24">
        <f t="shared" si="2"/>
        <v>16.717213953006897</v>
      </c>
      <c r="N14" s="24">
        <f t="shared" si="2"/>
        <v>17.221288586326747</v>
      </c>
      <c r="O14" s="21">
        <f t="shared" si="2"/>
        <v>16.60211604020914</v>
      </c>
      <c r="P14" s="24">
        <f t="shared" si="2"/>
        <v>15.890769487370113</v>
      </c>
      <c r="Q14" s="24">
        <f t="shared" si="2"/>
        <v>16.750443846152219</v>
      </c>
      <c r="R14" s="24">
        <f t="shared" si="2"/>
        <v>17.137802792313664</v>
      </c>
      <c r="S14" s="21">
        <f t="shared" si="2"/>
        <v>16.588032568175397</v>
      </c>
      <c r="T14" s="18"/>
    </row>
    <row r="15" spans="1:256" ht="24" customHeight="1" x14ac:dyDescent="0.35">
      <c r="A15" s="22"/>
      <c r="B15" s="22"/>
      <c r="C15" s="52" t="s">
        <v>8</v>
      </c>
      <c r="D15" s="24">
        <v>130272.6349</v>
      </c>
      <c r="E15" s="24">
        <v>96819.537670000005</v>
      </c>
      <c r="F15" s="24">
        <v>96185.602129999999</v>
      </c>
      <c r="G15" s="20">
        <f t="shared" si="0"/>
        <v>107759.25823333334</v>
      </c>
      <c r="H15" s="24">
        <v>130272.6349</v>
      </c>
      <c r="I15" s="24">
        <v>96819.537670000005</v>
      </c>
      <c r="J15" s="24">
        <v>96185.602129999999</v>
      </c>
      <c r="K15" s="20">
        <f t="shared" si="1"/>
        <v>107759.25823333334</v>
      </c>
      <c r="L15" s="24">
        <f t="shared" si="2"/>
        <v>4.6321130607621717</v>
      </c>
      <c r="M15" s="24">
        <f t="shared" si="2"/>
        <v>3.7104582269099922</v>
      </c>
      <c r="N15" s="24">
        <f t="shared" si="2"/>
        <v>3.4571496111722269</v>
      </c>
      <c r="O15" s="21">
        <f t="shared" si="2"/>
        <v>3.9405032534970084</v>
      </c>
      <c r="P15" s="24">
        <f t="shared" si="2"/>
        <v>4.6344392354421311</v>
      </c>
      <c r="Q15" s="24">
        <f t="shared" si="2"/>
        <v>3.7178337459855388</v>
      </c>
      <c r="R15" s="24">
        <f t="shared" si="2"/>
        <v>3.4403899547235279</v>
      </c>
      <c r="S15" s="21">
        <f t="shared" si="2"/>
        <v>3.9371605490348136</v>
      </c>
      <c r="T15" s="18"/>
    </row>
    <row r="16" spans="1:256" ht="24" customHeight="1" x14ac:dyDescent="0.35">
      <c r="A16" s="22"/>
      <c r="B16" s="22"/>
      <c r="C16" s="52" t="s">
        <v>9</v>
      </c>
      <c r="D16" s="24">
        <v>16164.28052</v>
      </c>
      <c r="E16" s="24">
        <v>13585.227059999999</v>
      </c>
      <c r="F16" s="24">
        <v>31846.582450000002</v>
      </c>
      <c r="G16" s="20">
        <f t="shared" si="0"/>
        <v>20532.030009999999</v>
      </c>
      <c r="H16" s="24">
        <v>16164.28052</v>
      </c>
      <c r="I16" s="24">
        <v>13585.227059999999</v>
      </c>
      <c r="J16" s="24">
        <v>31846.582450000002</v>
      </c>
      <c r="K16" s="20">
        <f t="shared" si="1"/>
        <v>20532.030009999999</v>
      </c>
      <c r="L16" s="24">
        <f t="shared" si="2"/>
        <v>0.57475443689298977</v>
      </c>
      <c r="M16" s="24">
        <f t="shared" si="2"/>
        <v>0.52063270205881418</v>
      </c>
      <c r="N16" s="24">
        <f t="shared" si="2"/>
        <v>1.1446453283660676</v>
      </c>
      <c r="O16" s="21">
        <f t="shared" si="2"/>
        <v>0.75080816610777534</v>
      </c>
      <c r="P16" s="24">
        <f t="shared" si="2"/>
        <v>0.57504306957547335</v>
      </c>
      <c r="Q16" s="24">
        <f t="shared" si="2"/>
        <v>0.52166759753278524</v>
      </c>
      <c r="R16" s="24">
        <f t="shared" si="2"/>
        <v>1.1390962880824105</v>
      </c>
      <c r="S16" s="21">
        <f t="shared" si="2"/>
        <v>0.75017126019864477</v>
      </c>
      <c r="T16" s="18"/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  <c r="T17" s="18"/>
    </row>
    <row r="18" spans="1:20" ht="24" customHeight="1" x14ac:dyDescent="0.35">
      <c r="A18" s="22"/>
      <c r="B18" s="22"/>
      <c r="C18" s="52" t="s">
        <v>11</v>
      </c>
      <c r="D18" s="24">
        <v>12685.112359999999</v>
      </c>
      <c r="E18" s="24">
        <v>9755.06934</v>
      </c>
      <c r="F18" s="24">
        <v>28107.140289999996</v>
      </c>
      <c r="G18" s="20">
        <f>(+D18+E18+F18)/3</f>
        <v>16849.107329999999</v>
      </c>
      <c r="H18" s="24">
        <v>12685.112359999999</v>
      </c>
      <c r="I18" s="24">
        <v>9755.06934</v>
      </c>
      <c r="J18" s="24">
        <v>28107.140289999996</v>
      </c>
      <c r="K18" s="20">
        <f>(+H18+I18+J18)/3</f>
        <v>16849.107329999999</v>
      </c>
      <c r="L18" s="24">
        <f t="shared" ref="L18:S19" si="3">(+D18/D$54)*100</f>
        <v>0.4510454147572604</v>
      </c>
      <c r="M18" s="24">
        <f t="shared" si="3"/>
        <v>0.37384786333157488</v>
      </c>
      <c r="N18" s="24">
        <f t="shared" si="3"/>
        <v>1.0102404827014073</v>
      </c>
      <c r="O18" s="21">
        <f t="shared" si="3"/>
        <v>0.61613232441356514</v>
      </c>
      <c r="P18" s="24">
        <f t="shared" si="3"/>
        <v>0.4512719227050494</v>
      </c>
      <c r="Q18" s="24">
        <f t="shared" si="3"/>
        <v>0.37459098503750243</v>
      </c>
      <c r="R18" s="24">
        <f t="shared" si="3"/>
        <v>1.0053430135939301</v>
      </c>
      <c r="S18" s="21">
        <f t="shared" si="3"/>
        <v>0.61560966318538524</v>
      </c>
      <c r="T18" s="18"/>
    </row>
    <row r="19" spans="1:20" ht="24" customHeight="1" x14ac:dyDescent="0.35">
      <c r="A19" s="22"/>
      <c r="B19" s="22"/>
      <c r="C19" s="52" t="s">
        <v>12</v>
      </c>
      <c r="D19" s="24">
        <v>19.977679999999999</v>
      </c>
      <c r="E19" s="24">
        <v>29.989920000000001</v>
      </c>
      <c r="F19" s="24">
        <v>0</v>
      </c>
      <c r="G19" s="20">
        <f>(+D19+E19+F19)/3</f>
        <v>16.655866666666668</v>
      </c>
      <c r="H19" s="24">
        <v>19.977679999999999</v>
      </c>
      <c r="I19" s="24">
        <v>29.989920000000001</v>
      </c>
      <c r="J19" s="24">
        <v>0</v>
      </c>
      <c r="K19" s="20">
        <f>(+H19+I19+J19)/3</f>
        <v>16.655866666666668</v>
      </c>
      <c r="L19" s="24">
        <f t="shared" si="3"/>
        <v>7.1034774511747614E-4</v>
      </c>
      <c r="M19" s="24">
        <f t="shared" si="3"/>
        <v>1.149317049701757E-3</v>
      </c>
      <c r="N19" s="24">
        <f t="shared" si="3"/>
        <v>0</v>
      </c>
      <c r="O19" s="21">
        <f t="shared" si="3"/>
        <v>6.0906596672832478E-4</v>
      </c>
      <c r="P19" s="24">
        <f t="shared" si="3"/>
        <v>7.1070447063712188E-4</v>
      </c>
      <c r="Q19" s="24">
        <f t="shared" si="3"/>
        <v>1.151601621931259E-3</v>
      </c>
      <c r="R19" s="24">
        <f t="shared" si="3"/>
        <v>0</v>
      </c>
      <c r="S19" s="21">
        <f t="shared" si="3"/>
        <v>6.085492998475281E-4</v>
      </c>
      <c r="T19" s="18"/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  <c r="T20" s="18"/>
    </row>
    <row r="21" spans="1:20" ht="24" customHeight="1" x14ac:dyDescent="0.35">
      <c r="A21" s="50"/>
      <c r="B21" s="54"/>
      <c r="C21" s="33" t="s">
        <v>41</v>
      </c>
      <c r="D21" s="14">
        <v>303094.82056000002</v>
      </c>
      <c r="E21" s="14">
        <v>269290.07728000003</v>
      </c>
      <c r="F21" s="14">
        <v>318668.10735999997</v>
      </c>
      <c r="G21" s="15">
        <f>(+D21+E21+F21)/3</f>
        <v>297017.66840000002</v>
      </c>
      <c r="H21" s="14">
        <v>302214.82056000002</v>
      </c>
      <c r="I21" s="14">
        <v>269290.07728000003</v>
      </c>
      <c r="J21" s="14">
        <v>318668.10735999997</v>
      </c>
      <c r="K21" s="15">
        <f>(+H21+I21+J21)/3</f>
        <v>296724.33506666665</v>
      </c>
      <c r="L21" s="14">
        <f t="shared" ref="L21:S21" si="4">(+D21/D$54)*100</f>
        <v>10.777163431468622</v>
      </c>
      <c r="M21" s="14">
        <f t="shared" si="4"/>
        <v>10.320123465931477</v>
      </c>
      <c r="N21" s="14">
        <f t="shared" si="4"/>
        <v>11.453723832425867</v>
      </c>
      <c r="O21" s="17">
        <f t="shared" si="4"/>
        <v>10.861239283421998</v>
      </c>
      <c r="P21" s="14">
        <f t="shared" si="4"/>
        <v>10.751269620135451</v>
      </c>
      <c r="Q21" s="14">
        <f t="shared" si="4"/>
        <v>10.340637446370051</v>
      </c>
      <c r="R21" s="14">
        <f t="shared" si="4"/>
        <v>11.398198183240947</v>
      </c>
      <c r="S21" s="17">
        <f t="shared" si="4"/>
        <v>10.841308348962727</v>
      </c>
      <c r="T21" s="18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  <c r="T22" s="18"/>
    </row>
    <row r="23" spans="1:20" ht="24" customHeight="1" x14ac:dyDescent="0.35">
      <c r="A23" s="22"/>
      <c r="B23" s="56"/>
      <c r="C23" s="23" t="s">
        <v>30</v>
      </c>
      <c r="D23" s="24">
        <v>149704.91803999996</v>
      </c>
      <c r="E23" s="24">
        <v>141235.693</v>
      </c>
      <c r="F23" s="24">
        <v>159400.52366000001</v>
      </c>
      <c r="G23" s="15">
        <f>(+D23+E23+F23)/3</f>
        <v>150113.71156666667</v>
      </c>
      <c r="H23" s="24">
        <v>149881.10541000002</v>
      </c>
      <c r="I23" s="24">
        <v>141617.67766999998</v>
      </c>
      <c r="J23" s="24">
        <v>161069.16378</v>
      </c>
      <c r="K23" s="15">
        <f>(+H23+I23+J23)/3</f>
        <v>150855.98228666667</v>
      </c>
      <c r="L23" s="24">
        <f t="shared" ref="L23:S23" si="5">(+D23/D$54)*100</f>
        <v>5.3230680921263405</v>
      </c>
      <c r="M23" s="24">
        <f t="shared" si="5"/>
        <v>5.4126383128512208</v>
      </c>
      <c r="N23" s="24">
        <f t="shared" si="5"/>
        <v>5.7292510125061726</v>
      </c>
      <c r="O23" s="17">
        <f t="shared" si="5"/>
        <v>5.4893062417163563</v>
      </c>
      <c r="P23" s="24">
        <f t="shared" si="5"/>
        <v>5.3320091061084529</v>
      </c>
      <c r="Q23" s="24">
        <f t="shared" si="5"/>
        <v>5.4380654332825893</v>
      </c>
      <c r="R23" s="24">
        <f t="shared" si="5"/>
        <v>5.7611609306710978</v>
      </c>
      <c r="S23" s="17">
        <f t="shared" si="5"/>
        <v>5.5117697707131477</v>
      </c>
      <c r="T23" s="18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  <c r="T24" s="18"/>
    </row>
    <row r="25" spans="1:20" ht="24" customHeight="1" x14ac:dyDescent="0.35">
      <c r="A25" s="50"/>
      <c r="B25" s="55"/>
      <c r="C25" s="33" t="s">
        <v>15</v>
      </c>
      <c r="D25" s="14">
        <v>60690.872200000005</v>
      </c>
      <c r="E25" s="14">
        <v>53257.695010000003</v>
      </c>
      <c r="F25" s="14">
        <v>55770.365569999994</v>
      </c>
      <c r="G25" s="15">
        <f>(+D25+E25+F25)/3</f>
        <v>56572.977593333337</v>
      </c>
      <c r="H25" s="14">
        <v>31350.288119999997</v>
      </c>
      <c r="I25" s="14">
        <v>29604.459849999999</v>
      </c>
      <c r="J25" s="14">
        <v>32003.385899999997</v>
      </c>
      <c r="K25" s="15">
        <f>(+H25+I25+J25)/3</f>
        <v>30986.044623333331</v>
      </c>
      <c r="L25" s="14">
        <f t="shared" ref="L25:S28" si="6">(+D25/D$54)*100</f>
        <v>2.1579895271364302</v>
      </c>
      <c r="M25" s="14">
        <f t="shared" si="6"/>
        <v>2.0410183455910915</v>
      </c>
      <c r="N25" s="14">
        <f t="shared" si="6"/>
        <v>2.0045255565866302</v>
      </c>
      <c r="O25" s="17">
        <f t="shared" si="6"/>
        <v>2.0687410615228727</v>
      </c>
      <c r="P25" s="14">
        <f t="shared" si="6"/>
        <v>1.1152841532473166</v>
      </c>
      <c r="Q25" s="14">
        <f t="shared" si="6"/>
        <v>1.1368000974880503</v>
      </c>
      <c r="R25" s="14">
        <f t="shared" si="6"/>
        <v>1.1447048719275983</v>
      </c>
      <c r="S25" s="17">
        <f t="shared" si="6"/>
        <v>1.1321257631289332</v>
      </c>
      <c r="T25" s="18"/>
    </row>
    <row r="26" spans="1:20" ht="24" customHeight="1" x14ac:dyDescent="0.35">
      <c r="A26" s="50"/>
      <c r="B26" s="50"/>
      <c r="C26" s="51" t="s">
        <v>59</v>
      </c>
      <c r="D26" s="14">
        <v>29912.217230000002</v>
      </c>
      <c r="E26" s="14">
        <v>28187.548359999997</v>
      </c>
      <c r="F26" s="14">
        <v>28492.238079999996</v>
      </c>
      <c r="G26" s="20">
        <f>(+D26+E26+F26)/3</f>
        <v>28864.001223333329</v>
      </c>
      <c r="H26" s="14">
        <v>8610.2722599999997</v>
      </c>
      <c r="I26" s="14">
        <v>10375.484110000001</v>
      </c>
      <c r="J26" s="14">
        <v>11685.646199999999</v>
      </c>
      <c r="K26" s="20">
        <f>(+H26+I26+J26)/3</f>
        <v>10223.800856666667</v>
      </c>
      <c r="L26" s="14">
        <f t="shared" si="6"/>
        <v>1.0635907703394298</v>
      </c>
      <c r="M26" s="14">
        <f t="shared" si="6"/>
        <v>1.0802439592850128</v>
      </c>
      <c r="N26" s="14">
        <f t="shared" si="6"/>
        <v>1.0240818544397929</v>
      </c>
      <c r="O26" s="21">
        <f t="shared" si="6"/>
        <v>1.0554888052700389</v>
      </c>
      <c r="P26" s="14">
        <f t="shared" si="6"/>
        <v>0.30630979115617007</v>
      </c>
      <c r="Q26" s="14">
        <f t="shared" si="6"/>
        <v>0.39841467831184635</v>
      </c>
      <c r="R26" s="14">
        <f t="shared" si="6"/>
        <v>0.41797502859727814</v>
      </c>
      <c r="S26" s="21">
        <f t="shared" si="6"/>
        <v>0.37354326722346426</v>
      </c>
      <c r="T26" s="18"/>
    </row>
    <row r="27" spans="1:20" ht="24" customHeight="1" x14ac:dyDescent="0.35">
      <c r="A27" s="50"/>
      <c r="B27" s="54"/>
      <c r="C27" s="51" t="s">
        <v>60</v>
      </c>
      <c r="D27" s="14">
        <v>19277.262279999999</v>
      </c>
      <c r="E27" s="14">
        <v>14412.756210000003</v>
      </c>
      <c r="F27" s="14">
        <v>16964.420259999999</v>
      </c>
      <c r="G27" s="20">
        <f>(+D27+E27+F27)/3</f>
        <v>16884.812916666666</v>
      </c>
      <c r="H27" s="14">
        <v>10265.71924</v>
      </c>
      <c r="I27" s="14">
        <v>8361.0541200000007</v>
      </c>
      <c r="J27" s="14">
        <v>9488.6429499999995</v>
      </c>
      <c r="K27" s="20">
        <f>(+H27+I27+J27)/3</f>
        <v>9371.8054366666674</v>
      </c>
      <c r="L27" s="14">
        <f t="shared" si="6"/>
        <v>0.68544294395726513</v>
      </c>
      <c r="M27" s="14">
        <f t="shared" si="6"/>
        <v>0.55234646992549086</v>
      </c>
      <c r="N27" s="14">
        <f t="shared" si="6"/>
        <v>0.60974342944128579</v>
      </c>
      <c r="O27" s="21">
        <f t="shared" si="6"/>
        <v>0.617437993947067</v>
      </c>
      <c r="P27" s="14">
        <f t="shared" si="6"/>
        <v>0.36520219355668515</v>
      </c>
      <c r="Q27" s="14">
        <f t="shared" si="6"/>
        <v>0.32106132612714655</v>
      </c>
      <c r="R27" s="14">
        <f t="shared" si="6"/>
        <v>0.3393920832872393</v>
      </c>
      <c r="S27" s="21">
        <f t="shared" si="6"/>
        <v>0.34241422262370558</v>
      </c>
      <c r="T27" s="18"/>
    </row>
    <row r="28" spans="1:20" ht="24" customHeight="1" x14ac:dyDescent="0.35">
      <c r="A28" s="50"/>
      <c r="B28" s="50"/>
      <c r="C28" s="51" t="s">
        <v>61</v>
      </c>
      <c r="D28" s="14">
        <v>11501.392690000001</v>
      </c>
      <c r="E28" s="14">
        <v>10657.390440000001</v>
      </c>
      <c r="F28" s="14">
        <v>10313.70723</v>
      </c>
      <c r="G28" s="20">
        <f>(+D28+E28+F28)/3</f>
        <v>10824.163453333334</v>
      </c>
      <c r="H28" s="24">
        <v>12474.296619999999</v>
      </c>
      <c r="I28" s="24">
        <v>10867.921619999999</v>
      </c>
      <c r="J28" s="24">
        <v>10829.096750000001</v>
      </c>
      <c r="K28" s="20">
        <f>(+H28+I28+J28)/3</f>
        <v>11390.438329999999</v>
      </c>
      <c r="L28" s="24">
        <f t="shared" si="6"/>
        <v>0.40895581283973537</v>
      </c>
      <c r="M28" s="24">
        <f t="shared" si="6"/>
        <v>0.40842791638058756</v>
      </c>
      <c r="N28" s="24">
        <f t="shared" si="6"/>
        <v>0.37070027270555161</v>
      </c>
      <c r="O28" s="21">
        <f t="shared" si="6"/>
        <v>0.39581426230576633</v>
      </c>
      <c r="P28" s="24">
        <f t="shared" si="6"/>
        <v>0.44377216853446139</v>
      </c>
      <c r="Q28" s="24">
        <f t="shared" si="6"/>
        <v>0.4173240930490576</v>
      </c>
      <c r="R28" s="24">
        <f t="shared" si="6"/>
        <v>0.38733776004308107</v>
      </c>
      <c r="S28" s="21">
        <f t="shared" si="6"/>
        <v>0.41616827328176337</v>
      </c>
      <c r="T28" s="18"/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  <c r="T29" s="18"/>
    </row>
    <row r="30" spans="1:20" ht="24" customHeight="1" x14ac:dyDescent="0.35">
      <c r="A30" s="22"/>
      <c r="B30" s="53"/>
      <c r="C30" s="23" t="s">
        <v>18</v>
      </c>
      <c r="D30" s="24">
        <v>50560.141169999995</v>
      </c>
      <c r="E30" s="24">
        <v>43761.953240000003</v>
      </c>
      <c r="F30" s="24">
        <v>32239.198179999999</v>
      </c>
      <c r="G30" s="15">
        <f>(+D30+E30+F30)/3</f>
        <v>42187.097529999999</v>
      </c>
      <c r="H30" s="24">
        <v>50076.68</v>
      </c>
      <c r="I30" s="24">
        <v>46807.270000000004</v>
      </c>
      <c r="J30" s="24">
        <v>36141.82</v>
      </c>
      <c r="K30" s="15">
        <f>(+H30+I30+J30)/3</f>
        <v>44341.92333333334</v>
      </c>
      <c r="L30" s="24">
        <f t="shared" ref="L30:S32" si="7">(+D30/D$54)*100</f>
        <v>1.7977704254413311</v>
      </c>
      <c r="M30" s="24">
        <f t="shared" si="7"/>
        <v>1.6771088081256318</v>
      </c>
      <c r="N30" s="24">
        <f t="shared" si="7"/>
        <v>1.158756913553995</v>
      </c>
      <c r="O30" s="17">
        <f t="shared" si="7"/>
        <v>1.5426831791343734</v>
      </c>
      <c r="P30" s="24">
        <f t="shared" si="7"/>
        <v>1.7814741426764547</v>
      </c>
      <c r="Q30" s="24">
        <f t="shared" si="7"/>
        <v>1.7973815218638252</v>
      </c>
      <c r="R30" s="24">
        <f t="shared" si="7"/>
        <v>1.2927293869343468</v>
      </c>
      <c r="S30" s="17">
        <f t="shared" si="7"/>
        <v>1.6201046116919426</v>
      </c>
      <c r="T30" s="18"/>
    </row>
    <row r="31" spans="1:20" ht="24" customHeight="1" x14ac:dyDescent="0.35">
      <c r="A31" s="22"/>
      <c r="B31" s="53"/>
      <c r="C31" s="52" t="s">
        <v>19</v>
      </c>
      <c r="D31" s="24">
        <v>50560.141169999995</v>
      </c>
      <c r="E31" s="24">
        <v>43761.953240000003</v>
      </c>
      <c r="F31" s="24">
        <v>32239.198179999999</v>
      </c>
      <c r="G31" s="20">
        <f>(+D31+E31+F31)/3</f>
        <v>42187.097529999999</v>
      </c>
      <c r="H31" s="24">
        <v>50076.68</v>
      </c>
      <c r="I31" s="24">
        <v>46807.270000000004</v>
      </c>
      <c r="J31" s="24">
        <v>36141.82</v>
      </c>
      <c r="K31" s="20">
        <f>(+H31+I31+J31)/3</f>
        <v>44341.92333333334</v>
      </c>
      <c r="L31" s="24">
        <f t="shared" si="7"/>
        <v>1.7977704254413311</v>
      </c>
      <c r="M31" s="24">
        <f t="shared" si="7"/>
        <v>1.6771088081256318</v>
      </c>
      <c r="N31" s="24">
        <f t="shared" si="7"/>
        <v>1.158756913553995</v>
      </c>
      <c r="O31" s="21">
        <f t="shared" si="7"/>
        <v>1.5426831791343734</v>
      </c>
      <c r="P31" s="24">
        <f t="shared" si="7"/>
        <v>1.7814741426764547</v>
      </c>
      <c r="Q31" s="24">
        <f t="shared" si="7"/>
        <v>1.7973815218638252</v>
      </c>
      <c r="R31" s="24">
        <f t="shared" si="7"/>
        <v>1.2927293869343468</v>
      </c>
      <c r="S31" s="21">
        <f t="shared" si="7"/>
        <v>1.6201046116919426</v>
      </c>
      <c r="T31" s="18"/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0</v>
      </c>
      <c r="F32" s="24">
        <v>0</v>
      </c>
      <c r="G32" s="20">
        <f>(+D32+E32+F32)/3</f>
        <v>0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7"/>
        <v>0</v>
      </c>
      <c r="M32" s="24">
        <f t="shared" si="7"/>
        <v>0</v>
      </c>
      <c r="N32" s="24">
        <f t="shared" si="7"/>
        <v>0</v>
      </c>
      <c r="O32" s="21">
        <f t="shared" si="7"/>
        <v>0</v>
      </c>
      <c r="P32" s="24">
        <f t="shared" si="7"/>
        <v>0</v>
      </c>
      <c r="Q32" s="24">
        <f t="shared" si="7"/>
        <v>0</v>
      </c>
      <c r="R32" s="24">
        <f t="shared" si="7"/>
        <v>0</v>
      </c>
      <c r="S32" s="21">
        <f t="shared" si="7"/>
        <v>0</v>
      </c>
      <c r="T32" s="18"/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  <c r="T33" s="18"/>
    </row>
    <row r="34" spans="1:20" ht="24" customHeight="1" x14ac:dyDescent="0.35">
      <c r="A34" s="50"/>
      <c r="B34" s="50"/>
      <c r="C34" s="33" t="s">
        <v>23</v>
      </c>
      <c r="D34" s="14">
        <v>15779.378909999999</v>
      </c>
      <c r="E34" s="14">
        <v>12825.883810000003</v>
      </c>
      <c r="F34" s="14">
        <v>14245.956429999998</v>
      </c>
      <c r="G34" s="15">
        <f>(+D34+E34+F34)/3</f>
        <v>14283.739716666669</v>
      </c>
      <c r="H34" s="14">
        <v>12526.311620000004</v>
      </c>
      <c r="I34" s="14">
        <v>13026.005950000001</v>
      </c>
      <c r="J34" s="14">
        <v>12742.177569999998</v>
      </c>
      <c r="K34" s="15">
        <f>(+H34+I34+J34)/3</f>
        <v>12764.831713333335</v>
      </c>
      <c r="L34" s="14">
        <f t="shared" ref="L34:S36" si="8">(+D34/D$54)*100</f>
        <v>0.56106846380924902</v>
      </c>
      <c r="M34" s="14">
        <f t="shared" si="8"/>
        <v>0.49153205278062534</v>
      </c>
      <c r="N34" s="14">
        <f t="shared" si="8"/>
        <v>0.51203508261232711</v>
      </c>
      <c r="O34" s="17">
        <f t="shared" si="8"/>
        <v>0.52232284954814834</v>
      </c>
      <c r="P34" s="14">
        <f t="shared" si="8"/>
        <v>0.4456225982660515</v>
      </c>
      <c r="Q34" s="14">
        <f t="shared" si="8"/>
        <v>0.50019371773269927</v>
      </c>
      <c r="R34" s="14">
        <f t="shared" si="8"/>
        <v>0.4557652989881163</v>
      </c>
      <c r="S34" s="17">
        <f t="shared" si="8"/>
        <v>0.46638398092887329</v>
      </c>
      <c r="T34" s="18"/>
    </row>
    <row r="35" spans="1:20" ht="24" customHeight="1" x14ac:dyDescent="0.35">
      <c r="A35" s="50"/>
      <c r="B35" s="54"/>
      <c r="C35" s="51" t="s">
        <v>24</v>
      </c>
      <c r="D35" s="14">
        <v>15779.285619999999</v>
      </c>
      <c r="E35" s="14">
        <v>12825.520200000003</v>
      </c>
      <c r="F35" s="14">
        <v>14243.519399999999</v>
      </c>
      <c r="G35" s="20">
        <f>(+D35+E35+F35)/3</f>
        <v>14282.775073333332</v>
      </c>
      <c r="H35" s="14">
        <v>12526.311620000004</v>
      </c>
      <c r="I35" s="14">
        <v>13026.005950000001</v>
      </c>
      <c r="J35" s="14">
        <v>12742.177569999998</v>
      </c>
      <c r="K35" s="20">
        <f>(+H35+I35+J35)/3</f>
        <v>12764.831713333335</v>
      </c>
      <c r="L35" s="14">
        <f t="shared" si="8"/>
        <v>0.56106514669028718</v>
      </c>
      <c r="M35" s="14">
        <f t="shared" si="8"/>
        <v>0.49151811799278855</v>
      </c>
      <c r="N35" s="14">
        <f t="shared" si="8"/>
        <v>0.511947489696856</v>
      </c>
      <c r="O35" s="21">
        <f t="shared" si="8"/>
        <v>0.5222875748046526</v>
      </c>
      <c r="P35" s="14">
        <f t="shared" si="8"/>
        <v>0.4456225982660515</v>
      </c>
      <c r="Q35" s="14">
        <f t="shared" si="8"/>
        <v>0.50019371773269927</v>
      </c>
      <c r="R35" s="14">
        <f t="shared" si="8"/>
        <v>0.4557652989881163</v>
      </c>
      <c r="S35" s="21">
        <f t="shared" si="8"/>
        <v>0.46638398092887329</v>
      </c>
      <c r="T35" s="18"/>
    </row>
    <row r="36" spans="1:20" ht="24" customHeight="1" x14ac:dyDescent="0.35">
      <c r="A36" s="50"/>
      <c r="B36" s="54"/>
      <c r="C36" s="51" t="s">
        <v>25</v>
      </c>
      <c r="D36" s="14">
        <v>9.3289999999999998E-2</v>
      </c>
      <c r="E36" s="14">
        <v>0.36360999999999999</v>
      </c>
      <c r="F36" s="14">
        <v>2.43703</v>
      </c>
      <c r="G36" s="20">
        <f>(+D36+E36+F36)/3</f>
        <v>0.96464333333333341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3.3171189618619056E-6</v>
      </c>
      <c r="M36" s="14">
        <f t="shared" si="8"/>
        <v>1.3934787836781686E-5</v>
      </c>
      <c r="N36" s="14">
        <f t="shared" si="8"/>
        <v>8.7592915471153079E-5</v>
      </c>
      <c r="O36" s="21">
        <f t="shared" si="8"/>
        <v>3.5274743495667215E-5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  <c r="T36" s="18"/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  <c r="T37" s="18"/>
    </row>
    <row r="38" spans="1:20" ht="24" customHeight="1" x14ac:dyDescent="0.35">
      <c r="A38" s="22"/>
      <c r="B38" s="22"/>
      <c r="C38" s="23" t="s">
        <v>27</v>
      </c>
      <c r="D38" s="24">
        <v>10836.299789999999</v>
      </c>
      <c r="E38" s="24">
        <v>12228.96329</v>
      </c>
      <c r="F38" s="24">
        <v>9178.4563399999988</v>
      </c>
      <c r="G38" s="15">
        <f>(+D38+E38+F38)/3</f>
        <v>10747.906473333331</v>
      </c>
      <c r="H38" s="24">
        <v>11524.133949999999</v>
      </c>
      <c r="I38" s="24">
        <v>5976.5573899999999</v>
      </c>
      <c r="J38" s="24">
        <v>13259.84094</v>
      </c>
      <c r="K38" s="15">
        <f>(+H38+I38+J38)/3</f>
        <v>10253.510759999999</v>
      </c>
      <c r="L38" s="24">
        <f t="shared" ref="L38:S40" si="9">(+D38/D$54)*100</f>
        <v>0.38530705873972754</v>
      </c>
      <c r="M38" s="24">
        <f t="shared" si="9"/>
        <v>0.46865600206248936</v>
      </c>
      <c r="N38" s="24">
        <f t="shared" si="9"/>
        <v>0.32989653403745089</v>
      </c>
      <c r="O38" s="17">
        <f t="shared" si="9"/>
        <v>0.39302572345798387</v>
      </c>
      <c r="P38" s="24">
        <f t="shared" si="9"/>
        <v>0.40997020267048201</v>
      </c>
      <c r="Q38" s="24">
        <f t="shared" si="9"/>
        <v>0.22949755063999006</v>
      </c>
      <c r="R38" s="24">
        <f t="shared" si="9"/>
        <v>0.47428120800815099</v>
      </c>
      <c r="S38" s="17">
        <f t="shared" si="9"/>
        <v>0.37462876707969334</v>
      </c>
      <c r="T38" s="18"/>
    </row>
    <row r="39" spans="1:20" ht="24" customHeight="1" x14ac:dyDescent="0.35">
      <c r="A39" s="22"/>
      <c r="B39" s="53"/>
      <c r="C39" s="52" t="s">
        <v>28</v>
      </c>
      <c r="D39" s="24">
        <v>7318.2956699999995</v>
      </c>
      <c r="E39" s="24">
        <v>9776.0374799999991</v>
      </c>
      <c r="F39" s="24">
        <v>7762.4802199999995</v>
      </c>
      <c r="G39" s="20">
        <f>(+D39+E39+F39)/3</f>
        <v>8285.604456666666</v>
      </c>
      <c r="H39" s="24">
        <v>4970.29</v>
      </c>
      <c r="I39" s="24">
        <v>2804.65</v>
      </c>
      <c r="J39" s="24">
        <v>490</v>
      </c>
      <c r="K39" s="20">
        <f>(+H39+I39+J39)/3</f>
        <v>2754.98</v>
      </c>
      <c r="L39" s="24">
        <f t="shared" si="9"/>
        <v>0.26021714369673998</v>
      </c>
      <c r="M39" s="24">
        <f t="shared" si="9"/>
        <v>0.37465143469163625</v>
      </c>
      <c r="N39" s="24">
        <f t="shared" si="9"/>
        <v>0.27900283285677968</v>
      </c>
      <c r="O39" s="21">
        <f t="shared" si="9"/>
        <v>0.30298511565463615</v>
      </c>
      <c r="P39" s="24">
        <f t="shared" si="9"/>
        <v>0.17681769471545147</v>
      </c>
      <c r="Q39" s="24">
        <f t="shared" si="9"/>
        <v>0.10769750265921035</v>
      </c>
      <c r="R39" s="24">
        <f t="shared" si="9"/>
        <v>1.7526438889846441E-2</v>
      </c>
      <c r="S39" s="21">
        <f t="shared" si="9"/>
        <v>0.10065769519212106</v>
      </c>
      <c r="T39" s="18"/>
    </row>
    <row r="40" spans="1:20" ht="24" customHeight="1" x14ac:dyDescent="0.35">
      <c r="A40" s="22"/>
      <c r="B40" s="53"/>
      <c r="C40" s="52" t="s">
        <v>20</v>
      </c>
      <c r="D40" s="24">
        <v>3518.0041199999996</v>
      </c>
      <c r="E40" s="24">
        <v>2452.9258099999997</v>
      </c>
      <c r="F40" s="24">
        <v>1415.97612</v>
      </c>
      <c r="G40" s="20">
        <f>(+D40+E40+F40)/3</f>
        <v>2462.3020166666665</v>
      </c>
      <c r="H40" s="24">
        <v>6553.8439500000004</v>
      </c>
      <c r="I40" s="24">
        <v>3171.9073899999999</v>
      </c>
      <c r="J40" s="24">
        <v>12769.84094</v>
      </c>
      <c r="K40" s="20">
        <f>(+H40+I40+J40)/3</f>
        <v>7498.5307600000006</v>
      </c>
      <c r="L40" s="24">
        <f t="shared" si="9"/>
        <v>0.12508991504298753</v>
      </c>
      <c r="M40" s="24">
        <f t="shared" si="9"/>
        <v>9.4004567370853012E-2</v>
      </c>
      <c r="N40" s="24">
        <f t="shared" si="9"/>
        <v>5.0893701180671269E-2</v>
      </c>
      <c r="O40" s="21">
        <f t="shared" si="9"/>
        <v>9.0040607803347786E-2</v>
      </c>
      <c r="P40" s="24">
        <f t="shared" si="9"/>
        <v>0.23315250795503054</v>
      </c>
      <c r="Q40" s="24">
        <f t="shared" si="9"/>
        <v>0.12180004798077973</v>
      </c>
      <c r="R40" s="24">
        <f t="shared" si="9"/>
        <v>0.45675476911830454</v>
      </c>
      <c r="S40" s="21">
        <f t="shared" si="9"/>
        <v>0.2739710718875723</v>
      </c>
      <c r="T40" s="18"/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  <c r="T41" s="18"/>
    </row>
    <row r="42" spans="1:20" ht="24" customHeight="1" x14ac:dyDescent="0.35">
      <c r="A42" s="50"/>
      <c r="B42" s="50"/>
      <c r="C42" s="33" t="s">
        <v>77</v>
      </c>
      <c r="D42" s="14">
        <v>728.17430000000002</v>
      </c>
      <c r="E42" s="14">
        <v>9484.7109999999993</v>
      </c>
      <c r="F42" s="14">
        <v>7544.4</v>
      </c>
      <c r="G42" s="15">
        <f>(+D42+E42+F42)/3</f>
        <v>5919.0950999999995</v>
      </c>
      <c r="H42" s="14">
        <v>727.47429999999997</v>
      </c>
      <c r="I42" s="14">
        <v>1794.9159999999999</v>
      </c>
      <c r="J42" s="14">
        <v>15217.531000000003</v>
      </c>
      <c r="K42" s="15">
        <f>(+H42+I42+J42)/3</f>
        <v>5913.3071000000009</v>
      </c>
      <c r="L42" s="14">
        <f t="shared" ref="L42:S42" si="10">(+D42/D$54)*100</f>
        <v>2.5891743788943294E-2</v>
      </c>
      <c r="M42" s="14">
        <f t="shared" si="10"/>
        <v>0.36348680035804698</v>
      </c>
      <c r="N42" s="14">
        <f t="shared" si="10"/>
        <v>0.27116448770863194</v>
      </c>
      <c r="O42" s="17">
        <f t="shared" si="10"/>
        <v>0.2164474206829059</v>
      </c>
      <c r="P42" s="14">
        <f t="shared" si="10"/>
        <v>2.5879843769827666E-2</v>
      </c>
      <c r="Q42" s="14">
        <f t="shared" si="10"/>
        <v>6.8924097724514355E-2</v>
      </c>
      <c r="R42" s="14">
        <f t="shared" si="10"/>
        <v>0.54430434107315073</v>
      </c>
      <c r="S42" s="17">
        <f t="shared" si="10"/>
        <v>0.21605233564280157</v>
      </c>
      <c r="T42" s="18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  <c r="T43" s="18"/>
    </row>
    <row r="44" spans="1:20" ht="24" customHeight="1" x14ac:dyDescent="0.35">
      <c r="A44" s="22"/>
      <c r="B44" s="22"/>
      <c r="C44" s="59" t="s">
        <v>35</v>
      </c>
      <c r="D44" s="24">
        <v>820.7296</v>
      </c>
      <c r="E44" s="24">
        <v>0</v>
      </c>
      <c r="F44" s="24">
        <v>41.415680000000002</v>
      </c>
      <c r="G44" s="15">
        <f>(+D44+E44+F44)/3</f>
        <v>287.38175999999999</v>
      </c>
      <c r="H44" s="24">
        <v>7.2756700000000007</v>
      </c>
      <c r="I44" s="24">
        <v>2.20174</v>
      </c>
      <c r="J44" s="60">
        <v>25.184579999999997</v>
      </c>
      <c r="K44" s="15">
        <f>(+H44+I44+J44)/3</f>
        <v>11.553996666666665</v>
      </c>
      <c r="L44" s="24">
        <f t="shared" ref="L44:S44" si="11">(+D44/D$54)*100</f>
        <v>2.9182738972251439E-2</v>
      </c>
      <c r="M44" s="24">
        <f t="shared" si="11"/>
        <v>0</v>
      </c>
      <c r="N44" s="60">
        <f t="shared" si="11"/>
        <v>1.4885824784349497E-3</v>
      </c>
      <c r="O44" s="17">
        <f t="shared" si="11"/>
        <v>1.0508876720584183E-2</v>
      </c>
      <c r="P44" s="24">
        <f t="shared" si="11"/>
        <v>2.5883141565388919E-4</v>
      </c>
      <c r="Q44" s="24">
        <f t="shared" si="11"/>
        <v>8.4545985953644748E-5</v>
      </c>
      <c r="R44" s="60">
        <f t="shared" si="11"/>
        <v>9.0080816803356895E-4</v>
      </c>
      <c r="S44" s="17">
        <f t="shared" si="11"/>
        <v>4.2214414432196091E-4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18"/>
    </row>
    <row r="46" spans="1:20" ht="24" customHeight="1" x14ac:dyDescent="0.35">
      <c r="A46" s="50"/>
      <c r="B46" s="50"/>
      <c r="C46" s="33" t="s">
        <v>38</v>
      </c>
      <c r="D46" s="14">
        <v>1.2510408399999995</v>
      </c>
      <c r="E46" s="14">
        <v>0.72142032</v>
      </c>
      <c r="F46" s="14">
        <v>26.804119999999998</v>
      </c>
      <c r="G46" s="15">
        <f>(+D46+E46+F46)/3</f>
        <v>9.5921937199999991</v>
      </c>
      <c r="H46" s="14">
        <v>79.367400000000004</v>
      </c>
      <c r="I46" s="14">
        <v>0.21029000000000003</v>
      </c>
      <c r="J46" s="14">
        <v>170.89108000000002</v>
      </c>
      <c r="K46" s="15">
        <f>(+H46+I46+J46)/3</f>
        <v>83.489590000000007</v>
      </c>
      <c r="L46" s="14">
        <f t="shared" ref="L46:S46" si="12">(+D46/D$54)*100</f>
        <v>4.4483345400660785E-5</v>
      </c>
      <c r="M46" s="14">
        <f t="shared" si="12"/>
        <v>2.7647311956060483E-5</v>
      </c>
      <c r="N46" s="14">
        <f t="shared" si="12"/>
        <v>9.634066948041852E-4</v>
      </c>
      <c r="O46" s="17">
        <f t="shared" si="12"/>
        <v>3.5076401955169944E-4</v>
      </c>
      <c r="P46" s="14">
        <f t="shared" si="12"/>
        <v>2.8234893142169014E-3</v>
      </c>
      <c r="Q46" s="14">
        <f t="shared" si="12"/>
        <v>8.0750567215892698E-6</v>
      </c>
      <c r="R46" s="14">
        <f t="shared" si="12"/>
        <v>6.1124736131425708E-3</v>
      </c>
      <c r="S46" s="17">
        <f t="shared" si="12"/>
        <v>3.0504285700568277E-3</v>
      </c>
      <c r="T46" s="32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  <c r="T47" s="32"/>
    </row>
    <row r="48" spans="1:20" ht="24" customHeight="1" x14ac:dyDescent="0.35">
      <c r="A48" s="22"/>
      <c r="B48" s="22"/>
      <c r="C48" s="23" t="s">
        <v>79</v>
      </c>
      <c r="D48" s="24">
        <v>34.928800000000003</v>
      </c>
      <c r="E48" s="24">
        <v>3.2409999999999997</v>
      </c>
      <c r="F48" s="24">
        <v>8.4595000000000002</v>
      </c>
      <c r="G48" s="15">
        <f t="shared" ref="G48:G53" si="13">(+D48+E48+F48)/3</f>
        <v>15.543100000000001</v>
      </c>
      <c r="H48" s="24">
        <v>29.703000000000003</v>
      </c>
      <c r="I48" s="24">
        <v>14.378</v>
      </c>
      <c r="J48" s="24">
        <v>14.332999999999998</v>
      </c>
      <c r="K48" s="15">
        <f t="shared" ref="K48:K53" si="14">(+H48+I48+J48)/3</f>
        <v>19.471333333333334</v>
      </c>
      <c r="L48" s="24">
        <f t="shared" ref="L48:S53" si="15">(+D48/D$54)*100</f>
        <v>1.2419657497596971E-3</v>
      </c>
      <c r="M48" s="24">
        <f t="shared" si="15"/>
        <v>1.2420628524795644E-4</v>
      </c>
      <c r="N48" s="24">
        <f t="shared" si="15"/>
        <v>3.0405545620210649E-4</v>
      </c>
      <c r="O48" s="17">
        <f t="shared" si="15"/>
        <v>5.6837470045319519E-4</v>
      </c>
      <c r="P48" s="24">
        <f t="shared" si="15"/>
        <v>1.0566820016805973E-3</v>
      </c>
      <c r="Q48" s="24">
        <f t="shared" si="15"/>
        <v>5.521097795568524E-4</v>
      </c>
      <c r="R48" s="24">
        <f t="shared" si="15"/>
        <v>5.1266622164932449E-4</v>
      </c>
      <c r="S48" s="17">
        <f t="shared" si="15"/>
        <v>7.1141697422516797E-4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  <c r="T50" s="18"/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  <c r="T51" s="18"/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  <c r="T52" s="18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2542.7187391604261</v>
      </c>
      <c r="E53" s="74">
        <v>4422.3231196797515</v>
      </c>
      <c r="F53" s="74">
        <v>5464.7677250000279</v>
      </c>
      <c r="G53" s="39">
        <f t="shared" si="13"/>
        <v>4143.2698612800677</v>
      </c>
      <c r="H53" s="74">
        <v>2849.80194999987</v>
      </c>
      <c r="I53" s="74">
        <v>4627.9612199999719</v>
      </c>
      <c r="J53" s="74">
        <v>5601.6383769996919</v>
      </c>
      <c r="K53" s="39">
        <f t="shared" si="14"/>
        <v>4359.8005156665113</v>
      </c>
      <c r="L53" s="74">
        <f t="shared" si="15"/>
        <v>9.0411625515603444E-2</v>
      </c>
      <c r="M53" s="74">
        <f t="shared" si="15"/>
        <v>0.16947865685330943</v>
      </c>
      <c r="N53" s="74">
        <f t="shared" si="15"/>
        <v>0.19641733479087783</v>
      </c>
      <c r="O53" s="40">
        <f t="shared" si="15"/>
        <v>0.15150965806704006</v>
      </c>
      <c r="P53" s="74">
        <f t="shared" si="15"/>
        <v>0.10138149105878638</v>
      </c>
      <c r="Q53" s="74">
        <f t="shared" si="15"/>
        <v>0.17771196612684981</v>
      </c>
      <c r="R53" s="74">
        <f t="shared" si="15"/>
        <v>0.20036076060715038</v>
      </c>
      <c r="S53" s="40">
        <f t="shared" si="15"/>
        <v>0.15929243457462919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2812380.2936400007</v>
      </c>
      <c r="E54" s="43">
        <v>2609368.7557999999</v>
      </c>
      <c r="F54" s="43">
        <v>2782222.7253100001</v>
      </c>
      <c r="G54" s="44">
        <f>G13+G25+G30+G34+G44+G38+G21+G46+G48+G49+G53+G23+G9+G42</f>
        <v>2734657.2582500004</v>
      </c>
      <c r="H54" s="43">
        <v>2810968.6691700001</v>
      </c>
      <c r="I54" s="43">
        <v>2604192.2335700002</v>
      </c>
      <c r="J54" s="43">
        <v>2795776.158977</v>
      </c>
      <c r="K54" s="44">
        <f t="shared" ref="K54:S54" si="16">K13+K25+K30+K34+K44+K38+K21+K46+K48+K49+K53+K23+K9+K42</f>
        <v>2736979.0205723336</v>
      </c>
      <c r="L54" s="45">
        <f t="shared" si="16"/>
        <v>100</v>
      </c>
      <c r="M54" s="45">
        <f t="shared" si="16"/>
        <v>99.999999999999986</v>
      </c>
      <c r="N54" s="45">
        <f t="shared" si="16"/>
        <v>100</v>
      </c>
      <c r="O54" s="44">
        <f t="shared" si="16"/>
        <v>99.999999999999986</v>
      </c>
      <c r="P54" s="45">
        <f t="shared" si="16"/>
        <v>100</v>
      </c>
      <c r="Q54" s="45">
        <f t="shared" si="16"/>
        <v>100</v>
      </c>
      <c r="R54" s="45">
        <f t="shared" si="16"/>
        <v>100</v>
      </c>
      <c r="S54" s="44">
        <f t="shared" si="16"/>
        <v>99.999999999999986</v>
      </c>
      <c r="T54" s="18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1505957.2886578206</v>
      </c>
      <c r="E9" s="14">
        <v>1431125.5789999997</v>
      </c>
      <c r="F9" s="14">
        <v>1500113.4139100001</v>
      </c>
      <c r="G9" s="15">
        <f t="shared" ref="G9:G16" si="0">(+D9+E9+F9)/3</f>
        <v>1479065.4271892735</v>
      </c>
      <c r="H9" s="16">
        <v>1535672.3023599999</v>
      </c>
      <c r="I9" s="16">
        <v>1455233.7027699999</v>
      </c>
      <c r="J9" s="16">
        <v>1526389.4601430001</v>
      </c>
      <c r="K9" s="15">
        <f t="shared" ref="K9:K16" si="1">(+H9+I9+J9)/3</f>
        <v>1505765.1550909998</v>
      </c>
      <c r="L9" s="16">
        <f t="shared" ref="L9:S16" si="2">(+D9/D$54)*100</f>
        <v>56.16789353005597</v>
      </c>
      <c r="M9" s="16">
        <f t="shared" si="2"/>
        <v>54.124734098513549</v>
      </c>
      <c r="N9" s="16">
        <f t="shared" si="2"/>
        <v>58.827221691854035</v>
      </c>
      <c r="O9" s="17">
        <f t="shared" si="2"/>
        <v>56.342997983622922</v>
      </c>
      <c r="P9" s="16">
        <f t="shared" si="2"/>
        <v>57.220077434357918</v>
      </c>
      <c r="Q9" s="16">
        <f t="shared" si="2"/>
        <v>55.115778230358522</v>
      </c>
      <c r="R9" s="16">
        <f t="shared" si="2"/>
        <v>59.826595898636981</v>
      </c>
      <c r="S9" s="17">
        <f t="shared" si="2"/>
        <v>57.359006198139461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1423774.3093500005</v>
      </c>
      <c r="E10" s="14">
        <v>1349528.8643399999</v>
      </c>
      <c r="F10" s="14">
        <v>1446024.9484900001</v>
      </c>
      <c r="G10" s="20">
        <f t="shared" si="0"/>
        <v>1406442.7073933335</v>
      </c>
      <c r="H10" s="16">
        <v>1423774.30935</v>
      </c>
      <c r="I10" s="16">
        <v>1349528.8643399999</v>
      </c>
      <c r="J10" s="16">
        <v>1446024.9484900001</v>
      </c>
      <c r="K10" s="20">
        <f t="shared" si="1"/>
        <v>1406442.7073933333</v>
      </c>
      <c r="L10" s="16">
        <f t="shared" si="2"/>
        <v>53.10270378894554</v>
      </c>
      <c r="M10" s="16">
        <f t="shared" si="2"/>
        <v>51.038771168991502</v>
      </c>
      <c r="N10" s="16">
        <f t="shared" si="2"/>
        <v>56.706132635033278</v>
      </c>
      <c r="O10" s="21">
        <f t="shared" si="2"/>
        <v>53.57653364755658</v>
      </c>
      <c r="P10" s="16">
        <f t="shared" si="2"/>
        <v>53.050690635532618</v>
      </c>
      <c r="Q10" s="16">
        <f t="shared" si="2"/>
        <v>51.112294513829625</v>
      </c>
      <c r="R10" s="16">
        <f t="shared" si="2"/>
        <v>56.676721447325647</v>
      </c>
      <c r="S10" s="21">
        <f t="shared" si="2"/>
        <v>53.575523180324147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2431.0831399999997</v>
      </c>
      <c r="E11" s="14">
        <v>1878.2252500000002</v>
      </c>
      <c r="F11" s="14">
        <v>2178.4345300000004</v>
      </c>
      <c r="G11" s="20">
        <f t="shared" si="0"/>
        <v>2162.5809733333335</v>
      </c>
      <c r="H11" s="16">
        <v>2374.10007</v>
      </c>
      <c r="I11" s="16">
        <v>2105.1640299999995</v>
      </c>
      <c r="J11" s="16">
        <v>2025.494473</v>
      </c>
      <c r="K11" s="20">
        <f t="shared" si="1"/>
        <v>2168.2528576666664</v>
      </c>
      <c r="L11" s="16">
        <f t="shared" si="2"/>
        <v>9.0672438055618976E-2</v>
      </c>
      <c r="M11" s="16">
        <f t="shared" si="2"/>
        <v>7.1033907663363885E-2</v>
      </c>
      <c r="N11" s="16">
        <f t="shared" si="2"/>
        <v>8.5427708231391342E-2</v>
      </c>
      <c r="O11" s="21">
        <f t="shared" si="2"/>
        <v>8.2380598707854746E-2</v>
      </c>
      <c r="P11" s="16">
        <f t="shared" si="2"/>
        <v>8.8460402413684219E-2</v>
      </c>
      <c r="Q11" s="16">
        <f t="shared" si="2"/>
        <v>7.9731354211458924E-2</v>
      </c>
      <c r="R11" s="16">
        <f t="shared" si="2"/>
        <v>7.9388938731102782E-2</v>
      </c>
      <c r="S11" s="21">
        <f t="shared" si="2"/>
        <v>8.2595103679710125E-2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79751.896167819999</v>
      </c>
      <c r="E12" s="14">
        <v>79718.489409999995</v>
      </c>
      <c r="F12" s="14">
        <v>51910.030890000009</v>
      </c>
      <c r="G12" s="20">
        <f t="shared" si="0"/>
        <v>70460.138822606663</v>
      </c>
      <c r="H12" s="16">
        <v>109523.89294000001</v>
      </c>
      <c r="I12" s="16">
        <v>103599.67439999999</v>
      </c>
      <c r="J12" s="16">
        <v>78339.017179999995</v>
      </c>
      <c r="K12" s="20">
        <f t="shared" si="1"/>
        <v>97154.194840000011</v>
      </c>
      <c r="L12" s="16">
        <f t="shared" si="2"/>
        <v>2.9745173030548089</v>
      </c>
      <c r="M12" s="16">
        <f t="shared" si="2"/>
        <v>3.0149290218586882</v>
      </c>
      <c r="N12" s="16">
        <f t="shared" si="2"/>
        <v>2.0356613485893611</v>
      </c>
      <c r="O12" s="21">
        <f t="shared" si="2"/>
        <v>2.6840837373584909</v>
      </c>
      <c r="P12" s="16">
        <f t="shared" si="2"/>
        <v>4.080926396411618</v>
      </c>
      <c r="Q12" s="16">
        <f t="shared" si="2"/>
        <v>3.9237523623174462</v>
      </c>
      <c r="R12" s="16">
        <f t="shared" si="2"/>
        <v>3.0704855125802295</v>
      </c>
      <c r="S12" s="21">
        <f t="shared" si="2"/>
        <v>3.7008879141356075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576408.56894999987</v>
      </c>
      <c r="E13" s="24">
        <v>614385.73877000005</v>
      </c>
      <c r="F13" s="24">
        <v>498698.06913000008</v>
      </c>
      <c r="G13" s="15">
        <f t="shared" si="0"/>
        <v>563164.12561666674</v>
      </c>
      <c r="H13" s="24">
        <v>576408.56894999987</v>
      </c>
      <c r="I13" s="24">
        <v>614385.73877000005</v>
      </c>
      <c r="J13" s="24">
        <v>498698.06913000008</v>
      </c>
      <c r="K13" s="15">
        <f t="shared" si="1"/>
        <v>563164.12561666674</v>
      </c>
      <c r="L13" s="24">
        <f t="shared" si="2"/>
        <v>21.498388682357795</v>
      </c>
      <c r="M13" s="24">
        <f t="shared" si="2"/>
        <v>23.235881765233312</v>
      </c>
      <c r="N13" s="24">
        <f t="shared" si="2"/>
        <v>19.556535924536536</v>
      </c>
      <c r="O13" s="17">
        <f t="shared" si="2"/>
        <v>21.452976055540063</v>
      </c>
      <c r="P13" s="24">
        <f t="shared" si="2"/>
        <v>21.477331393201485</v>
      </c>
      <c r="Q13" s="24">
        <f t="shared" si="2"/>
        <v>23.269353961144663</v>
      </c>
      <c r="R13" s="24">
        <f t="shared" si="2"/>
        <v>19.546392736802513</v>
      </c>
      <c r="S13" s="17">
        <f t="shared" si="2"/>
        <v>21.452571446882761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451030.33480999985</v>
      </c>
      <c r="E14" s="24">
        <v>514075.8444200001</v>
      </c>
      <c r="F14" s="24">
        <v>392002.42096000008</v>
      </c>
      <c r="G14" s="20">
        <f t="shared" si="0"/>
        <v>452369.53339666664</v>
      </c>
      <c r="H14" s="24">
        <v>451030.33480999985</v>
      </c>
      <c r="I14" s="24">
        <v>514075.8444200001</v>
      </c>
      <c r="J14" s="24">
        <v>392002.42096000008</v>
      </c>
      <c r="K14" s="20">
        <f t="shared" si="1"/>
        <v>452369.53339666664</v>
      </c>
      <c r="L14" s="24">
        <f t="shared" si="2"/>
        <v>16.822139655110604</v>
      </c>
      <c r="M14" s="24">
        <f t="shared" si="2"/>
        <v>19.442192071742245</v>
      </c>
      <c r="N14" s="24">
        <f t="shared" si="2"/>
        <v>15.372446581522892</v>
      </c>
      <c r="O14" s="21">
        <f t="shared" si="2"/>
        <v>17.232405841881118</v>
      </c>
      <c r="P14" s="24">
        <f t="shared" si="2"/>
        <v>16.805662668663889</v>
      </c>
      <c r="Q14" s="24">
        <f t="shared" si="2"/>
        <v>19.470199309364926</v>
      </c>
      <c r="R14" s="24">
        <f t="shared" si="2"/>
        <v>15.364473512457423</v>
      </c>
      <c r="S14" s="21">
        <f t="shared" si="2"/>
        <v>17.23208083426578</v>
      </c>
    </row>
    <row r="15" spans="1:256" ht="24" customHeight="1" x14ac:dyDescent="0.35">
      <c r="A15" s="22"/>
      <c r="B15" s="22"/>
      <c r="C15" s="52" t="s">
        <v>8</v>
      </c>
      <c r="D15" s="24">
        <v>106159.82786999998</v>
      </c>
      <c r="E15" s="24">
        <v>94741.817469999995</v>
      </c>
      <c r="F15" s="24">
        <v>100222.08089</v>
      </c>
      <c r="G15" s="20">
        <f t="shared" si="0"/>
        <v>100374.57540999999</v>
      </c>
      <c r="H15" s="24">
        <v>106159.82786999998</v>
      </c>
      <c r="I15" s="24">
        <v>94741.817469999995</v>
      </c>
      <c r="J15" s="24">
        <v>100222.08089</v>
      </c>
      <c r="K15" s="20">
        <f t="shared" si="1"/>
        <v>100374.57540999999</v>
      </c>
      <c r="L15" s="24">
        <f t="shared" si="2"/>
        <v>3.9594575184038119</v>
      </c>
      <c r="M15" s="24">
        <f t="shared" si="2"/>
        <v>3.583106719507287</v>
      </c>
      <c r="N15" s="24">
        <f t="shared" si="2"/>
        <v>3.9302272189992418</v>
      </c>
      <c r="O15" s="21">
        <f t="shared" si="2"/>
        <v>3.8236337595151721</v>
      </c>
      <c r="P15" s="24">
        <f t="shared" si="2"/>
        <v>3.9555793002220203</v>
      </c>
      <c r="Q15" s="24">
        <f t="shared" si="2"/>
        <v>3.5882683247908047</v>
      </c>
      <c r="R15" s="24">
        <f t="shared" si="2"/>
        <v>3.9281887683925745</v>
      </c>
      <c r="S15" s="21">
        <f t="shared" si="2"/>
        <v>3.8235616447970355</v>
      </c>
    </row>
    <row r="16" spans="1:256" ht="24" customHeight="1" x14ac:dyDescent="0.35">
      <c r="A16" s="22"/>
      <c r="B16" s="22"/>
      <c r="C16" s="52" t="s">
        <v>9</v>
      </c>
      <c r="D16" s="24">
        <v>19218.406269999999</v>
      </c>
      <c r="E16" s="24">
        <v>5568.0768799999996</v>
      </c>
      <c r="F16" s="24">
        <v>6473.5672800000002</v>
      </c>
      <c r="G16" s="20">
        <f t="shared" si="0"/>
        <v>10420.016809999999</v>
      </c>
      <c r="H16" s="24">
        <v>19218.406269999999</v>
      </c>
      <c r="I16" s="24">
        <v>5568.0768799999996</v>
      </c>
      <c r="J16" s="24">
        <v>6473.5672800000002</v>
      </c>
      <c r="K16" s="20">
        <f t="shared" si="1"/>
        <v>10420.016809999999</v>
      </c>
      <c r="L16" s="24">
        <f t="shared" si="2"/>
        <v>0.71679150884337683</v>
      </c>
      <c r="M16" s="24">
        <f t="shared" si="2"/>
        <v>0.21058297398378134</v>
      </c>
      <c r="N16" s="24">
        <f t="shared" si="2"/>
        <v>0.25386212401440472</v>
      </c>
      <c r="O16" s="21">
        <f t="shared" si="2"/>
        <v>0.39693645414376744</v>
      </c>
      <c r="P16" s="24">
        <f t="shared" si="2"/>
        <v>0.71608942431557743</v>
      </c>
      <c r="Q16" s="24">
        <f t="shared" si="2"/>
        <v>0.2108863269889307</v>
      </c>
      <c r="R16" s="24">
        <f t="shared" si="2"/>
        <v>0.25373045595251625</v>
      </c>
      <c r="S16" s="21">
        <f t="shared" si="2"/>
        <v>0.39692896781994325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14764.668570000002</v>
      </c>
      <c r="E18" s="24">
        <v>2208.8186900000005</v>
      </c>
      <c r="F18" s="24">
        <v>4073.8367699999999</v>
      </c>
      <c r="G18" s="20">
        <f>(+D18+E18+F18)/3</f>
        <v>7015.7746766666678</v>
      </c>
      <c r="H18" s="24">
        <v>14764.668570000002</v>
      </c>
      <c r="I18" s="24">
        <v>2208.8186900000005</v>
      </c>
      <c r="J18" s="24">
        <v>4073.8367699999999</v>
      </c>
      <c r="K18" s="20">
        <f>(+H18+I18+J18)/3</f>
        <v>7015.7746766666678</v>
      </c>
      <c r="L18" s="24">
        <f t="shared" ref="L18:S19" si="3">(+D18/D$54)*100</f>
        <v>0.55067984895204769</v>
      </c>
      <c r="M18" s="24">
        <f t="shared" si="3"/>
        <v>8.3536851008989665E-2</v>
      </c>
      <c r="N18" s="24">
        <f t="shared" si="3"/>
        <v>0.15975625348257477</v>
      </c>
      <c r="O18" s="21">
        <f t="shared" si="3"/>
        <v>0.26725645207742266</v>
      </c>
      <c r="P18" s="24">
        <f t="shared" si="3"/>
        <v>0.55014046783919934</v>
      </c>
      <c r="Q18" s="24">
        <f t="shared" si="3"/>
        <v>8.365718910810041E-2</v>
      </c>
      <c r="R18" s="24">
        <f t="shared" si="3"/>
        <v>0.15967339434652886</v>
      </c>
      <c r="S18" s="21">
        <f t="shared" si="3"/>
        <v>0.26725141155185878</v>
      </c>
    </row>
    <row r="19" spans="1:20" ht="24" customHeight="1" x14ac:dyDescent="0.35">
      <c r="A19" s="22"/>
      <c r="B19" s="22"/>
      <c r="C19" s="52" t="s">
        <v>12</v>
      </c>
      <c r="D19" s="24">
        <v>61.991379999999999</v>
      </c>
      <c r="E19" s="24">
        <v>39.959600000000002</v>
      </c>
      <c r="F19" s="24">
        <v>99.954350000000005</v>
      </c>
      <c r="G19" s="20">
        <f>(+D19+E19+F19)/3</f>
        <v>67.301776666666669</v>
      </c>
      <c r="H19" s="24">
        <v>61.991379999999999</v>
      </c>
      <c r="I19" s="24">
        <v>39.959600000000002</v>
      </c>
      <c r="J19" s="24">
        <v>99.954350000000005</v>
      </c>
      <c r="K19" s="20">
        <f>(+H19+I19+J19)/3</f>
        <v>67.301776666666669</v>
      </c>
      <c r="L19" s="24">
        <f t="shared" si="3"/>
        <v>2.3121009193590712E-3</v>
      </c>
      <c r="M19" s="24">
        <f t="shared" si="3"/>
        <v>1.5112599176616091E-3</v>
      </c>
      <c r="N19" s="24">
        <f t="shared" si="3"/>
        <v>3.9197281032165646E-3</v>
      </c>
      <c r="O19" s="21">
        <f t="shared" si="3"/>
        <v>2.563770200639668E-3</v>
      </c>
      <c r="P19" s="24">
        <f t="shared" si="3"/>
        <v>2.3098362576517749E-3</v>
      </c>
      <c r="Q19" s="24">
        <f t="shared" si="3"/>
        <v>1.5134369466441127E-3</v>
      </c>
      <c r="R19" s="24">
        <f t="shared" si="3"/>
        <v>3.9176950980785042E-3</v>
      </c>
      <c r="S19" s="21">
        <f t="shared" si="3"/>
        <v>2.5637218472729451E-3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290370.65279999998</v>
      </c>
      <c r="E21" s="14">
        <v>269605.83839999995</v>
      </c>
      <c r="F21" s="14">
        <v>267079.88400000002</v>
      </c>
      <c r="G21" s="15">
        <f>(+D21+E21+F21)/3</f>
        <v>275685.45839999994</v>
      </c>
      <c r="H21" s="14">
        <v>288818.65279999998</v>
      </c>
      <c r="I21" s="14">
        <v>269605.83839999995</v>
      </c>
      <c r="J21" s="14">
        <v>267959.88400000002</v>
      </c>
      <c r="K21" s="15">
        <f>(+H21+I21+J21)/3</f>
        <v>275461.45839999994</v>
      </c>
      <c r="L21" s="14">
        <f t="shared" ref="L21:S21" si="4">(+D21/D$54)*100</f>
        <v>10.829993674826623</v>
      </c>
      <c r="M21" s="14">
        <f t="shared" si="4"/>
        <v>10.196410803448309</v>
      </c>
      <c r="N21" s="14">
        <f t="shared" si="4"/>
        <v>10.473586463406747</v>
      </c>
      <c r="O21" s="17">
        <f t="shared" si="4"/>
        <v>10.501864854121584</v>
      </c>
      <c r="P21" s="14">
        <f t="shared" si="4"/>
        <v>10.761557431429647</v>
      </c>
      <c r="Q21" s="14">
        <f t="shared" si="4"/>
        <v>10.211099131761127</v>
      </c>
      <c r="R21" s="14">
        <f t="shared" si="4"/>
        <v>10.502645698046004</v>
      </c>
      <c r="S21" s="17">
        <f t="shared" si="4"/>
        <v>10.493133969990996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175898.64583999998</v>
      </c>
      <c r="E23" s="24">
        <v>180339.35789300001</v>
      </c>
      <c r="F23" s="24">
        <v>149266.23358000003</v>
      </c>
      <c r="G23" s="15">
        <f>(+D23+E23+F23)/3</f>
        <v>168501.41243766667</v>
      </c>
      <c r="H23" s="24">
        <v>176006.84739000001</v>
      </c>
      <c r="I23" s="24">
        <v>180167.63820000002</v>
      </c>
      <c r="J23" s="24">
        <v>149563.60324999999</v>
      </c>
      <c r="K23" s="15">
        <f>(+H23+I23+J23)/3</f>
        <v>168579.36294666669</v>
      </c>
      <c r="L23" s="24">
        <f t="shared" ref="L23:S23" si="5">(+D23/D$54)*100</f>
        <v>6.5605156839657326</v>
      </c>
      <c r="M23" s="24">
        <f t="shared" si="5"/>
        <v>6.8203796624721633</v>
      </c>
      <c r="N23" s="24">
        <f t="shared" si="5"/>
        <v>5.8535026301988289</v>
      </c>
      <c r="O23" s="17">
        <f t="shared" si="5"/>
        <v>6.418833519254556</v>
      </c>
      <c r="P23" s="24">
        <f t="shared" si="5"/>
        <v>6.5581214306957625</v>
      </c>
      <c r="Q23" s="24">
        <f t="shared" si="5"/>
        <v>6.8237009439906595</v>
      </c>
      <c r="R23" s="24">
        <f t="shared" si="5"/>
        <v>5.8621220117331871</v>
      </c>
      <c r="S23" s="17">
        <f t="shared" si="5"/>
        <v>6.4216818216595568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51202.972379999992</v>
      </c>
      <c r="E25" s="14">
        <v>71505.080480000004</v>
      </c>
      <c r="F25" s="14">
        <v>53034.07718</v>
      </c>
      <c r="G25" s="15">
        <f>(+D25+E25+F25)/3</f>
        <v>58580.71001333333</v>
      </c>
      <c r="H25" s="14">
        <v>44922.69</v>
      </c>
      <c r="I25" s="14">
        <v>69973.41</v>
      </c>
      <c r="J25" s="14">
        <v>56326.879999999997</v>
      </c>
      <c r="K25" s="15">
        <f>(+H25+I25+J25)/3</f>
        <v>57074.326666666668</v>
      </c>
      <c r="L25" s="14">
        <f t="shared" ref="L25:S27" si="6">(+D25/D$54)*100</f>
        <v>1.9097242151040212</v>
      </c>
      <c r="M25" s="14">
        <f t="shared" si="6"/>
        <v>2.704300394363095</v>
      </c>
      <c r="N25" s="14">
        <f t="shared" si="6"/>
        <v>2.0797410292858922</v>
      </c>
      <c r="O25" s="17">
        <f t="shared" si="6"/>
        <v>2.2315529559991973</v>
      </c>
      <c r="P25" s="14">
        <f t="shared" si="6"/>
        <v>1.6738465598483341</v>
      </c>
      <c r="Q25" s="14">
        <f t="shared" si="6"/>
        <v>2.6501852865563373</v>
      </c>
      <c r="R25" s="14">
        <f t="shared" si="6"/>
        <v>2.2077232423206805</v>
      </c>
      <c r="S25" s="17">
        <f t="shared" si="6"/>
        <v>2.1741283134089557</v>
      </c>
      <c r="T25" s="46"/>
    </row>
    <row r="26" spans="1:20" ht="24" customHeight="1" x14ac:dyDescent="0.35">
      <c r="A26" s="50"/>
      <c r="B26" s="50"/>
      <c r="C26" s="51" t="s">
        <v>19</v>
      </c>
      <c r="D26" s="14">
        <v>51202.972379999992</v>
      </c>
      <c r="E26" s="14">
        <v>71505.080480000004</v>
      </c>
      <c r="F26" s="14">
        <v>53034.07718</v>
      </c>
      <c r="G26" s="20">
        <f>(+D26+E26+F26)/3</f>
        <v>58580.71001333333</v>
      </c>
      <c r="H26" s="14">
        <v>44922.69</v>
      </c>
      <c r="I26" s="14">
        <v>69973.41</v>
      </c>
      <c r="J26" s="14">
        <v>56326.879999999997</v>
      </c>
      <c r="K26" s="20">
        <f>(+H26+I26+J26)/3</f>
        <v>57074.326666666668</v>
      </c>
      <c r="L26" s="14">
        <f t="shared" si="6"/>
        <v>1.9097242151040212</v>
      </c>
      <c r="M26" s="14">
        <f t="shared" si="6"/>
        <v>2.704300394363095</v>
      </c>
      <c r="N26" s="14">
        <f t="shared" si="6"/>
        <v>2.0797410292858922</v>
      </c>
      <c r="O26" s="21">
        <f t="shared" si="6"/>
        <v>2.2315529559991973</v>
      </c>
      <c r="P26" s="14">
        <f t="shared" si="6"/>
        <v>1.6738465598483341</v>
      </c>
      <c r="Q26" s="14">
        <f t="shared" si="6"/>
        <v>2.6501852865563373</v>
      </c>
      <c r="R26" s="14">
        <f t="shared" si="6"/>
        <v>2.2077232423206805</v>
      </c>
      <c r="S26" s="21">
        <f t="shared" si="6"/>
        <v>2.1741283134089557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57512.054919999995</v>
      </c>
      <c r="E29" s="24">
        <v>52068.345399999998</v>
      </c>
      <c r="F29" s="24">
        <v>55632.861990000005</v>
      </c>
      <c r="G29" s="15">
        <f>(+D29+E29+F29)/3</f>
        <v>55071.087436666661</v>
      </c>
      <c r="H29" s="24">
        <v>31108.083919999997</v>
      </c>
      <c r="I29" s="24">
        <v>29599.992789999997</v>
      </c>
      <c r="J29" s="24">
        <v>28012.826699999998</v>
      </c>
      <c r="K29" s="15">
        <f>(+H29+I29+J29)/3</f>
        <v>29573.634470000001</v>
      </c>
      <c r="L29" s="24">
        <f t="shared" ref="L29:S32" si="7">(+D29/D$54)*100</f>
        <v>2.145034923480674</v>
      </c>
      <c r="M29" s="24">
        <f t="shared" si="7"/>
        <v>1.9692089856249866</v>
      </c>
      <c r="N29" s="24">
        <f t="shared" si="7"/>
        <v>2.1816528505720028</v>
      </c>
      <c r="O29" s="17">
        <f t="shared" si="7"/>
        <v>2.0978586284019483</v>
      </c>
      <c r="P29" s="24">
        <f t="shared" si="7"/>
        <v>1.1591059941638682</v>
      </c>
      <c r="Q29" s="24">
        <f t="shared" si="7"/>
        <v>1.1210753538269989</v>
      </c>
      <c r="R29" s="24">
        <f t="shared" si="7"/>
        <v>1.0979583564488451</v>
      </c>
      <c r="S29" s="17">
        <f t="shared" si="7"/>
        <v>1.1265463788499777</v>
      </c>
      <c r="T29" s="46"/>
    </row>
    <row r="30" spans="1:20" ht="24" customHeight="1" x14ac:dyDescent="0.35">
      <c r="A30" s="22"/>
      <c r="B30" s="53"/>
      <c r="C30" s="52" t="s">
        <v>59</v>
      </c>
      <c r="D30" s="24">
        <v>30042.840719999993</v>
      </c>
      <c r="E30" s="24">
        <v>27812.516199999995</v>
      </c>
      <c r="F30" s="24">
        <v>28437.536030000003</v>
      </c>
      <c r="G30" s="20">
        <f>(+D30+E30+F30)/3</f>
        <v>28764.297649999997</v>
      </c>
      <c r="H30" s="24">
        <v>10951.045179999997</v>
      </c>
      <c r="I30" s="24">
        <v>9255.2044299999998</v>
      </c>
      <c r="J30" s="24">
        <v>8845.8016699999989</v>
      </c>
      <c r="K30" s="20">
        <f>(+H30+I30+J30)/3</f>
        <v>9684.0170933333338</v>
      </c>
      <c r="L30" s="24">
        <f t="shared" si="7"/>
        <v>1.1205119106700017</v>
      </c>
      <c r="M30" s="24">
        <f t="shared" si="7"/>
        <v>1.0518609030714561</v>
      </c>
      <c r="N30" s="24">
        <f t="shared" si="7"/>
        <v>1.1151831727486061</v>
      </c>
      <c r="O30" s="21">
        <f t="shared" si="7"/>
        <v>1.0957370341446602</v>
      </c>
      <c r="P30" s="24">
        <f t="shared" si="7"/>
        <v>0.4080425571417623</v>
      </c>
      <c r="Q30" s="24">
        <f t="shared" si="7"/>
        <v>0.35053324690703269</v>
      </c>
      <c r="R30" s="24">
        <f t="shared" si="7"/>
        <v>0.34670981144025886</v>
      </c>
      <c r="S30" s="21">
        <f t="shared" si="7"/>
        <v>0.368892582353472</v>
      </c>
    </row>
    <row r="31" spans="1:20" ht="24" customHeight="1" x14ac:dyDescent="0.35">
      <c r="A31" s="22"/>
      <c r="B31" s="53"/>
      <c r="C31" s="52" t="s">
        <v>60</v>
      </c>
      <c r="D31" s="24">
        <v>17575.247109999997</v>
      </c>
      <c r="E31" s="24">
        <v>16518.527889999998</v>
      </c>
      <c r="F31" s="24">
        <v>18337.707350000001</v>
      </c>
      <c r="G31" s="20">
        <f>(+D31+E31+F31)/3</f>
        <v>17477.160783333329</v>
      </c>
      <c r="H31" s="24">
        <v>9646.5138499999994</v>
      </c>
      <c r="I31" s="24">
        <v>9852.5544399999999</v>
      </c>
      <c r="J31" s="24">
        <v>8389.8498299999992</v>
      </c>
      <c r="K31" s="20">
        <f>(+H31+I31+J31)/3</f>
        <v>9296.3060399999995</v>
      </c>
      <c r="L31" s="24">
        <f t="shared" si="7"/>
        <v>0.65550637848349003</v>
      </c>
      <c r="M31" s="24">
        <f t="shared" si="7"/>
        <v>0.62472570043074471</v>
      </c>
      <c r="N31" s="24">
        <f t="shared" si="7"/>
        <v>0.71911654518643731</v>
      </c>
      <c r="O31" s="21">
        <f t="shared" si="7"/>
        <v>0.66576881365288709</v>
      </c>
      <c r="P31" s="24">
        <f t="shared" si="7"/>
        <v>0.35943493193198817</v>
      </c>
      <c r="Q31" s="24">
        <f t="shared" si="7"/>
        <v>0.37315738666849751</v>
      </c>
      <c r="R31" s="24">
        <f t="shared" si="7"/>
        <v>0.32883885046129324</v>
      </c>
      <c r="S31" s="21">
        <f t="shared" si="7"/>
        <v>0.35412353245479111</v>
      </c>
    </row>
    <row r="32" spans="1:20" ht="24" customHeight="1" x14ac:dyDescent="0.35">
      <c r="A32" s="22"/>
      <c r="B32" s="53"/>
      <c r="C32" s="52" t="s">
        <v>61</v>
      </c>
      <c r="D32" s="24">
        <v>9893.9670900000019</v>
      </c>
      <c r="E32" s="24">
        <v>7737.3013099999998</v>
      </c>
      <c r="F32" s="24">
        <v>8857.6186100000014</v>
      </c>
      <c r="G32" s="20">
        <f>(+D32+E32+F32)/3</f>
        <v>8829.6290033333335</v>
      </c>
      <c r="H32" s="24">
        <v>10510.524889999999</v>
      </c>
      <c r="I32" s="24">
        <v>10492.233920000001</v>
      </c>
      <c r="J32" s="24">
        <v>10777.1752</v>
      </c>
      <c r="K32" s="20">
        <f>(+H32+I32+J32)/3</f>
        <v>10593.311336666666</v>
      </c>
      <c r="L32" s="24">
        <f t="shared" si="7"/>
        <v>0.36901663432718224</v>
      </c>
      <c r="M32" s="24">
        <f t="shared" si="7"/>
        <v>0.29262238212278552</v>
      </c>
      <c r="N32" s="24">
        <f t="shared" si="7"/>
        <v>0.34735313263695933</v>
      </c>
      <c r="O32" s="21">
        <f t="shared" si="7"/>
        <v>0.33635278060440105</v>
      </c>
      <c r="P32" s="24">
        <f t="shared" si="7"/>
        <v>0.39162850509011787</v>
      </c>
      <c r="Q32" s="24">
        <f t="shared" si="7"/>
        <v>0.3973847202514687</v>
      </c>
      <c r="R32" s="24">
        <f t="shared" si="7"/>
        <v>0.42240969454729299</v>
      </c>
      <c r="S32" s="21">
        <f t="shared" si="7"/>
        <v>0.40353026404171449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10527.007879999999</v>
      </c>
      <c r="E34" s="14">
        <v>11746.36542</v>
      </c>
      <c r="F34" s="14">
        <v>13820.60713</v>
      </c>
      <c r="G34" s="15">
        <f>(+D34+E34+F34)/3</f>
        <v>12031.326809999999</v>
      </c>
      <c r="H34" s="14">
        <v>13741.511779999997</v>
      </c>
      <c r="I34" s="14">
        <v>11215.759580000002</v>
      </c>
      <c r="J34" s="14">
        <v>11791.29976</v>
      </c>
      <c r="K34" s="15">
        <f>(+H34+I34+J34)/3</f>
        <v>12249.523706666667</v>
      </c>
      <c r="L34" s="14">
        <f t="shared" ref="L34:S36" si="8">(+D34/D$54)*100</f>
        <v>0.39262724264967458</v>
      </c>
      <c r="M34" s="14">
        <f t="shared" si="8"/>
        <v>0.44424396734332611</v>
      </c>
      <c r="N34" s="14">
        <f t="shared" si="8"/>
        <v>0.54197763449991154</v>
      </c>
      <c r="O34" s="17">
        <f t="shared" si="8"/>
        <v>0.45831713035463367</v>
      </c>
      <c r="P34" s="14">
        <f t="shared" si="8"/>
        <v>0.51201702792215575</v>
      </c>
      <c r="Q34" s="14">
        <f t="shared" si="8"/>
        <v>0.42478765886169179</v>
      </c>
      <c r="R34" s="14">
        <f t="shared" si="8"/>
        <v>0.46215814789177495</v>
      </c>
      <c r="S34" s="17">
        <f t="shared" si="8"/>
        <v>0.46662024542099806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10526.990299999999</v>
      </c>
      <c r="E35" s="14">
        <v>11745.9485</v>
      </c>
      <c r="F35" s="14">
        <v>13819.80465</v>
      </c>
      <c r="G35" s="20">
        <f>(+D35+E35+F35)/3</f>
        <v>12030.914483333334</v>
      </c>
      <c r="H35" s="14">
        <v>13741.511779999997</v>
      </c>
      <c r="I35" s="14">
        <v>11215.759580000002</v>
      </c>
      <c r="J35" s="14">
        <v>11791.29976</v>
      </c>
      <c r="K35" s="20">
        <f>(+H35+I35+J35)/3</f>
        <v>12249.523706666667</v>
      </c>
      <c r="L35" s="14">
        <f t="shared" si="8"/>
        <v>0.39262658696602692</v>
      </c>
      <c r="M35" s="14">
        <f t="shared" si="8"/>
        <v>0.44422819955573883</v>
      </c>
      <c r="N35" s="14">
        <f t="shared" si="8"/>
        <v>0.54194616510004778</v>
      </c>
      <c r="O35" s="21">
        <f t="shared" si="8"/>
        <v>0.45830142332766832</v>
      </c>
      <c r="P35" s="14">
        <f t="shared" si="8"/>
        <v>0.51201702792215575</v>
      </c>
      <c r="Q35" s="14">
        <f t="shared" si="8"/>
        <v>0.42478765886169179</v>
      </c>
      <c r="R35" s="14">
        <f t="shared" si="8"/>
        <v>0.46215814789177495</v>
      </c>
      <c r="S35" s="21">
        <f t="shared" si="8"/>
        <v>0.46662024542099806</v>
      </c>
    </row>
    <row r="36" spans="1:20" ht="24" customHeight="1" x14ac:dyDescent="0.35">
      <c r="A36" s="50"/>
      <c r="B36" s="54"/>
      <c r="C36" s="51" t="s">
        <v>25</v>
      </c>
      <c r="D36" s="14">
        <v>1.7579999999999998E-2</v>
      </c>
      <c r="E36" s="14">
        <v>0.41692000000000001</v>
      </c>
      <c r="F36" s="14">
        <v>0.80247999999999997</v>
      </c>
      <c r="G36" s="20">
        <f>(+D36+E36+F36)/3</f>
        <v>0.41232666666666667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6.5568364766734454E-7</v>
      </c>
      <c r="M36" s="14">
        <f t="shared" si="8"/>
        <v>1.5767787587250073E-5</v>
      </c>
      <c r="N36" s="14">
        <f t="shared" si="8"/>
        <v>3.1469399863730085E-5</v>
      </c>
      <c r="O36" s="21">
        <f t="shared" si="8"/>
        <v>1.5707026965495447E-5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77</v>
      </c>
      <c r="D38" s="24">
        <v>6137.2597000000005</v>
      </c>
      <c r="E38" s="24">
        <v>5713.9569000000001</v>
      </c>
      <c r="F38" s="24">
        <v>3748.2420000000002</v>
      </c>
      <c r="G38" s="15">
        <f>(+D38+E38+F38)/3</f>
        <v>5199.8195333333333</v>
      </c>
      <c r="H38" s="24">
        <v>6437.1957000000002</v>
      </c>
      <c r="I38" s="24">
        <v>5713.9229000000005</v>
      </c>
      <c r="J38" s="24">
        <v>3748.7449999999999</v>
      </c>
      <c r="K38" s="15">
        <f>(+H38+I38+J38)/3</f>
        <v>5299.9545333333335</v>
      </c>
      <c r="L38" s="24">
        <f t="shared" ref="L38:S38" si="9">(+D38/D$54)*100</f>
        <v>0.22890220857666627</v>
      </c>
      <c r="M38" s="24">
        <f t="shared" si="9"/>
        <v>0.21610011196848775</v>
      </c>
      <c r="N38" s="24">
        <f t="shared" si="9"/>
        <v>0.14698799507031626</v>
      </c>
      <c r="O38" s="17">
        <f t="shared" si="9"/>
        <v>0.19808009577950317</v>
      </c>
      <c r="P38" s="24">
        <f t="shared" si="9"/>
        <v>0.23985379943889129</v>
      </c>
      <c r="Q38" s="24">
        <f t="shared" si="9"/>
        <v>0.21641012490455042</v>
      </c>
      <c r="R38" s="24">
        <f t="shared" si="9"/>
        <v>0.14693147332203452</v>
      </c>
      <c r="S38" s="17">
        <f t="shared" si="9"/>
        <v>0.20189079545339322</v>
      </c>
      <c r="T38" s="46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</row>
    <row r="40" spans="1:20" ht="24" customHeight="1" x14ac:dyDescent="0.35">
      <c r="A40" s="50"/>
      <c r="B40" s="54"/>
      <c r="C40" s="33" t="s">
        <v>27</v>
      </c>
      <c r="D40" s="14">
        <v>3241.44976</v>
      </c>
      <c r="E40" s="14">
        <v>4976.2876500000002</v>
      </c>
      <c r="F40" s="14">
        <v>3939.3810199999998</v>
      </c>
      <c r="G40" s="15">
        <f>(+D40+E40+F40)/3</f>
        <v>4052.3728099999994</v>
      </c>
      <c r="H40" s="14">
        <v>7550.6629000000003</v>
      </c>
      <c r="I40" s="14">
        <v>2478.28683</v>
      </c>
      <c r="J40" s="14">
        <v>5331.7071900000001</v>
      </c>
      <c r="K40" s="15">
        <f>(+H40+I40+J40)/3</f>
        <v>5120.2189733333335</v>
      </c>
      <c r="L40" s="14">
        <f t="shared" ref="L40:S42" si="10">(+D40/D$54)*100</f>
        <v>0.12089679194352894</v>
      </c>
      <c r="M40" s="14">
        <f t="shared" si="10"/>
        <v>0.18820168530714726</v>
      </c>
      <c r="N40" s="14">
        <f t="shared" si="10"/>
        <v>0.15448354667277547</v>
      </c>
      <c r="O40" s="17">
        <f t="shared" si="10"/>
        <v>0.15436966402264518</v>
      </c>
      <c r="P40" s="14">
        <f t="shared" si="10"/>
        <v>0.28134225977427985</v>
      </c>
      <c r="Q40" s="14">
        <f t="shared" si="10"/>
        <v>9.3863073026344529E-2</v>
      </c>
      <c r="R40" s="14">
        <f t="shared" si="10"/>
        <v>0.20897542850964379</v>
      </c>
      <c r="S40" s="17">
        <f t="shared" si="10"/>
        <v>0.19504414140165766</v>
      </c>
      <c r="T40" s="46"/>
    </row>
    <row r="41" spans="1:20" ht="24" customHeight="1" x14ac:dyDescent="0.35">
      <c r="A41" s="50"/>
      <c r="B41" s="50"/>
      <c r="C41" s="51" t="s">
        <v>28</v>
      </c>
      <c r="D41" s="14">
        <v>0</v>
      </c>
      <c r="E41" s="14">
        <v>472.97156999999999</v>
      </c>
      <c r="F41" s="14">
        <v>2065.86384</v>
      </c>
      <c r="G41" s="20">
        <f>(+D41+E41+F41)/3</f>
        <v>846.27847000000008</v>
      </c>
      <c r="H41" s="14">
        <v>6604.29</v>
      </c>
      <c r="I41" s="14">
        <v>1737.5</v>
      </c>
      <c r="J41" s="14">
        <v>2937</v>
      </c>
      <c r="K41" s="20">
        <f>(+H41+I41+J41)/3</f>
        <v>3759.5966666666668</v>
      </c>
      <c r="L41" s="14">
        <f t="shared" si="10"/>
        <v>0</v>
      </c>
      <c r="M41" s="14">
        <f t="shared" si="10"/>
        <v>1.7887640915686891E-2</v>
      </c>
      <c r="N41" s="14">
        <f t="shared" si="10"/>
        <v>8.1013228049273384E-2</v>
      </c>
      <c r="O41" s="21">
        <f t="shared" si="10"/>
        <v>3.2237834278504657E-2</v>
      </c>
      <c r="P41" s="14">
        <f t="shared" si="10"/>
        <v>0.24607983397122371</v>
      </c>
      <c r="Q41" s="14">
        <f t="shared" si="10"/>
        <v>6.5806381815487286E-2</v>
      </c>
      <c r="R41" s="14">
        <f t="shared" si="10"/>
        <v>0.11511525514453914</v>
      </c>
      <c r="S41" s="21">
        <f t="shared" si="10"/>
        <v>0.14321405152505692</v>
      </c>
    </row>
    <row r="42" spans="1:20" ht="24" customHeight="1" x14ac:dyDescent="0.35">
      <c r="A42" s="50"/>
      <c r="B42" s="50"/>
      <c r="C42" s="51" t="s">
        <v>20</v>
      </c>
      <c r="D42" s="14">
        <v>3241.44976</v>
      </c>
      <c r="E42" s="14">
        <v>4503.3160800000005</v>
      </c>
      <c r="F42" s="14">
        <v>1873.5171799999998</v>
      </c>
      <c r="G42" s="20">
        <f>(+D42+E42+F42)/3</f>
        <v>3206.0943399999996</v>
      </c>
      <c r="H42" s="14">
        <v>946.37290000000007</v>
      </c>
      <c r="I42" s="14">
        <v>740.78683000000001</v>
      </c>
      <c r="J42" s="14">
        <v>2394.7071900000001</v>
      </c>
      <c r="K42" s="20">
        <f>(+H42+I42+J42)/3</f>
        <v>1360.6223066666669</v>
      </c>
      <c r="L42" s="14">
        <f t="shared" si="10"/>
        <v>0.12089679194352894</v>
      </c>
      <c r="M42" s="14">
        <f t="shared" si="10"/>
        <v>0.17031404439146039</v>
      </c>
      <c r="N42" s="14">
        <f t="shared" si="10"/>
        <v>7.347031862350209E-2</v>
      </c>
      <c r="O42" s="21">
        <f t="shared" si="10"/>
        <v>0.12213182974414054</v>
      </c>
      <c r="P42" s="14">
        <f t="shared" si="10"/>
        <v>3.5262425803056122E-2</v>
      </c>
      <c r="Q42" s="14">
        <f t="shared" si="10"/>
        <v>2.8056691210857247E-2</v>
      </c>
      <c r="R42" s="14">
        <f t="shared" si="10"/>
        <v>9.386017336510466E-2</v>
      </c>
      <c r="S42" s="21">
        <f t="shared" si="10"/>
        <v>5.1830089876600725E-2</v>
      </c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923.91303000000005</v>
      </c>
      <c r="E44" s="24">
        <v>788.81974000000002</v>
      </c>
      <c r="F44" s="24">
        <v>1519.2570000000001</v>
      </c>
      <c r="G44" s="15">
        <f>(+D44+E44+F44)/3</f>
        <v>1077.3299233333335</v>
      </c>
      <c r="H44" s="24">
        <v>3.7130400000000003</v>
      </c>
      <c r="I44" s="24">
        <v>1.83169</v>
      </c>
      <c r="J44" s="60">
        <v>1.1797599999999999</v>
      </c>
      <c r="K44" s="15">
        <f>(+H44+I44+J44)/3</f>
        <v>2.2414966666666669</v>
      </c>
      <c r="L44" s="24">
        <f t="shared" ref="L44:S44" si="11">(+D44/D$54)*100</f>
        <v>3.4459309763241686E-2</v>
      </c>
      <c r="M44" s="24">
        <f t="shared" si="11"/>
        <v>2.9832922634917564E-2</v>
      </c>
      <c r="N44" s="60">
        <f t="shared" si="11"/>
        <v>5.9577940919114468E-2</v>
      </c>
      <c r="O44" s="17">
        <f t="shared" si="11"/>
        <v>4.103942704780629E-2</v>
      </c>
      <c r="P44" s="24">
        <f t="shared" si="11"/>
        <v>1.3835011284006496E-4</v>
      </c>
      <c r="Q44" s="24">
        <f t="shared" si="11"/>
        <v>6.937375050797692E-5</v>
      </c>
      <c r="R44" s="60">
        <f t="shared" si="11"/>
        <v>4.6240508481212625E-5</v>
      </c>
      <c r="S44" s="17">
        <f t="shared" si="11"/>
        <v>8.5385174946934038E-5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0.73170709999999994</v>
      </c>
      <c r="E46" s="14">
        <v>0.60427319999999995</v>
      </c>
      <c r="F46" s="14">
        <v>28.365773110000003</v>
      </c>
      <c r="G46" s="15">
        <f>(+D46+E46+F46)/3</f>
        <v>9.9005844700000001</v>
      </c>
      <c r="H46" s="14">
        <v>68.752150000000015</v>
      </c>
      <c r="I46" s="14">
        <v>69.422819999999987</v>
      </c>
      <c r="J46" s="14">
        <v>406.62891665000006</v>
      </c>
      <c r="K46" s="15">
        <f>(+H46+I46+J46)/3</f>
        <v>181.60129555000003</v>
      </c>
      <c r="L46" s="14">
        <f t="shared" ref="L46:S46" si="12">(+D46/D$54)*100</f>
        <v>2.7290579087149853E-5</v>
      </c>
      <c r="M46" s="14">
        <f t="shared" si="12"/>
        <v>2.2853428624839011E-5</v>
      </c>
      <c r="N46" s="14">
        <f t="shared" si="12"/>
        <v>1.1123689767251926E-3</v>
      </c>
      <c r="O46" s="17">
        <f t="shared" si="12"/>
        <v>3.771493813427592E-4</v>
      </c>
      <c r="P46" s="14">
        <f t="shared" si="12"/>
        <v>2.5617466309269688E-3</v>
      </c>
      <c r="Q46" s="14">
        <f t="shared" si="12"/>
        <v>2.6293321436707024E-3</v>
      </c>
      <c r="R46" s="14">
        <f t="shared" si="12"/>
        <v>1.5937756720909874E-2</v>
      </c>
      <c r="S46" s="17">
        <f t="shared" si="12"/>
        <v>6.9177253848812133E-3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24.655000000000001</v>
      </c>
      <c r="E48" s="24">
        <v>3.3660000000000001</v>
      </c>
      <c r="F48" s="24">
        <v>4.51</v>
      </c>
      <c r="G48" s="15">
        <f t="shared" ref="G48:G53" si="13">(+D48+E48+F48)/3</f>
        <v>10.843666666666666</v>
      </c>
      <c r="H48" s="24">
        <v>38.667999999999999</v>
      </c>
      <c r="I48" s="24">
        <v>6.7380000000000004</v>
      </c>
      <c r="J48" s="24">
        <v>23.178730000000002</v>
      </c>
      <c r="K48" s="15">
        <f t="shared" ref="K48:K53" si="14">(+H48+I48+J48)/3</f>
        <v>22.861576666666668</v>
      </c>
      <c r="L48" s="24">
        <f t="shared" ref="L48:S53" si="15">(+D48/D$54)*100</f>
        <v>9.1956088357442449E-4</v>
      </c>
      <c r="M48" s="24">
        <f t="shared" si="15"/>
        <v>1.2730109617836455E-4</v>
      </c>
      <c r="N48" s="24">
        <f t="shared" si="15"/>
        <v>1.7686047426156747E-4</v>
      </c>
      <c r="O48" s="17">
        <f t="shared" si="15"/>
        <v>4.1307482272513079E-4</v>
      </c>
      <c r="P48" s="24">
        <f t="shared" si="15"/>
        <v>1.4407930330132806E-3</v>
      </c>
      <c r="Q48" s="24">
        <f t="shared" si="15"/>
        <v>2.5519620182604509E-4</v>
      </c>
      <c r="R48" s="24">
        <f t="shared" si="15"/>
        <v>9.0848669318228936E-4</v>
      </c>
      <c r="S48" s="17">
        <f t="shared" si="15"/>
        <v>8.7086443280282001E-4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2965.8278950803115</v>
      </c>
      <c r="E53" s="74">
        <v>1865.5741938000742</v>
      </c>
      <c r="F53" s="74">
        <v>3147.8385368896038</v>
      </c>
      <c r="G53" s="39">
        <f t="shared" si="13"/>
        <v>2659.7468752566633</v>
      </c>
      <c r="H53" s="74">
        <v>3022.1136400001697</v>
      </c>
      <c r="I53" s="74">
        <v>1869.1451500004075</v>
      </c>
      <c r="J53" s="74">
        <v>3102.5643103495686</v>
      </c>
      <c r="K53" s="39">
        <f t="shared" si="14"/>
        <v>2664.6077001167155</v>
      </c>
      <c r="L53" s="74">
        <f t="shared" si="15"/>
        <v>0.11061688581341417</v>
      </c>
      <c r="M53" s="74">
        <f t="shared" si="15"/>
        <v>7.0555448565899626E-2</v>
      </c>
      <c r="N53" s="74">
        <f t="shared" si="15"/>
        <v>0.12344306353284569</v>
      </c>
      <c r="O53" s="40">
        <f t="shared" si="15"/>
        <v>0.10131946165107437</v>
      </c>
      <c r="P53" s="74">
        <f t="shared" si="15"/>
        <v>0.11260577939088265</v>
      </c>
      <c r="Q53" s="74">
        <f t="shared" si="15"/>
        <v>7.0792333473089525E-2</v>
      </c>
      <c r="R53" s="74">
        <f t="shared" si="15"/>
        <v>0.12160452236575817</v>
      </c>
      <c r="S53" s="40">
        <f t="shared" si="15"/>
        <v>0.10150271379959519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v>2681171.0285200006</v>
      </c>
      <c r="E54" s="43">
        <v>2644124.9141199999</v>
      </c>
      <c r="F54" s="43">
        <v>2550032.74125</v>
      </c>
      <c r="G54" s="44">
        <f>G13+G29+G25+G34+G44+G40+G21+G46+G48+G49+G53+G23+G9+G38</f>
        <v>2625109.561296667</v>
      </c>
      <c r="H54" s="43">
        <v>2683799.7626299998</v>
      </c>
      <c r="I54" s="43">
        <v>2640321.4279000005</v>
      </c>
      <c r="J54" s="43">
        <v>2551356.0268899999</v>
      </c>
      <c r="K54" s="44">
        <f t="shared" ref="K54:S54" si="16">K13+K29+K25+K34+K44+K40+K21+K46+K48+K49+K53+K23+K9+K38</f>
        <v>2625159.0724733337</v>
      </c>
      <c r="L54" s="45">
        <f t="shared" si="16"/>
        <v>100</v>
      </c>
      <c r="M54" s="45">
        <f t="shared" si="16"/>
        <v>99.999999999999986</v>
      </c>
      <c r="N54" s="45">
        <f t="shared" si="16"/>
        <v>100</v>
      </c>
      <c r="O54" s="44">
        <f t="shared" si="16"/>
        <v>100</v>
      </c>
      <c r="P54" s="45">
        <f t="shared" si="16"/>
        <v>100</v>
      </c>
      <c r="Q54" s="45">
        <f t="shared" si="16"/>
        <v>99.999999999999986</v>
      </c>
      <c r="R54" s="45">
        <f t="shared" si="16"/>
        <v>100</v>
      </c>
      <c r="S54" s="44">
        <f t="shared" si="16"/>
        <v>99.999999999999986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120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1536461.0088200001</v>
      </c>
      <c r="E9" s="14">
        <v>1442725.3253500001</v>
      </c>
      <c r="F9" s="14">
        <v>1390731.6212451002</v>
      </c>
      <c r="G9" s="15">
        <f t="shared" ref="G9:G16" si="0">(+D9+E9+F9)/3</f>
        <v>1456639.3184717</v>
      </c>
      <c r="H9" s="16">
        <v>1563542.1851110002</v>
      </c>
      <c r="I9" s="16">
        <v>1474226.9858599999</v>
      </c>
      <c r="J9" s="16">
        <v>1411417.9145170001</v>
      </c>
      <c r="K9" s="15">
        <f t="shared" ref="K9:K16" si="1">(+H9+I9+J9)/3</f>
        <v>1483062.3618293332</v>
      </c>
      <c r="L9" s="16">
        <f t="shared" ref="L9:S12" si="2">(+D9/D$54)*100</f>
        <v>54.976720127154934</v>
      </c>
      <c r="M9" s="16">
        <f t="shared" si="2"/>
        <v>53.632872134811073</v>
      </c>
      <c r="N9" s="16">
        <f t="shared" si="2"/>
        <v>53.13249681972313</v>
      </c>
      <c r="O9" s="17">
        <f t="shared" si="2"/>
        <v>53.93476381508804</v>
      </c>
      <c r="P9" s="16">
        <f t="shared" si="2"/>
        <v>55.888590594791523</v>
      </c>
      <c r="Q9" s="16">
        <f t="shared" si="2"/>
        <v>54.547213071994136</v>
      </c>
      <c r="R9" s="16">
        <f t="shared" si="2"/>
        <v>54.15560000575779</v>
      </c>
      <c r="S9" s="17">
        <f t="shared" si="2"/>
        <v>54.884228317547667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1450847.15814</v>
      </c>
      <c r="E10" s="14">
        <v>1354529.7059800001</v>
      </c>
      <c r="F10" s="14">
        <v>1285387.3450651001</v>
      </c>
      <c r="G10" s="20">
        <f t="shared" si="0"/>
        <v>1363588.0697283668</v>
      </c>
      <c r="H10" s="16">
        <v>1450847.1869010001</v>
      </c>
      <c r="I10" s="16">
        <v>1354529.7031</v>
      </c>
      <c r="J10" s="16">
        <v>1285387.3463770002</v>
      </c>
      <c r="K10" s="20">
        <f t="shared" si="1"/>
        <v>1363588.0787926668</v>
      </c>
      <c r="L10" s="16">
        <f t="shared" si="2"/>
        <v>51.913337014389072</v>
      </c>
      <c r="M10" s="16">
        <f t="shared" si="2"/>
        <v>50.354226994666909</v>
      </c>
      <c r="N10" s="16">
        <f t="shared" si="2"/>
        <v>49.107849408529006</v>
      </c>
      <c r="O10" s="21">
        <f t="shared" si="2"/>
        <v>50.489369296329421</v>
      </c>
      <c r="P10" s="16">
        <f t="shared" si="2"/>
        <v>51.860324087487584</v>
      </c>
      <c r="Q10" s="16">
        <f t="shared" si="2"/>
        <v>50.118347470243108</v>
      </c>
      <c r="R10" s="16">
        <f t="shared" si="2"/>
        <v>49.319852232906328</v>
      </c>
      <c r="S10" s="21">
        <f t="shared" si="2"/>
        <v>50.462800064071232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2978.5024600000006</v>
      </c>
      <c r="E11" s="14">
        <v>3328.8156499999996</v>
      </c>
      <c r="F11" s="14">
        <v>3227.7680299999993</v>
      </c>
      <c r="G11" s="20">
        <f t="shared" si="0"/>
        <v>3178.3620466666666</v>
      </c>
      <c r="H11" s="16">
        <v>2633.1753400000002</v>
      </c>
      <c r="I11" s="16">
        <v>3514.1515899999999</v>
      </c>
      <c r="J11" s="16">
        <v>1543.30414</v>
      </c>
      <c r="K11" s="20">
        <f t="shared" si="1"/>
        <v>2563.54369</v>
      </c>
      <c r="L11" s="16">
        <f t="shared" si="2"/>
        <v>0.10657497665184552</v>
      </c>
      <c r="M11" s="16">
        <f t="shared" si="2"/>
        <v>0.12374770233793204</v>
      </c>
      <c r="N11" s="16">
        <f t="shared" si="2"/>
        <v>0.12331593815004957</v>
      </c>
      <c r="O11" s="21">
        <f t="shared" si="2"/>
        <v>0.11768473096391774</v>
      </c>
      <c r="P11" s="16">
        <f t="shared" si="2"/>
        <v>9.4122473920403613E-2</v>
      </c>
      <c r="Q11" s="16">
        <f t="shared" si="2"/>
        <v>0.13002555060080861</v>
      </c>
      <c r="R11" s="16">
        <f t="shared" si="2"/>
        <v>5.9216027254175352E-2</v>
      </c>
      <c r="S11" s="21">
        <f t="shared" si="2"/>
        <v>9.4869993875658615E-2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82635.34822</v>
      </c>
      <c r="E12" s="14">
        <v>84866.803720000011</v>
      </c>
      <c r="F12" s="14">
        <v>102116.50815000001</v>
      </c>
      <c r="G12" s="20">
        <f t="shared" si="0"/>
        <v>89872.886696666668</v>
      </c>
      <c r="H12" s="16">
        <v>110061.82287</v>
      </c>
      <c r="I12" s="16">
        <v>116183.13116999998</v>
      </c>
      <c r="J12" s="16">
        <v>124487.264</v>
      </c>
      <c r="K12" s="20">
        <f t="shared" si="1"/>
        <v>116910.73934666665</v>
      </c>
      <c r="L12" s="16">
        <f t="shared" si="2"/>
        <v>2.9568081361140197</v>
      </c>
      <c r="M12" s="16">
        <f t="shared" si="2"/>
        <v>3.1548974378062264</v>
      </c>
      <c r="N12" s="16">
        <f t="shared" si="2"/>
        <v>3.9013314730440638</v>
      </c>
      <c r="O12" s="21">
        <f t="shared" si="2"/>
        <v>3.3277097877947055</v>
      </c>
      <c r="P12" s="16">
        <f t="shared" si="2"/>
        <v>3.9341440333835331</v>
      </c>
      <c r="Q12" s="16">
        <f t="shared" si="2"/>
        <v>4.2988400511502167</v>
      </c>
      <c r="R12" s="16">
        <f t="shared" si="2"/>
        <v>4.7765317455972882</v>
      </c>
      <c r="S12" s="21">
        <f t="shared" si="2"/>
        <v>4.3265582596007901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591687.41402999999</v>
      </c>
      <c r="E13" s="24">
        <v>579705.77150000003</v>
      </c>
      <c r="F13" s="24">
        <v>640823.67292000004</v>
      </c>
      <c r="G13" s="15">
        <f t="shared" si="0"/>
        <v>604072.28614999994</v>
      </c>
      <c r="H13" s="24">
        <v>591687.41402999999</v>
      </c>
      <c r="I13" s="24">
        <v>579705.77150000003</v>
      </c>
      <c r="J13" s="24">
        <v>640823.67408000003</v>
      </c>
      <c r="K13" s="15">
        <f t="shared" si="1"/>
        <v>604072.28653666668</v>
      </c>
      <c r="L13" s="24">
        <f t="shared" ref="L13:S13" si="3">(+D13/D$54)*100</f>
        <v>21.171401797478484</v>
      </c>
      <c r="M13" s="24">
        <f t="shared" si="3"/>
        <v>21.550384520441455</v>
      </c>
      <c r="N13" s="24">
        <f t="shared" si="3"/>
        <v>24.482481913327067</v>
      </c>
      <c r="O13" s="17">
        <f t="shared" si="3"/>
        <v>22.366893209311314</v>
      </c>
      <c r="P13" s="24">
        <f t="shared" si="3"/>
        <v>21.149781539451045</v>
      </c>
      <c r="Q13" s="24">
        <f t="shared" si="3"/>
        <v>21.449433866270422</v>
      </c>
      <c r="R13" s="24">
        <f t="shared" si="3"/>
        <v>24.588174920234493</v>
      </c>
      <c r="S13" s="17">
        <f t="shared" si="3"/>
        <v>22.355122851129821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475763.46385999996</v>
      </c>
      <c r="E14" s="24">
        <v>472077.69177999999</v>
      </c>
      <c r="F14" s="24">
        <v>512736.73406000005</v>
      </c>
      <c r="G14" s="20">
        <f t="shared" si="0"/>
        <v>486859.29656666674</v>
      </c>
      <c r="H14" s="24">
        <v>475763.46385999996</v>
      </c>
      <c r="I14" s="24">
        <v>472077.69177999999</v>
      </c>
      <c r="J14" s="24">
        <v>512736.73406000005</v>
      </c>
      <c r="K14" s="20">
        <f t="shared" si="1"/>
        <v>486859.29656666674</v>
      </c>
      <c r="L14" s="24">
        <f t="shared" ref="L14:S16" si="4">(+D14/D$54)*100</f>
        <v>17.023481005511957</v>
      </c>
      <c r="M14" s="24">
        <f t="shared" si="4"/>
        <v>17.549343617983013</v>
      </c>
      <c r="N14" s="24">
        <f t="shared" si="4"/>
        <v>19.58895769365477</v>
      </c>
      <c r="O14" s="21">
        <f t="shared" si="4"/>
        <v>18.026865565494642</v>
      </c>
      <c r="P14" s="24">
        <f t="shared" si="4"/>
        <v>17.006096608607816</v>
      </c>
      <c r="Q14" s="24">
        <f t="shared" si="4"/>
        <v>17.467135445928022</v>
      </c>
      <c r="R14" s="24">
        <f t="shared" si="4"/>
        <v>19.673524894654804</v>
      </c>
      <c r="S14" s="21">
        <f t="shared" si="4"/>
        <v>18.017379092761683</v>
      </c>
    </row>
    <row r="15" spans="1:256" ht="24" customHeight="1" x14ac:dyDescent="0.35">
      <c r="A15" s="22"/>
      <c r="B15" s="22"/>
      <c r="C15" s="52" t="s">
        <v>8</v>
      </c>
      <c r="D15" s="24">
        <v>103259.57327000001</v>
      </c>
      <c r="E15" s="24">
        <v>98711.741989999995</v>
      </c>
      <c r="F15" s="24">
        <v>104943.32945000002</v>
      </c>
      <c r="G15" s="20">
        <f t="shared" si="0"/>
        <v>102304.88157000001</v>
      </c>
      <c r="H15" s="24">
        <v>103259.57327000001</v>
      </c>
      <c r="I15" s="24">
        <v>98711.741989999995</v>
      </c>
      <c r="J15" s="24">
        <v>104943.32945000002</v>
      </c>
      <c r="K15" s="20">
        <f t="shared" si="1"/>
        <v>102304.88157000001</v>
      </c>
      <c r="L15" s="24">
        <f t="shared" si="4"/>
        <v>3.694771704277787</v>
      </c>
      <c r="M15" s="24">
        <f t="shared" si="4"/>
        <v>3.6695787779768665</v>
      </c>
      <c r="N15" s="24">
        <f t="shared" si="4"/>
        <v>4.0093293580692908</v>
      </c>
      <c r="O15" s="21">
        <f t="shared" si="4"/>
        <v>3.7880273823706379</v>
      </c>
      <c r="P15" s="24">
        <f t="shared" si="4"/>
        <v>3.6909985994846739</v>
      </c>
      <c r="Q15" s="24">
        <f t="shared" si="4"/>
        <v>3.6523889975431332</v>
      </c>
      <c r="R15" s="24">
        <f t="shared" si="4"/>
        <v>4.0266379748421492</v>
      </c>
      <c r="S15" s="21">
        <f t="shared" si="4"/>
        <v>3.7860339676894221</v>
      </c>
    </row>
    <row r="16" spans="1:256" ht="24" customHeight="1" x14ac:dyDescent="0.35">
      <c r="A16" s="22"/>
      <c r="B16" s="22"/>
      <c r="C16" s="52" t="s">
        <v>9</v>
      </c>
      <c r="D16" s="24">
        <v>12664.376899999997</v>
      </c>
      <c r="E16" s="24">
        <v>8916.3377299999993</v>
      </c>
      <c r="F16" s="24">
        <v>23143.609409999997</v>
      </c>
      <c r="G16" s="20">
        <f t="shared" si="0"/>
        <v>14908.108013333331</v>
      </c>
      <c r="H16" s="24">
        <v>12664.376899999997</v>
      </c>
      <c r="I16" s="24">
        <v>8916.3377299999993</v>
      </c>
      <c r="J16" s="24">
        <v>23143.610570000001</v>
      </c>
      <c r="K16" s="20">
        <f t="shared" si="1"/>
        <v>14908.108399999997</v>
      </c>
      <c r="L16" s="24">
        <f t="shared" si="4"/>
        <v>0.45314908768874118</v>
      </c>
      <c r="M16" s="24">
        <f t="shared" si="4"/>
        <v>0.33146212448157431</v>
      </c>
      <c r="N16" s="24">
        <f t="shared" si="4"/>
        <v>0.88419486160300853</v>
      </c>
      <c r="O16" s="21">
        <f t="shared" si="4"/>
        <v>0.55200026144603631</v>
      </c>
      <c r="P16" s="24">
        <f t="shared" si="4"/>
        <v>0.45268633135855341</v>
      </c>
      <c r="Q16" s="24">
        <f t="shared" si="4"/>
        <v>0.32990942279926339</v>
      </c>
      <c r="R16" s="24">
        <f t="shared" si="4"/>
        <v>0.8880120507375433</v>
      </c>
      <c r="S16" s="21">
        <f t="shared" si="4"/>
        <v>0.55170979067872039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6775.8022599999995</v>
      </c>
      <c r="E18" s="24">
        <v>4125.0000799999998</v>
      </c>
      <c r="F18" s="24">
        <v>19732.648259999998</v>
      </c>
      <c r="G18" s="20">
        <f>(+D18+E18+F18)/3</f>
        <v>10211.150199999998</v>
      </c>
      <c r="H18" s="24">
        <v>6775.8022599999995</v>
      </c>
      <c r="I18" s="24">
        <v>4125.0000799999998</v>
      </c>
      <c r="J18" s="24">
        <v>19732.648259999998</v>
      </c>
      <c r="K18" s="20">
        <f>(+H18+I18+J18)/3</f>
        <v>10211.150199999998</v>
      </c>
      <c r="L18" s="24">
        <f t="shared" ref="L18:S19" si="5">(+D18/D$54)*100</f>
        <v>0.24244766534690787</v>
      </c>
      <c r="M18" s="24">
        <f t="shared" si="5"/>
        <v>0.15334561469145519</v>
      </c>
      <c r="N18" s="24">
        <f t="shared" si="5"/>
        <v>0.75388008362138825</v>
      </c>
      <c r="O18" s="21">
        <f t="shared" si="5"/>
        <v>0.37808671462693927</v>
      </c>
      <c r="P18" s="24">
        <f t="shared" si="5"/>
        <v>0.24220007753325751</v>
      </c>
      <c r="Q18" s="24">
        <f t="shared" si="5"/>
        <v>0.15262728225972161</v>
      </c>
      <c r="R18" s="24">
        <f t="shared" si="5"/>
        <v>0.75713464823674714</v>
      </c>
      <c r="S18" s="21">
        <f t="shared" si="5"/>
        <v>0.37788774995967794</v>
      </c>
    </row>
    <row r="19" spans="1:20" ht="24" customHeight="1" x14ac:dyDescent="0.35">
      <c r="A19" s="22"/>
      <c r="B19" s="53"/>
      <c r="C19" s="52" t="s">
        <v>12</v>
      </c>
      <c r="D19" s="24">
        <v>895.19229999999993</v>
      </c>
      <c r="E19" s="24">
        <v>1031.16759</v>
      </c>
      <c r="F19" s="24">
        <v>49.975380000000001</v>
      </c>
      <c r="G19" s="20">
        <f>(+D19+E19+F19)/3</f>
        <v>658.77842333333331</v>
      </c>
      <c r="H19" s="24">
        <v>895.19229999999993</v>
      </c>
      <c r="I19" s="24">
        <v>1031.16759</v>
      </c>
      <c r="J19" s="24">
        <v>49.975380000000001</v>
      </c>
      <c r="K19" s="20">
        <f>(+H19+I19+J19)/3</f>
        <v>658.77842333333331</v>
      </c>
      <c r="L19" s="24">
        <f t="shared" si="5"/>
        <v>3.2031230375888918E-2</v>
      </c>
      <c r="M19" s="24">
        <f t="shared" si="5"/>
        <v>3.8333339362858009E-2</v>
      </c>
      <c r="N19" s="24">
        <f t="shared" si="5"/>
        <v>1.9092948476552157E-3</v>
      </c>
      <c r="O19" s="21">
        <f t="shared" si="5"/>
        <v>2.4392489079752739E-2</v>
      </c>
      <c r="P19" s="24">
        <f t="shared" si="5"/>
        <v>3.1998520049369789E-2</v>
      </c>
      <c r="Q19" s="24">
        <f t="shared" si="5"/>
        <v>3.8153770609383089E-2</v>
      </c>
      <c r="R19" s="24">
        <f t="shared" si="5"/>
        <v>1.917537436346001E-3</v>
      </c>
      <c r="S19" s="21">
        <f t="shared" si="5"/>
        <v>2.4379652756005642E-2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15"/>
      <c r="H20" s="14"/>
      <c r="I20" s="14"/>
      <c r="J20" s="14"/>
      <c r="K20" s="15"/>
      <c r="L20" s="14"/>
      <c r="M20" s="14"/>
      <c r="N20" s="14"/>
      <c r="O20" s="17"/>
      <c r="P20" s="14"/>
      <c r="Q20" s="14"/>
      <c r="R20" s="14"/>
      <c r="S20" s="17"/>
    </row>
    <row r="21" spans="1:20" ht="24" customHeight="1" x14ac:dyDescent="0.35">
      <c r="A21" s="50"/>
      <c r="B21" s="55"/>
      <c r="C21" s="33" t="s">
        <v>41</v>
      </c>
      <c r="D21" s="14">
        <v>276435.37356000004</v>
      </c>
      <c r="E21" s="14">
        <v>256286.64904999998</v>
      </c>
      <c r="F21" s="14">
        <v>241438.39120000001</v>
      </c>
      <c r="G21" s="15">
        <f>(+D21+E21+F21)/3</f>
        <v>258053.47127000001</v>
      </c>
      <c r="H21" s="14">
        <v>276435.37356000004</v>
      </c>
      <c r="I21" s="14">
        <v>256280.94399999999</v>
      </c>
      <c r="J21" s="14">
        <v>242990.39120000001</v>
      </c>
      <c r="K21" s="15">
        <f>(+H21+I21+J21)/3</f>
        <v>258568.90292000002</v>
      </c>
      <c r="L21" s="14">
        <f t="shared" ref="L21:S21" si="6">(+D21/D$54)*100</f>
        <v>9.8912436294919797</v>
      </c>
      <c r="M21" s="14">
        <f t="shared" si="6"/>
        <v>9.527377690568553</v>
      </c>
      <c r="N21" s="14">
        <f t="shared" si="6"/>
        <v>9.2240834655849433</v>
      </c>
      <c r="O21" s="17">
        <f t="shared" si="6"/>
        <v>9.5549068654921534</v>
      </c>
      <c r="P21" s="14">
        <f t="shared" si="6"/>
        <v>9.8811426809800409</v>
      </c>
      <c r="Q21" s="14">
        <f t="shared" si="6"/>
        <v>9.4825365379570883</v>
      </c>
      <c r="R21" s="14">
        <f t="shared" si="6"/>
        <v>9.3234543048669138</v>
      </c>
      <c r="S21" s="17">
        <f t="shared" si="6"/>
        <v>9.5689534499239102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15"/>
      <c r="H22" s="24"/>
      <c r="I22" s="24"/>
      <c r="J22" s="24"/>
      <c r="K22" s="15"/>
      <c r="L22" s="24"/>
      <c r="M22" s="24"/>
      <c r="N22" s="24"/>
      <c r="O22" s="17"/>
      <c r="P22" s="24"/>
      <c r="Q22" s="24"/>
      <c r="R22" s="24"/>
      <c r="S22" s="17"/>
    </row>
    <row r="23" spans="1:20" ht="24" customHeight="1" x14ac:dyDescent="0.35">
      <c r="A23" s="22"/>
      <c r="B23" s="56"/>
      <c r="C23" s="23" t="s">
        <v>30</v>
      </c>
      <c r="D23" s="24">
        <v>231249.48375999997</v>
      </c>
      <c r="E23" s="24">
        <v>250858.16857000004</v>
      </c>
      <c r="F23" s="24">
        <v>168865.75460999997</v>
      </c>
      <c r="G23" s="15">
        <f>(+D23+E23+F23)/3</f>
        <v>216991.13564666666</v>
      </c>
      <c r="H23" s="24">
        <v>231555.50753999999</v>
      </c>
      <c r="I23" s="24">
        <v>250667.78892000002</v>
      </c>
      <c r="J23" s="24">
        <v>170431.25231999997</v>
      </c>
      <c r="K23" s="15">
        <f>(+H23+I23+J23)/3</f>
        <v>217551.51625999997</v>
      </c>
      <c r="L23" s="24">
        <f t="shared" ref="L23:S23" si="7">(+D23/D$54)*100</f>
        <v>8.2744294031818004</v>
      </c>
      <c r="M23" s="24">
        <f t="shared" si="7"/>
        <v>9.3255755911983726</v>
      </c>
      <c r="N23" s="24">
        <f t="shared" si="7"/>
        <v>6.4514670067998079</v>
      </c>
      <c r="O23" s="17">
        <f t="shared" si="7"/>
        <v>8.0344979726002599</v>
      </c>
      <c r="P23" s="24">
        <f t="shared" si="7"/>
        <v>8.2769183230917953</v>
      </c>
      <c r="Q23" s="24">
        <f t="shared" si="7"/>
        <v>9.2748466984061633</v>
      </c>
      <c r="R23" s="24">
        <f t="shared" si="7"/>
        <v>6.5393861266673943</v>
      </c>
      <c r="S23" s="17">
        <f t="shared" si="7"/>
        <v>8.0510081009098933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15"/>
      <c r="H24" s="14"/>
      <c r="I24" s="14"/>
      <c r="J24" s="14"/>
      <c r="K24" s="15"/>
      <c r="L24" s="14"/>
      <c r="M24" s="14"/>
      <c r="N24" s="14"/>
      <c r="O24" s="17"/>
      <c r="P24" s="14"/>
      <c r="Q24" s="14"/>
      <c r="R24" s="14"/>
      <c r="S24" s="17"/>
    </row>
    <row r="25" spans="1:20" ht="24" customHeight="1" x14ac:dyDescent="0.35">
      <c r="A25" s="50"/>
      <c r="B25" s="50"/>
      <c r="C25" s="33" t="s">
        <v>18</v>
      </c>
      <c r="D25" s="14">
        <v>75981.813989999995</v>
      </c>
      <c r="E25" s="14">
        <v>79931.887609999991</v>
      </c>
      <c r="F25" s="14">
        <v>44683.075790000003</v>
      </c>
      <c r="G25" s="15">
        <f>(+D25+E25+F25)/3</f>
        <v>66865.59246333332</v>
      </c>
      <c r="H25" s="14">
        <v>77656.19</v>
      </c>
      <c r="I25" s="14">
        <v>92415.92</v>
      </c>
      <c r="J25" s="14">
        <v>44451.55</v>
      </c>
      <c r="K25" s="15">
        <f>(+H25+I25+J25)/3</f>
        <v>71507.886666666658</v>
      </c>
      <c r="L25" s="14">
        <f t="shared" ref="L25:S27" si="8">(+D25/D$54)*100</f>
        <v>2.7187353915931021</v>
      </c>
      <c r="M25" s="14">
        <f t="shared" si="8"/>
        <v>2.9714434427365535</v>
      </c>
      <c r="N25" s="14">
        <f t="shared" si="8"/>
        <v>1.7071039056278214</v>
      </c>
      <c r="O25" s="17">
        <f t="shared" si="8"/>
        <v>2.4758221827003908</v>
      </c>
      <c r="P25" s="14">
        <f t="shared" si="8"/>
        <v>2.7758093458496793</v>
      </c>
      <c r="Q25" s="14">
        <f t="shared" si="8"/>
        <v>3.4194401051094898</v>
      </c>
      <c r="R25" s="14">
        <f t="shared" si="8"/>
        <v>1.7055900571162457</v>
      </c>
      <c r="S25" s="17">
        <f t="shared" si="8"/>
        <v>2.6463183742844487</v>
      </c>
      <c r="T25" s="46"/>
    </row>
    <row r="26" spans="1:20" ht="24" customHeight="1" x14ac:dyDescent="0.35">
      <c r="A26" s="50"/>
      <c r="B26" s="54"/>
      <c r="C26" s="51" t="s">
        <v>19</v>
      </c>
      <c r="D26" s="14">
        <v>75981.813989999995</v>
      </c>
      <c r="E26" s="14">
        <v>79931.887609999991</v>
      </c>
      <c r="F26" s="14">
        <v>44683.075790000003</v>
      </c>
      <c r="G26" s="20">
        <f>(+D26+E26+F26)/3</f>
        <v>66865.59246333332</v>
      </c>
      <c r="H26" s="14">
        <v>77656.19</v>
      </c>
      <c r="I26" s="14">
        <v>92415.92</v>
      </c>
      <c r="J26" s="14">
        <v>44451.55</v>
      </c>
      <c r="K26" s="20">
        <f>(+H26+I26+J26)/3</f>
        <v>71507.886666666658</v>
      </c>
      <c r="L26" s="14">
        <f t="shared" si="8"/>
        <v>2.7187353915931021</v>
      </c>
      <c r="M26" s="14">
        <f t="shared" si="8"/>
        <v>2.9714434427365535</v>
      </c>
      <c r="N26" s="14">
        <f t="shared" si="8"/>
        <v>1.7071039056278214</v>
      </c>
      <c r="O26" s="21">
        <f t="shared" si="8"/>
        <v>2.4758221827003908</v>
      </c>
      <c r="P26" s="14">
        <f t="shared" si="8"/>
        <v>2.7758093458496793</v>
      </c>
      <c r="Q26" s="14">
        <f t="shared" si="8"/>
        <v>3.4194401051094898</v>
      </c>
      <c r="R26" s="14">
        <f t="shared" si="8"/>
        <v>1.7055900571162457</v>
      </c>
      <c r="S26" s="21">
        <f t="shared" si="8"/>
        <v>2.6463183742844487</v>
      </c>
    </row>
    <row r="27" spans="1:20" ht="24" customHeight="1" x14ac:dyDescent="0.35">
      <c r="A27" s="50"/>
      <c r="B27" s="50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8"/>
        <v>0</v>
      </c>
      <c r="M27" s="14">
        <f t="shared" si="8"/>
        <v>0</v>
      </c>
      <c r="N27" s="14">
        <f t="shared" si="8"/>
        <v>0</v>
      </c>
      <c r="O27" s="21">
        <f t="shared" si="8"/>
        <v>0</v>
      </c>
      <c r="P27" s="14">
        <f t="shared" si="8"/>
        <v>0</v>
      </c>
      <c r="Q27" s="14">
        <f t="shared" si="8"/>
        <v>0</v>
      </c>
      <c r="R27" s="14">
        <f t="shared" si="8"/>
        <v>0</v>
      </c>
      <c r="S27" s="21">
        <f t="shared" si="8"/>
        <v>0</v>
      </c>
    </row>
    <row r="28" spans="1:20" ht="24" customHeight="1" x14ac:dyDescent="0.35">
      <c r="A28" s="22" t="s">
        <v>29</v>
      </c>
      <c r="B28" s="53"/>
      <c r="C28" s="23" t="s">
        <v>14</v>
      </c>
      <c r="D28" s="24"/>
      <c r="E28" s="24"/>
      <c r="F28" s="24"/>
      <c r="G28" s="15"/>
      <c r="H28" s="24"/>
      <c r="I28" s="24"/>
      <c r="J28" s="24"/>
      <c r="K28" s="15"/>
      <c r="L28" s="24"/>
      <c r="M28" s="24"/>
      <c r="N28" s="24"/>
      <c r="O28" s="17"/>
      <c r="P28" s="24"/>
      <c r="Q28" s="24"/>
      <c r="R28" s="24"/>
      <c r="S28" s="17"/>
    </row>
    <row r="29" spans="1:20" ht="24" customHeight="1" x14ac:dyDescent="0.35">
      <c r="A29" s="22"/>
      <c r="B29" s="53"/>
      <c r="C29" s="23" t="s">
        <v>15</v>
      </c>
      <c r="D29" s="24">
        <v>57122.450239999998</v>
      </c>
      <c r="E29" s="24">
        <v>55785.813619999994</v>
      </c>
      <c r="F29" s="24">
        <v>55929.608820000009</v>
      </c>
      <c r="G29" s="15">
        <f>(+D29+E29+F29)/3</f>
        <v>56279.290893333331</v>
      </c>
      <c r="H29" s="24">
        <v>31409.462480000002</v>
      </c>
      <c r="I29" s="24">
        <v>29249.599979999999</v>
      </c>
      <c r="J29" s="24">
        <v>31295.52447</v>
      </c>
      <c r="K29" s="15">
        <f>(+H29+I29+J29)/3</f>
        <v>30651.528976666668</v>
      </c>
      <c r="L29" s="24">
        <f t="shared" ref="L29:S32" si="9">(+D29/D$54)*100</f>
        <v>2.0439210248710711</v>
      </c>
      <c r="M29" s="24">
        <f t="shared" si="9"/>
        <v>2.0738205369008988</v>
      </c>
      <c r="N29" s="24">
        <f t="shared" si="9"/>
        <v>2.136774426755689</v>
      </c>
      <c r="O29" s="17">
        <f t="shared" si="9"/>
        <v>2.0838447950157684</v>
      </c>
      <c r="P29" s="24">
        <f t="shared" si="9"/>
        <v>1.1227267201764453</v>
      </c>
      <c r="Q29" s="24">
        <f t="shared" si="9"/>
        <v>1.0822513613457696</v>
      </c>
      <c r="R29" s="24">
        <f t="shared" si="9"/>
        <v>1.200798068194926</v>
      </c>
      <c r="S29" s="17">
        <f t="shared" si="9"/>
        <v>1.1343322829407052</v>
      </c>
      <c r="T29" s="46"/>
    </row>
    <row r="30" spans="1:20" ht="24" customHeight="1" x14ac:dyDescent="0.35">
      <c r="A30" s="22"/>
      <c r="B30" s="53"/>
      <c r="C30" s="52" t="s">
        <v>59</v>
      </c>
      <c r="D30" s="24">
        <v>31112.179119999997</v>
      </c>
      <c r="E30" s="24">
        <v>30768.57718</v>
      </c>
      <c r="F30" s="24">
        <v>30016.403470000005</v>
      </c>
      <c r="G30" s="20">
        <f>(+D30+E30+F30)/3</f>
        <v>30632.386589999998</v>
      </c>
      <c r="H30" s="24">
        <v>11078.555220000002</v>
      </c>
      <c r="I30" s="24">
        <v>9184.4638599999998</v>
      </c>
      <c r="J30" s="24">
        <v>10924.836009999999</v>
      </c>
      <c r="K30" s="20">
        <f>(+H30+I30+J30)/3</f>
        <v>10395.951696666667</v>
      </c>
      <c r="L30" s="24">
        <f t="shared" si="9"/>
        <v>1.1132372082385438</v>
      </c>
      <c r="M30" s="24">
        <f t="shared" si="9"/>
        <v>1.1438124337802633</v>
      </c>
      <c r="N30" s="24">
        <f t="shared" si="9"/>
        <v>1.1467679583509149</v>
      </c>
      <c r="O30" s="21">
        <f t="shared" si="9"/>
        <v>1.134220746943416</v>
      </c>
      <c r="P30" s="24">
        <f t="shared" si="9"/>
        <v>0.39600136342238473</v>
      </c>
      <c r="Q30" s="24">
        <f t="shared" si="9"/>
        <v>0.33983023776436688</v>
      </c>
      <c r="R30" s="24">
        <f t="shared" si="9"/>
        <v>0.41918204594173919</v>
      </c>
      <c r="S30" s="21">
        <f t="shared" si="9"/>
        <v>0.38472676617202861</v>
      </c>
    </row>
    <row r="31" spans="1:20" ht="24" customHeight="1" x14ac:dyDescent="0.35">
      <c r="A31" s="22"/>
      <c r="B31" s="53"/>
      <c r="C31" s="52" t="s">
        <v>60</v>
      </c>
      <c r="D31" s="24">
        <v>15907.97661</v>
      </c>
      <c r="E31" s="24">
        <v>15181.897569999997</v>
      </c>
      <c r="F31" s="24">
        <v>17090.328079999999</v>
      </c>
      <c r="G31" s="20">
        <f>(+D31+E31+F31)/3</f>
        <v>16060.067419999999</v>
      </c>
      <c r="H31" s="24">
        <v>9435.8631300000015</v>
      </c>
      <c r="I31" s="24">
        <v>9453.0857400000004</v>
      </c>
      <c r="J31" s="24">
        <v>9809.01656</v>
      </c>
      <c r="K31" s="20">
        <f>(+H31+I31+J31)/3</f>
        <v>9565.9884766666673</v>
      </c>
      <c r="L31" s="24">
        <f t="shared" si="9"/>
        <v>0.56920961407863135</v>
      </c>
      <c r="M31" s="24">
        <f t="shared" si="9"/>
        <v>0.56438239270394375</v>
      </c>
      <c r="N31" s="24">
        <f t="shared" si="9"/>
        <v>0.65293101018704125</v>
      </c>
      <c r="O31" s="21">
        <f t="shared" si="9"/>
        <v>0.59465368823141451</v>
      </c>
      <c r="P31" s="24">
        <f t="shared" si="9"/>
        <v>0.33728357085780813</v>
      </c>
      <c r="Q31" s="24">
        <f t="shared" si="9"/>
        <v>0.34976939575340071</v>
      </c>
      <c r="R31" s="24">
        <f t="shared" si="9"/>
        <v>0.37636845317710182</v>
      </c>
      <c r="S31" s="21">
        <f t="shared" si="9"/>
        <v>0.35401201537391691</v>
      </c>
    </row>
    <row r="32" spans="1:20" ht="24" customHeight="1" x14ac:dyDescent="0.35">
      <c r="A32" s="22"/>
      <c r="B32" s="22"/>
      <c r="C32" s="52" t="s">
        <v>61</v>
      </c>
      <c r="D32" s="24">
        <v>10102.29451</v>
      </c>
      <c r="E32" s="24">
        <v>9835.3388699999978</v>
      </c>
      <c r="F32" s="24">
        <v>8822.8772700000009</v>
      </c>
      <c r="G32" s="20">
        <f>(+D32+E32+F32)/3</f>
        <v>9586.8368833333334</v>
      </c>
      <c r="H32" s="24">
        <v>10895.044129999998</v>
      </c>
      <c r="I32" s="24">
        <v>10612.050380000001</v>
      </c>
      <c r="J32" s="24">
        <v>10561.671900000001</v>
      </c>
      <c r="K32" s="20">
        <f>(+H32+I32+J32)/3</f>
        <v>10689.588803333334</v>
      </c>
      <c r="L32" s="24">
        <f t="shared" si="9"/>
        <v>0.36147420255389578</v>
      </c>
      <c r="M32" s="24">
        <f t="shared" si="9"/>
        <v>0.36562571041669212</v>
      </c>
      <c r="N32" s="24">
        <f t="shared" si="9"/>
        <v>0.33707545821773277</v>
      </c>
      <c r="O32" s="21">
        <f t="shared" si="9"/>
        <v>0.354970359840938</v>
      </c>
      <c r="P32" s="24">
        <f t="shared" si="9"/>
        <v>0.38944178589625222</v>
      </c>
      <c r="Q32" s="24">
        <f t="shared" si="9"/>
        <v>0.39265172782800195</v>
      </c>
      <c r="R32" s="24">
        <f t="shared" si="9"/>
        <v>0.405247569076085</v>
      </c>
      <c r="S32" s="21">
        <f t="shared" si="9"/>
        <v>0.39559350139475963</v>
      </c>
    </row>
    <row r="33" spans="1:20" ht="24" customHeight="1" x14ac:dyDescent="0.35">
      <c r="A33" s="50" t="s">
        <v>31</v>
      </c>
      <c r="B33" s="50"/>
      <c r="C33" s="33" t="s">
        <v>76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4"/>
      <c r="C34" s="33" t="s">
        <v>77</v>
      </c>
      <c r="D34" s="14">
        <v>2964.7155999999995</v>
      </c>
      <c r="E34" s="14">
        <v>1470.8073999999999</v>
      </c>
      <c r="F34" s="14">
        <v>42340.226550000007</v>
      </c>
      <c r="G34" s="15">
        <f>(+D34+E34+F34)/3</f>
        <v>15591.91651666667</v>
      </c>
      <c r="H34" s="14">
        <v>5094.7564999999995</v>
      </c>
      <c r="I34" s="14">
        <v>1470.0119</v>
      </c>
      <c r="J34" s="14">
        <v>42040.03125</v>
      </c>
      <c r="K34" s="15">
        <f>(+H34+I34+J34)/3</f>
        <v>16201.599883333334</v>
      </c>
      <c r="L34" s="14">
        <f t="shared" ref="L34:S34" si="10">(+D34/D$54)*100</f>
        <v>0.10608166355160979</v>
      </c>
      <c r="M34" s="14">
        <f t="shared" si="10"/>
        <v>5.4676814659780797E-2</v>
      </c>
      <c r="N34" s="14">
        <f t="shared" si="10"/>
        <v>1.6175960322956942</v>
      </c>
      <c r="O34" s="17">
        <f t="shared" si="10"/>
        <v>0.57731953551364001</v>
      </c>
      <c r="P34" s="14">
        <f t="shared" si="10"/>
        <v>0.18211133854916653</v>
      </c>
      <c r="Q34" s="14">
        <f t="shared" si="10"/>
        <v>5.4391252566096844E-2</v>
      </c>
      <c r="R34" s="14">
        <f t="shared" si="10"/>
        <v>1.6130609461504999</v>
      </c>
      <c r="S34" s="17">
        <f t="shared" si="10"/>
        <v>0.59957850053560224</v>
      </c>
      <c r="T34" s="46"/>
    </row>
    <row r="35" spans="1:20" ht="24" customHeight="1" x14ac:dyDescent="0.35">
      <c r="A35" s="22" t="s">
        <v>33</v>
      </c>
      <c r="B35" s="53"/>
      <c r="C35" s="23" t="s">
        <v>22</v>
      </c>
      <c r="D35" s="24"/>
      <c r="E35" s="24"/>
      <c r="F35" s="24"/>
      <c r="G35" s="20"/>
      <c r="H35" s="24"/>
      <c r="I35" s="24"/>
      <c r="J35" s="24"/>
      <c r="K35" s="20"/>
      <c r="L35" s="24"/>
      <c r="M35" s="24"/>
      <c r="N35" s="24"/>
      <c r="O35" s="21"/>
      <c r="P35" s="24"/>
      <c r="Q35" s="24"/>
      <c r="R35" s="24"/>
      <c r="S35" s="21"/>
    </row>
    <row r="36" spans="1:20" ht="24" customHeight="1" x14ac:dyDescent="0.35">
      <c r="A36" s="22"/>
      <c r="B36" s="22"/>
      <c r="C36" s="23" t="s">
        <v>23</v>
      </c>
      <c r="D36" s="24">
        <v>14082.393029999997</v>
      </c>
      <c r="E36" s="24">
        <v>12078.71941</v>
      </c>
      <c r="F36" s="24">
        <v>14858.446069999998</v>
      </c>
      <c r="G36" s="15">
        <f>(+D36+E36+F36)/3</f>
        <v>13673.186169999999</v>
      </c>
      <c r="H36" s="24">
        <v>13284.605720000001</v>
      </c>
      <c r="I36" s="24">
        <v>12336.622230000003</v>
      </c>
      <c r="J36" s="24">
        <v>11555.190729999998</v>
      </c>
      <c r="K36" s="15">
        <f>(+H36+I36+J36)/3</f>
        <v>12392.139560000001</v>
      </c>
      <c r="L36" s="24">
        <f t="shared" ref="L36:S38" si="11">(+D36/D$54)*100</f>
        <v>0.50388768467707146</v>
      </c>
      <c r="M36" s="24">
        <f t="shared" si="11"/>
        <v>0.44902269495521097</v>
      </c>
      <c r="N36" s="24">
        <f t="shared" si="11"/>
        <v>0.56766260758025022</v>
      </c>
      <c r="O36" s="17">
        <f t="shared" si="11"/>
        <v>0.50627499706133028</v>
      </c>
      <c r="P36" s="24">
        <f t="shared" si="11"/>
        <v>0.47485632135061112</v>
      </c>
      <c r="Q36" s="24">
        <f t="shared" si="11"/>
        <v>0.45646183920310779</v>
      </c>
      <c r="R36" s="24">
        <f t="shared" si="11"/>
        <v>0.44336853084245226</v>
      </c>
      <c r="S36" s="17">
        <f t="shared" si="11"/>
        <v>0.45860041658330664</v>
      </c>
      <c r="T36" s="46"/>
    </row>
    <row r="37" spans="1:20" ht="24" customHeight="1" x14ac:dyDescent="0.35">
      <c r="A37" s="22"/>
      <c r="B37" s="22"/>
      <c r="C37" s="52" t="s">
        <v>24</v>
      </c>
      <c r="D37" s="24">
        <v>14081.463899999997</v>
      </c>
      <c r="E37" s="24">
        <v>12078.704</v>
      </c>
      <c r="F37" s="24">
        <v>14858.260699999999</v>
      </c>
      <c r="G37" s="20">
        <f>(+D37+E37+F37)/3</f>
        <v>13672.809533333333</v>
      </c>
      <c r="H37" s="24">
        <v>13284.605720000001</v>
      </c>
      <c r="I37" s="24">
        <v>12336.622230000003</v>
      </c>
      <c r="J37" s="24">
        <v>11555.190729999998</v>
      </c>
      <c r="K37" s="20">
        <f>(+H37+I37+J37)/3</f>
        <v>12392.139560000001</v>
      </c>
      <c r="L37" s="24">
        <f t="shared" si="11"/>
        <v>0.50385443910840511</v>
      </c>
      <c r="M37" s="24">
        <f t="shared" si="11"/>
        <v>0.44902212209318032</v>
      </c>
      <c r="N37" s="24">
        <f t="shared" si="11"/>
        <v>0.56765552557335186</v>
      </c>
      <c r="O37" s="21">
        <f t="shared" si="11"/>
        <v>0.50626105139241762</v>
      </c>
      <c r="P37" s="24">
        <f t="shared" si="11"/>
        <v>0.47485632135061112</v>
      </c>
      <c r="Q37" s="24">
        <f t="shared" si="11"/>
        <v>0.45646183920310779</v>
      </c>
      <c r="R37" s="24">
        <f t="shared" si="11"/>
        <v>0.44336853084245226</v>
      </c>
      <c r="S37" s="21">
        <f t="shared" si="11"/>
        <v>0.45860041658330664</v>
      </c>
    </row>
    <row r="38" spans="1:20" ht="24" customHeight="1" x14ac:dyDescent="0.35">
      <c r="A38" s="22"/>
      <c r="B38" s="53"/>
      <c r="C38" s="52" t="s">
        <v>25</v>
      </c>
      <c r="D38" s="24">
        <v>0.92913000000000001</v>
      </c>
      <c r="E38" s="24">
        <v>1.541E-2</v>
      </c>
      <c r="F38" s="24">
        <v>0.18537000000000001</v>
      </c>
      <c r="G38" s="20">
        <f>(+D38+E38+F38)/3</f>
        <v>0.37663666666666668</v>
      </c>
      <c r="H38" s="24">
        <v>0</v>
      </c>
      <c r="I38" s="24">
        <v>0</v>
      </c>
      <c r="J38" s="24">
        <v>0</v>
      </c>
      <c r="K38" s="20">
        <f>(+H38+I38+J38)/3</f>
        <v>0</v>
      </c>
      <c r="L38" s="24">
        <f t="shared" si="11"/>
        <v>3.3245568666251571E-5</v>
      </c>
      <c r="M38" s="24">
        <f t="shared" si="11"/>
        <v>5.7286203068275436E-7</v>
      </c>
      <c r="N38" s="24">
        <f t="shared" si="11"/>
        <v>7.0820068983937165E-6</v>
      </c>
      <c r="O38" s="21">
        <f t="shared" si="11"/>
        <v>1.3945668912797078E-5</v>
      </c>
      <c r="P38" s="24">
        <f t="shared" si="11"/>
        <v>0</v>
      </c>
      <c r="Q38" s="24">
        <f t="shared" si="11"/>
        <v>0</v>
      </c>
      <c r="R38" s="24">
        <f t="shared" si="11"/>
        <v>0</v>
      </c>
      <c r="S38" s="21">
        <f t="shared" si="11"/>
        <v>0</v>
      </c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</row>
    <row r="40" spans="1:20" ht="24" customHeight="1" x14ac:dyDescent="0.35">
      <c r="A40" s="50"/>
      <c r="B40" s="50"/>
      <c r="C40" s="33" t="s">
        <v>27</v>
      </c>
      <c r="D40" s="14">
        <v>6943.4316500000014</v>
      </c>
      <c r="E40" s="14">
        <v>8366.0580300000001</v>
      </c>
      <c r="F40" s="14">
        <v>11294.332180000001</v>
      </c>
      <c r="G40" s="15">
        <f>(+D40+E40+F40)/3</f>
        <v>8867.9406200000012</v>
      </c>
      <c r="H40" s="14">
        <v>4886.6401999999998</v>
      </c>
      <c r="I40" s="14">
        <v>3421.8594200000002</v>
      </c>
      <c r="J40" s="14">
        <v>4279.8110900000001</v>
      </c>
      <c r="K40" s="15">
        <f>(+H40+I40+J40)/3</f>
        <v>4196.1035700000002</v>
      </c>
      <c r="L40" s="14">
        <f t="shared" ref="L40:S42" si="12">(+D40/D$54)*100</f>
        <v>0.24844567896795869</v>
      </c>
      <c r="M40" s="14">
        <f t="shared" si="12"/>
        <v>0.31100564515740192</v>
      </c>
      <c r="N40" s="14">
        <f t="shared" si="12"/>
        <v>0.43149667374176054</v>
      </c>
      <c r="O40" s="17">
        <f t="shared" si="12"/>
        <v>0.32835189658874903</v>
      </c>
      <c r="P40" s="14">
        <f t="shared" si="12"/>
        <v>0.17467225132941425</v>
      </c>
      <c r="Q40" s="14">
        <f t="shared" si="12"/>
        <v>0.1266106893140781</v>
      </c>
      <c r="R40" s="14">
        <f t="shared" si="12"/>
        <v>0.16421481908819471</v>
      </c>
      <c r="S40" s="17">
        <f t="shared" si="12"/>
        <v>0.15528673123083356</v>
      </c>
      <c r="T40" s="46"/>
    </row>
    <row r="41" spans="1:20" ht="24" customHeight="1" x14ac:dyDescent="0.35">
      <c r="A41" s="50"/>
      <c r="B41" s="50"/>
      <c r="C41" s="51" t="s">
        <v>28</v>
      </c>
      <c r="D41" s="14">
        <v>951.37171000000001</v>
      </c>
      <c r="E41" s="14">
        <v>949.03045999999995</v>
      </c>
      <c r="F41" s="14">
        <v>8900.1517700000004</v>
      </c>
      <c r="G41" s="20">
        <f>(+D41+E41+F41)/3</f>
        <v>3600.1846466666666</v>
      </c>
      <c r="H41" s="14">
        <v>1519.1799999999998</v>
      </c>
      <c r="I41" s="14">
        <v>1161.8200000000002</v>
      </c>
      <c r="J41" s="14">
        <v>1776.8200000000002</v>
      </c>
      <c r="K41" s="20">
        <f>(+H41+I41+J41)/3</f>
        <v>1485.9399999999998</v>
      </c>
      <c r="L41" s="14">
        <f t="shared" si="12"/>
        <v>3.404140810428484E-2</v>
      </c>
      <c r="M41" s="14">
        <f t="shared" si="12"/>
        <v>3.5279916709629364E-2</v>
      </c>
      <c r="N41" s="14">
        <f t="shared" si="12"/>
        <v>0.340027707999628</v>
      </c>
      <c r="O41" s="21">
        <f t="shared" si="12"/>
        <v>0.13330349259856625</v>
      </c>
      <c r="P41" s="14">
        <f t="shared" si="12"/>
        <v>5.4302870666561358E-2</v>
      </c>
      <c r="Q41" s="14">
        <f t="shared" si="12"/>
        <v>4.2987981972351819E-2</v>
      </c>
      <c r="R41" s="14">
        <f t="shared" si="12"/>
        <v>6.8175947189362068E-2</v>
      </c>
      <c r="S41" s="21">
        <f t="shared" si="12"/>
        <v>5.4990722120127448E-2</v>
      </c>
    </row>
    <row r="42" spans="1:20" ht="24" customHeight="1" x14ac:dyDescent="0.35">
      <c r="A42" s="50"/>
      <c r="B42" s="50"/>
      <c r="C42" s="76" t="s">
        <v>20</v>
      </c>
      <c r="D42" s="14">
        <v>5992.059940000001</v>
      </c>
      <c r="E42" s="14">
        <v>7417.0275700000002</v>
      </c>
      <c r="F42" s="14">
        <v>2394.1804099999999</v>
      </c>
      <c r="G42" s="20">
        <f>(+D42+E42+F42)/3</f>
        <v>5267.7559733333337</v>
      </c>
      <c r="H42" s="14">
        <v>3367.4602</v>
      </c>
      <c r="I42" s="14">
        <v>2260.0394200000001</v>
      </c>
      <c r="J42" s="58">
        <v>2502.99109</v>
      </c>
      <c r="K42" s="20">
        <f>(+H42+I42+J42)/3</f>
        <v>2710.1635700000002</v>
      </c>
      <c r="L42" s="14">
        <f t="shared" si="12"/>
        <v>0.21440427086367383</v>
      </c>
      <c r="M42" s="14">
        <f t="shared" si="12"/>
        <v>0.27572572844777254</v>
      </c>
      <c r="N42" s="58">
        <f t="shared" si="12"/>
        <v>9.1468965742132466E-2</v>
      </c>
      <c r="O42" s="21">
        <f t="shared" si="12"/>
        <v>0.19504840399018272</v>
      </c>
      <c r="P42" s="14">
        <f t="shared" si="12"/>
        <v>0.1203693806628529</v>
      </c>
      <c r="Q42" s="14">
        <f t="shared" si="12"/>
        <v>8.3622707341726304E-2</v>
      </c>
      <c r="R42" s="58">
        <f t="shared" si="12"/>
        <v>9.6038871898832645E-2</v>
      </c>
      <c r="S42" s="21">
        <f t="shared" si="12"/>
        <v>0.10029600911070609</v>
      </c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</row>
    <row r="44" spans="1:20" ht="24" customHeight="1" x14ac:dyDescent="0.35">
      <c r="A44" s="22"/>
      <c r="B44" s="22"/>
      <c r="C44" s="23" t="s">
        <v>38</v>
      </c>
      <c r="D44" s="24">
        <v>2.03546418</v>
      </c>
      <c r="E44" s="24">
        <v>0.71225999999999989</v>
      </c>
      <c r="F44" s="24">
        <v>31.383693069999993</v>
      </c>
      <c r="G44" s="15">
        <f>(+D44+E44+F44)/3</f>
        <v>11.377139083333331</v>
      </c>
      <c r="H44" s="24">
        <v>121.38557000000002</v>
      </c>
      <c r="I44" s="24">
        <v>60.824259999999995</v>
      </c>
      <c r="J44" s="24">
        <v>75.839399999999998</v>
      </c>
      <c r="K44" s="15">
        <f>(+H44+I44+J44)/3</f>
        <v>86.016410000000008</v>
      </c>
      <c r="L44" s="24">
        <f t="shared" ref="L44:S44" si="13">(+D44/D$54)*100</f>
        <v>7.2831750308229671E-5</v>
      </c>
      <c r="M44" s="24">
        <f t="shared" si="13"/>
        <v>2.6478047370155649E-5</v>
      </c>
      <c r="N44" s="24">
        <f t="shared" si="13"/>
        <v>1.199004859571727E-3</v>
      </c>
      <c r="O44" s="17">
        <f t="shared" si="13"/>
        <v>4.2125960872373098E-4</v>
      </c>
      <c r="P44" s="24">
        <f t="shared" si="13"/>
        <v>4.338909746374249E-3</v>
      </c>
      <c r="Q44" s="24">
        <f t="shared" si="13"/>
        <v>2.2505312289008961E-3</v>
      </c>
      <c r="R44" s="24">
        <f t="shared" si="13"/>
        <v>2.909930622839064E-3</v>
      </c>
      <c r="S44" s="17">
        <f t="shared" si="13"/>
        <v>3.1832405750440483E-3</v>
      </c>
      <c r="T44" s="46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79</v>
      </c>
      <c r="D46" s="14">
        <v>11.718</v>
      </c>
      <c r="E46" s="14">
        <v>65.769000000000005</v>
      </c>
      <c r="F46" s="14">
        <v>46.756</v>
      </c>
      <c r="G46" s="15">
        <f>(+D46+E46+F46)/3</f>
        <v>41.414333333333339</v>
      </c>
      <c r="H46" s="14">
        <v>4.476</v>
      </c>
      <c r="I46" s="14">
        <v>15.522</v>
      </c>
      <c r="J46" s="14">
        <v>52</v>
      </c>
      <c r="K46" s="15">
        <f>(+H46+I46+J46)/3</f>
        <v>23.999333333333336</v>
      </c>
      <c r="L46" s="14">
        <f t="shared" ref="L46:S46" si="14">(+D46/D$54)*100</f>
        <v>4.1928640086009045E-4</v>
      </c>
      <c r="M46" s="14">
        <f t="shared" si="14"/>
        <v>2.444942433223496E-3</v>
      </c>
      <c r="N46" s="14">
        <f t="shared" si="14"/>
        <v>1.7862993717499952E-3</v>
      </c>
      <c r="O46" s="17">
        <f t="shared" si="14"/>
        <v>1.5334422588813689E-3</v>
      </c>
      <c r="P46" s="14">
        <f t="shared" si="14"/>
        <v>1.5999397642381329E-4</v>
      </c>
      <c r="Q46" s="14">
        <f t="shared" si="14"/>
        <v>5.7432257679747713E-4</v>
      </c>
      <c r="R46" s="14">
        <f t="shared" si="14"/>
        <v>1.9952213808077505E-3</v>
      </c>
      <c r="S46" s="17">
        <f t="shared" si="14"/>
        <v>8.8815205889985181E-4</v>
      </c>
      <c r="T46" s="46"/>
    </row>
    <row r="47" spans="1:20" ht="24" customHeight="1" x14ac:dyDescent="0.35">
      <c r="A47" s="22" t="s">
        <v>45</v>
      </c>
      <c r="B47" s="22"/>
      <c r="C47" s="23" t="s">
        <v>34</v>
      </c>
      <c r="D47" s="24"/>
      <c r="E47" s="24"/>
      <c r="F47" s="24"/>
      <c r="G47" s="15"/>
      <c r="H47" s="24"/>
      <c r="I47" s="24"/>
      <c r="J47" s="24"/>
      <c r="K47" s="15"/>
      <c r="L47" s="24"/>
      <c r="M47" s="24"/>
      <c r="N47" s="24"/>
      <c r="O47" s="17"/>
      <c r="P47" s="24"/>
      <c r="Q47" s="24"/>
      <c r="R47" s="24"/>
      <c r="S47" s="17"/>
    </row>
    <row r="48" spans="1:20" ht="24" customHeight="1" x14ac:dyDescent="0.35">
      <c r="A48" s="22"/>
      <c r="B48" s="22"/>
      <c r="C48" s="23" t="s">
        <v>35</v>
      </c>
      <c r="D48" s="24">
        <v>0</v>
      </c>
      <c r="E48" s="24">
        <v>116.01900000000001</v>
      </c>
      <c r="F48" s="24">
        <v>1.074E-2</v>
      </c>
      <c r="G48" s="15">
        <f t="shared" ref="G48:G53" si="15">(+D48+E48+F48)/3</f>
        <v>38.676580000000001</v>
      </c>
      <c r="H48" s="24">
        <v>1.6034000000000002</v>
      </c>
      <c r="I48" s="24">
        <v>8.4497900000000001</v>
      </c>
      <c r="J48" s="24">
        <v>26.62304</v>
      </c>
      <c r="K48" s="15">
        <f t="shared" ref="K48:K53" si="16">(+H48+I48+J48)/3</f>
        <v>12.225410000000002</v>
      </c>
      <c r="L48" s="24">
        <f t="shared" ref="L48:S53" si="17">(+D48/D$54)*100</f>
        <v>0</v>
      </c>
      <c r="M48" s="24">
        <f t="shared" si="17"/>
        <v>4.3129707941455212E-3</v>
      </c>
      <c r="N48" s="24">
        <f t="shared" si="17"/>
        <v>4.1031857414224796E-7</v>
      </c>
      <c r="O48" s="17">
        <f t="shared" si="17"/>
        <v>1.4320718801302118E-3</v>
      </c>
      <c r="P48" s="24">
        <f t="shared" si="17"/>
        <v>5.7313302457091651E-5</v>
      </c>
      <c r="Q48" s="24">
        <f t="shared" si="17"/>
        <v>3.1264689899481731E-4</v>
      </c>
      <c r="R48" s="24">
        <f t="shared" si="17"/>
        <v>1.0215165121173074E-3</v>
      </c>
      <c r="S48" s="17">
        <f t="shared" si="17"/>
        <v>4.5243019510520443E-4</v>
      </c>
      <c r="T48" s="46"/>
    </row>
    <row r="49" spans="1:256" ht="24" customHeight="1" x14ac:dyDescent="0.35">
      <c r="A49" s="50" t="s">
        <v>50</v>
      </c>
      <c r="B49" s="54"/>
      <c r="C49" s="33" t="s">
        <v>46</v>
      </c>
      <c r="D49" s="14">
        <v>0</v>
      </c>
      <c r="E49" s="14">
        <v>0</v>
      </c>
      <c r="F49" s="14">
        <v>0</v>
      </c>
      <c r="G49" s="15">
        <f t="shared" si="15"/>
        <v>0</v>
      </c>
      <c r="H49" s="14">
        <v>0</v>
      </c>
      <c r="I49" s="14">
        <v>0</v>
      </c>
      <c r="J49" s="14">
        <v>0</v>
      </c>
      <c r="K49" s="15">
        <f t="shared" si="16"/>
        <v>0</v>
      </c>
      <c r="L49" s="14">
        <f t="shared" si="17"/>
        <v>0</v>
      </c>
      <c r="M49" s="14">
        <f t="shared" si="17"/>
        <v>0</v>
      </c>
      <c r="N49" s="14">
        <f t="shared" si="17"/>
        <v>0</v>
      </c>
      <c r="O49" s="17">
        <f t="shared" si="17"/>
        <v>0</v>
      </c>
      <c r="P49" s="14">
        <f t="shared" si="17"/>
        <v>0</v>
      </c>
      <c r="Q49" s="14">
        <f t="shared" si="17"/>
        <v>0</v>
      </c>
      <c r="R49" s="14">
        <f t="shared" si="17"/>
        <v>0</v>
      </c>
      <c r="S49" s="17">
        <f t="shared" si="17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5"/>
        <v>0</v>
      </c>
      <c r="H50" s="14">
        <v>0</v>
      </c>
      <c r="I50" s="14">
        <v>0</v>
      </c>
      <c r="J50" s="14">
        <v>0</v>
      </c>
      <c r="K50" s="20">
        <f t="shared" si="16"/>
        <v>0</v>
      </c>
      <c r="L50" s="14">
        <f t="shared" si="17"/>
        <v>0</v>
      </c>
      <c r="M50" s="14">
        <f t="shared" si="17"/>
        <v>0</v>
      </c>
      <c r="N50" s="14">
        <f t="shared" si="17"/>
        <v>0</v>
      </c>
      <c r="O50" s="21">
        <f t="shared" si="17"/>
        <v>0</v>
      </c>
      <c r="P50" s="14">
        <f t="shared" si="17"/>
        <v>0</v>
      </c>
      <c r="Q50" s="14">
        <f t="shared" si="17"/>
        <v>0</v>
      </c>
      <c r="R50" s="14">
        <f t="shared" si="17"/>
        <v>0</v>
      </c>
      <c r="S50" s="21">
        <f t="shared" si="17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5"/>
        <v>0</v>
      </c>
      <c r="H51" s="14">
        <v>0</v>
      </c>
      <c r="I51" s="14">
        <v>0</v>
      </c>
      <c r="J51" s="14">
        <v>0</v>
      </c>
      <c r="K51" s="20">
        <f t="shared" si="16"/>
        <v>0</v>
      </c>
      <c r="L51" s="14">
        <f t="shared" si="17"/>
        <v>0</v>
      </c>
      <c r="M51" s="14">
        <f t="shared" si="17"/>
        <v>0</v>
      </c>
      <c r="N51" s="14">
        <f t="shared" si="17"/>
        <v>0</v>
      </c>
      <c r="O51" s="21">
        <f t="shared" si="17"/>
        <v>0</v>
      </c>
      <c r="P51" s="14">
        <f t="shared" si="17"/>
        <v>0</v>
      </c>
      <c r="Q51" s="14">
        <f t="shared" si="17"/>
        <v>0</v>
      </c>
      <c r="R51" s="14">
        <f t="shared" si="17"/>
        <v>0</v>
      </c>
      <c r="S51" s="21">
        <f t="shared" si="17"/>
        <v>0</v>
      </c>
    </row>
    <row r="52" spans="1:256" ht="24" customHeight="1" x14ac:dyDescent="0.25">
      <c r="A52" s="77"/>
      <c r="B52" s="77"/>
      <c r="C52" s="78" t="s">
        <v>49</v>
      </c>
      <c r="D52" s="79">
        <v>0</v>
      </c>
      <c r="E52" s="79">
        <v>0</v>
      </c>
      <c r="F52" s="79">
        <v>0</v>
      </c>
      <c r="G52" s="45">
        <f t="shared" si="15"/>
        <v>0</v>
      </c>
      <c r="H52" s="79">
        <v>0</v>
      </c>
      <c r="I52" s="79">
        <v>0</v>
      </c>
      <c r="J52" s="79">
        <v>0</v>
      </c>
      <c r="K52" s="45">
        <f t="shared" si="16"/>
        <v>0</v>
      </c>
      <c r="L52" s="79">
        <f t="shared" si="17"/>
        <v>0</v>
      </c>
      <c r="M52" s="79">
        <f t="shared" si="17"/>
        <v>0</v>
      </c>
      <c r="N52" s="79">
        <f t="shared" si="17"/>
        <v>0</v>
      </c>
      <c r="O52" s="43">
        <f t="shared" si="17"/>
        <v>0</v>
      </c>
      <c r="P52" s="79">
        <f t="shared" si="17"/>
        <v>0</v>
      </c>
      <c r="Q52" s="79">
        <f t="shared" si="17"/>
        <v>0</v>
      </c>
      <c r="R52" s="79">
        <f t="shared" si="17"/>
        <v>0</v>
      </c>
      <c r="S52" s="43">
        <f t="shared" si="17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1806.5667558202299</v>
      </c>
      <c r="E53" s="74">
        <v>2610.284779999251</v>
      </c>
      <c r="F53" s="74">
        <v>6435.1081518294413</v>
      </c>
      <c r="G53" s="39">
        <f t="shared" si="15"/>
        <v>3617.3198958829744</v>
      </c>
      <c r="H53" s="74">
        <v>1925.7223189997844</v>
      </c>
      <c r="I53" s="74">
        <v>2802.0413200008529</v>
      </c>
      <c r="J53" s="74">
        <v>6787.281282999701</v>
      </c>
      <c r="K53" s="39">
        <f t="shared" si="16"/>
        <v>3838.3483073334464</v>
      </c>
      <c r="L53" s="74">
        <f t="shared" si="17"/>
        <v>6.4641480880811925E-2</v>
      </c>
      <c r="M53" s="74">
        <f t="shared" si="17"/>
        <v>9.7036537295954434E-2</v>
      </c>
      <c r="N53" s="74">
        <f t="shared" si="17"/>
        <v>0.24585143401394904</v>
      </c>
      <c r="O53" s="40">
        <f t="shared" si="17"/>
        <v>0.13393795688061233</v>
      </c>
      <c r="P53" s="74">
        <f t="shared" si="17"/>
        <v>6.8834667405018438E-2</v>
      </c>
      <c r="Q53" s="74">
        <f t="shared" si="17"/>
        <v>0.1036770771289714</v>
      </c>
      <c r="R53" s="74">
        <f t="shared" si="17"/>
        <v>0.26042555256533201</v>
      </c>
      <c r="S53" s="40">
        <f t="shared" si="17"/>
        <v>0.14204715208476462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2794748.4049000004</v>
      </c>
      <c r="E54" s="43">
        <v>2690001.9855799996</v>
      </c>
      <c r="F54" s="43">
        <v>2617478.3879699996</v>
      </c>
      <c r="G54" s="62">
        <f>G13+G29+G25+G36+G48+G40+G21+G44+G46+G49+G53+G23+G9+G34</f>
        <v>2700742.9261499997</v>
      </c>
      <c r="H54" s="43">
        <v>2797605.3224300002</v>
      </c>
      <c r="I54" s="43">
        <v>2702662.3411800005</v>
      </c>
      <c r="J54" s="43">
        <v>2606227.0833799997</v>
      </c>
      <c r="K54" s="62">
        <f t="shared" ref="K54:S54" si="18">K13+K29+K25+K36+K48+K40+K21+K44+K46+K49+K53+K23+K9+K34</f>
        <v>2702164.9156633331</v>
      </c>
      <c r="L54" s="43">
        <f t="shared" si="18"/>
        <v>99.999999999999986</v>
      </c>
      <c r="M54" s="43">
        <f t="shared" si="18"/>
        <v>100</v>
      </c>
      <c r="N54" s="43">
        <f t="shared" si="18"/>
        <v>100.00000000000001</v>
      </c>
      <c r="O54" s="62">
        <f t="shared" si="18"/>
        <v>99.999999999999986</v>
      </c>
      <c r="P54" s="43">
        <f t="shared" si="18"/>
        <v>99.999999999999986</v>
      </c>
      <c r="Q54" s="43">
        <f t="shared" si="18"/>
        <v>100.00000000000001</v>
      </c>
      <c r="R54" s="43">
        <f t="shared" si="18"/>
        <v>100.00000000000001</v>
      </c>
      <c r="S54" s="62">
        <f t="shared" si="18"/>
        <v>99.999999999999986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1406768.6155284198</v>
      </c>
      <c r="E9" s="14">
        <v>1473548.3908300002</v>
      </c>
      <c r="F9" s="14">
        <v>1325989.6702400004</v>
      </c>
      <c r="G9" s="15">
        <f t="shared" ref="G9:G16" si="0">(+D9+E9+F9)/3</f>
        <v>1402102.2255328067</v>
      </c>
      <c r="H9" s="16">
        <v>1432506.3870599999</v>
      </c>
      <c r="I9" s="16">
        <v>1497719.8614800002</v>
      </c>
      <c r="J9" s="16">
        <v>1353193.4025699999</v>
      </c>
      <c r="K9" s="15">
        <f t="shared" ref="K9:K16" si="1">(+H9+I9+J9)/3</f>
        <v>1427806.5503700001</v>
      </c>
      <c r="L9" s="16">
        <f t="shared" ref="L9:S12" si="2">(+D9/D$54)*100</f>
        <v>54.548594552544408</v>
      </c>
      <c r="M9" s="16">
        <f t="shared" si="2"/>
        <v>53.573845836850239</v>
      </c>
      <c r="N9" s="16">
        <f t="shared" si="2"/>
        <v>53.66719379260784</v>
      </c>
      <c r="O9" s="17">
        <f t="shared" si="2"/>
        <v>53.925689391867728</v>
      </c>
      <c r="P9" s="16">
        <f t="shared" si="2"/>
        <v>55.405282062189031</v>
      </c>
      <c r="Q9" s="16">
        <f t="shared" si="2"/>
        <v>54.56133777191193</v>
      </c>
      <c r="R9" s="16">
        <f t="shared" si="2"/>
        <v>54.837881617644136</v>
      </c>
      <c r="S9" s="17">
        <f t="shared" si="2"/>
        <v>54.928659323535747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1361564.3904684198</v>
      </c>
      <c r="E10" s="14">
        <v>1418573.7661000004</v>
      </c>
      <c r="F10" s="14">
        <v>1285870.1629400002</v>
      </c>
      <c r="G10" s="20">
        <f t="shared" si="0"/>
        <v>1355336.1065028068</v>
      </c>
      <c r="H10" s="16">
        <v>1361564.3904899999</v>
      </c>
      <c r="I10" s="16">
        <v>1418573.7660900003</v>
      </c>
      <c r="J10" s="16">
        <v>1285870.1729299999</v>
      </c>
      <c r="K10" s="20">
        <f t="shared" si="1"/>
        <v>1355336.1098366666</v>
      </c>
      <c r="L10" s="16">
        <f t="shared" si="2"/>
        <v>52.795764046062232</v>
      </c>
      <c r="M10" s="16">
        <f t="shared" si="2"/>
        <v>51.575131652401396</v>
      </c>
      <c r="N10" s="16">
        <f t="shared" si="2"/>
        <v>52.043424451521382</v>
      </c>
      <c r="O10" s="21">
        <f t="shared" si="2"/>
        <v>52.127036509823718</v>
      </c>
      <c r="P10" s="16">
        <f t="shared" si="2"/>
        <v>52.661446945277227</v>
      </c>
      <c r="Q10" s="16">
        <f t="shared" si="2"/>
        <v>51.678077053425817</v>
      </c>
      <c r="R10" s="16">
        <f t="shared" si="2"/>
        <v>52.109621717688846</v>
      </c>
      <c r="S10" s="21">
        <f t="shared" si="2"/>
        <v>52.140673697576489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6089.1224000000002</v>
      </c>
      <c r="E11" s="14">
        <v>3101.3947699999999</v>
      </c>
      <c r="F11" s="14">
        <v>1474.4465599999999</v>
      </c>
      <c r="G11" s="20">
        <f t="shared" si="0"/>
        <v>3554.9879099999998</v>
      </c>
      <c r="H11" s="16">
        <v>4016.4880199999998</v>
      </c>
      <c r="I11" s="16">
        <v>3021.0622100000001</v>
      </c>
      <c r="J11" s="16">
        <v>1252.8657500000002</v>
      </c>
      <c r="K11" s="20">
        <f t="shared" si="1"/>
        <v>2763.4719933333331</v>
      </c>
      <c r="L11" s="16">
        <f t="shared" si="2"/>
        <v>0.23611066191837848</v>
      </c>
      <c r="M11" s="16">
        <f t="shared" si="2"/>
        <v>0.11275750855633922</v>
      </c>
      <c r="N11" s="16">
        <f t="shared" si="2"/>
        <v>5.967573582835059E-2</v>
      </c>
      <c r="O11" s="21">
        <f t="shared" si="2"/>
        <v>0.13672695922984929</v>
      </c>
      <c r="P11" s="16">
        <f t="shared" si="2"/>
        <v>0.15534635912110764</v>
      </c>
      <c r="Q11" s="16">
        <f t="shared" si="2"/>
        <v>0.1100560925371489</v>
      </c>
      <c r="R11" s="16">
        <f t="shared" si="2"/>
        <v>5.0772124332572562E-2</v>
      </c>
      <c r="S11" s="21">
        <f t="shared" si="2"/>
        <v>0.10631258949792829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39115.102659999997</v>
      </c>
      <c r="E12" s="14">
        <v>51873.229960000011</v>
      </c>
      <c r="F12" s="14">
        <v>38645.060740000001</v>
      </c>
      <c r="G12" s="20">
        <f t="shared" si="0"/>
        <v>43211.131119999998</v>
      </c>
      <c r="H12" s="16">
        <v>66925.508550000013</v>
      </c>
      <c r="I12" s="16">
        <v>76125.033179999999</v>
      </c>
      <c r="J12" s="16">
        <v>66070.363890000008</v>
      </c>
      <c r="K12" s="20">
        <f t="shared" si="1"/>
        <v>69706.968540000002</v>
      </c>
      <c r="L12" s="16">
        <f t="shared" si="2"/>
        <v>1.5167198445637957</v>
      </c>
      <c r="M12" s="16">
        <f t="shared" si="2"/>
        <v>1.8859566758925219</v>
      </c>
      <c r="N12" s="16">
        <f t="shared" si="2"/>
        <v>1.5640936052580996</v>
      </c>
      <c r="O12" s="21">
        <f t="shared" si="2"/>
        <v>1.6619259228141541</v>
      </c>
      <c r="P12" s="16">
        <f t="shared" si="2"/>
        <v>2.5884887577907083</v>
      </c>
      <c r="Q12" s="16">
        <f t="shared" si="2"/>
        <v>2.7732046259489671</v>
      </c>
      <c r="R12" s="16">
        <f t="shared" si="2"/>
        <v>2.6774877756227213</v>
      </c>
      <c r="S12" s="21">
        <f t="shared" si="2"/>
        <v>2.6816730364613224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562157.54960000003</v>
      </c>
      <c r="E13" s="24">
        <v>611808.34958000004</v>
      </c>
      <c r="F13" s="24">
        <v>573932.73792999994</v>
      </c>
      <c r="G13" s="15">
        <f t="shared" si="0"/>
        <v>582632.87903666671</v>
      </c>
      <c r="H13" s="24">
        <v>562157.54960000003</v>
      </c>
      <c r="I13" s="24">
        <v>611808.34958000004</v>
      </c>
      <c r="J13" s="24">
        <v>573932.73792999994</v>
      </c>
      <c r="K13" s="15">
        <f t="shared" si="1"/>
        <v>582632.87903666671</v>
      </c>
      <c r="L13" s="24">
        <f t="shared" ref="L13:S16" si="3">(+D13/D$54)*100</f>
        <v>21.798115133712813</v>
      </c>
      <c r="M13" s="24">
        <f t="shared" si="3"/>
        <v>22.243535676242409</v>
      </c>
      <c r="N13" s="24">
        <f t="shared" si="3"/>
        <v>23.228958838598157</v>
      </c>
      <c r="O13" s="17">
        <f t="shared" si="3"/>
        <v>22.408408668263526</v>
      </c>
      <c r="P13" s="24">
        <f t="shared" si="3"/>
        <v>21.742658797424593</v>
      </c>
      <c r="Q13" s="24">
        <f t="shared" si="3"/>
        <v>22.287934393902081</v>
      </c>
      <c r="R13" s="24">
        <f t="shared" si="3"/>
        <v>23.258505014376631</v>
      </c>
      <c r="S13" s="17">
        <f t="shared" si="3"/>
        <v>22.41427097739718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472037.16624000005</v>
      </c>
      <c r="E14" s="24">
        <v>526237.50182999996</v>
      </c>
      <c r="F14" s="24">
        <v>474454.13215999998</v>
      </c>
      <c r="G14" s="20">
        <f t="shared" si="0"/>
        <v>490909.60007666663</v>
      </c>
      <c r="H14" s="24">
        <v>472037.16624000005</v>
      </c>
      <c r="I14" s="24">
        <v>526237.50182999996</v>
      </c>
      <c r="J14" s="24">
        <v>474454.13215999998</v>
      </c>
      <c r="K14" s="20">
        <f t="shared" si="1"/>
        <v>490909.60007666663</v>
      </c>
      <c r="L14" s="24">
        <f t="shared" si="3"/>
        <v>18.303624143111673</v>
      </c>
      <c r="M14" s="24">
        <f t="shared" si="3"/>
        <v>19.132433635742153</v>
      </c>
      <c r="N14" s="24">
        <f t="shared" si="3"/>
        <v>19.20273017792486</v>
      </c>
      <c r="O14" s="21">
        <f t="shared" si="3"/>
        <v>18.880676552068504</v>
      </c>
      <c r="P14" s="24">
        <f t="shared" si="3"/>
        <v>18.25705810152747</v>
      </c>
      <c r="Q14" s="24">
        <f t="shared" si="3"/>
        <v>19.170622506949481</v>
      </c>
      <c r="R14" s="24">
        <f t="shared" si="3"/>
        <v>19.227155174551086</v>
      </c>
      <c r="S14" s="21">
        <f t="shared" si="3"/>
        <v>18.885615964065103</v>
      </c>
    </row>
    <row r="15" spans="1:256" ht="24" customHeight="1" x14ac:dyDescent="0.35">
      <c r="A15" s="22"/>
      <c r="B15" s="22"/>
      <c r="C15" s="52" t="s">
        <v>8</v>
      </c>
      <c r="D15" s="24">
        <v>78680.619139999995</v>
      </c>
      <c r="E15" s="24">
        <v>74982.897799999992</v>
      </c>
      <c r="F15" s="24">
        <v>88578.808809999988</v>
      </c>
      <c r="G15" s="20">
        <f t="shared" si="0"/>
        <v>80747.441916666663</v>
      </c>
      <c r="H15" s="24">
        <v>78680.619139999995</v>
      </c>
      <c r="I15" s="24">
        <v>74982.897799999992</v>
      </c>
      <c r="J15" s="24">
        <v>88578.808809999988</v>
      </c>
      <c r="K15" s="20">
        <f t="shared" si="1"/>
        <v>80747.441916666663</v>
      </c>
      <c r="L15" s="24">
        <f t="shared" si="3"/>
        <v>3.0509048504745508</v>
      </c>
      <c r="M15" s="24">
        <f t="shared" si="3"/>
        <v>2.7261556065184851</v>
      </c>
      <c r="N15" s="24">
        <f t="shared" si="3"/>
        <v>3.5850777762576449</v>
      </c>
      <c r="O15" s="21">
        <f t="shared" si="3"/>
        <v>3.1055948651186003</v>
      </c>
      <c r="P15" s="24">
        <f t="shared" si="3"/>
        <v>3.043143078214269</v>
      </c>
      <c r="Q15" s="24">
        <f t="shared" si="3"/>
        <v>2.7315970891510966</v>
      </c>
      <c r="R15" s="24">
        <f t="shared" si="3"/>
        <v>3.5896378316132371</v>
      </c>
      <c r="S15" s="21">
        <f t="shared" si="3"/>
        <v>3.1064073260752325</v>
      </c>
    </row>
    <row r="16" spans="1:256" ht="24" customHeight="1" x14ac:dyDescent="0.35">
      <c r="A16" s="22"/>
      <c r="B16" s="22"/>
      <c r="C16" s="52" t="s">
        <v>9</v>
      </c>
      <c r="D16" s="24">
        <v>11439.764219999997</v>
      </c>
      <c r="E16" s="24">
        <v>10587.949949999998</v>
      </c>
      <c r="F16" s="24">
        <v>10899.79696</v>
      </c>
      <c r="G16" s="20">
        <f t="shared" si="0"/>
        <v>10975.837043333333</v>
      </c>
      <c r="H16" s="24">
        <v>11439.764219999997</v>
      </c>
      <c r="I16" s="24">
        <v>10587.949949999998</v>
      </c>
      <c r="J16" s="24">
        <v>10899.79696</v>
      </c>
      <c r="K16" s="20">
        <f t="shared" si="1"/>
        <v>10975.837043333333</v>
      </c>
      <c r="L16" s="24">
        <f t="shared" si="3"/>
        <v>0.44358614012659398</v>
      </c>
      <c r="M16" s="24">
        <f t="shared" si="3"/>
        <v>0.38494643398177142</v>
      </c>
      <c r="N16" s="24">
        <f t="shared" si="3"/>
        <v>0.44115088441565414</v>
      </c>
      <c r="O16" s="21">
        <f t="shared" si="3"/>
        <v>0.42213725107641958</v>
      </c>
      <c r="P16" s="24">
        <f t="shared" si="3"/>
        <v>0.44245761768285252</v>
      </c>
      <c r="Q16" s="24">
        <f t="shared" si="3"/>
        <v>0.38571479780149942</v>
      </c>
      <c r="R16" s="24">
        <f t="shared" si="3"/>
        <v>0.4417120082123055</v>
      </c>
      <c r="S16" s="21">
        <f t="shared" si="3"/>
        <v>0.42224768725684081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5091.7535699999999</v>
      </c>
      <c r="E18" s="24">
        <v>6054.137639999999</v>
      </c>
      <c r="F18" s="24">
        <v>5855.4972900000002</v>
      </c>
      <c r="G18" s="20">
        <f>(+D18+E18+F18)/3</f>
        <v>5667.1294999999991</v>
      </c>
      <c r="H18" s="24">
        <v>5091.7535699999999</v>
      </c>
      <c r="I18" s="24">
        <v>6054.137639999999</v>
      </c>
      <c r="J18" s="24">
        <v>5855.4972900000002</v>
      </c>
      <c r="K18" s="20">
        <f>(+H18+I18+J18)/3</f>
        <v>5667.1294999999991</v>
      </c>
      <c r="L18" s="24">
        <f t="shared" ref="L18:S19" si="4">(+D18/D$54)*100</f>
        <v>0.19743687624639744</v>
      </c>
      <c r="M18" s="24">
        <f t="shared" si="4"/>
        <v>0.22011047524387073</v>
      </c>
      <c r="N18" s="24">
        <f t="shared" si="4"/>
        <v>0.23699136944079061</v>
      </c>
      <c r="O18" s="21">
        <f t="shared" si="4"/>
        <v>0.21796118684881152</v>
      </c>
      <c r="P18" s="24">
        <f t="shared" si="4"/>
        <v>0.19693457933963959</v>
      </c>
      <c r="Q18" s="24">
        <f t="shared" si="4"/>
        <v>0.22054982189210734</v>
      </c>
      <c r="R18" s="24">
        <f t="shared" si="4"/>
        <v>0.23729281164954957</v>
      </c>
      <c r="S18" s="21">
        <f t="shared" si="4"/>
        <v>0.21801820811593328</v>
      </c>
    </row>
    <row r="19" spans="1:20" ht="24" customHeight="1" x14ac:dyDescent="0.35">
      <c r="A19" s="22"/>
      <c r="B19" s="53"/>
      <c r="C19" s="23" t="s">
        <v>12</v>
      </c>
      <c r="D19" s="24">
        <v>3143.5548199999998</v>
      </c>
      <c r="E19" s="24">
        <v>808.29945999999995</v>
      </c>
      <c r="F19" s="24">
        <v>1605.8942099999999</v>
      </c>
      <c r="G19" s="20">
        <f>(+D19+E19+F19)/3</f>
        <v>1852.5828300000001</v>
      </c>
      <c r="H19" s="24">
        <v>3143.5548199999998</v>
      </c>
      <c r="I19" s="24">
        <v>808.29945999999995</v>
      </c>
      <c r="J19" s="24">
        <v>1605.8942099999999</v>
      </c>
      <c r="K19" s="20">
        <f>(+H19+I19+J19)/3</f>
        <v>1852.5828300000001</v>
      </c>
      <c r="L19" s="24">
        <f t="shared" si="4"/>
        <v>0.12189388890046111</v>
      </c>
      <c r="M19" s="24">
        <f t="shared" si="4"/>
        <v>2.938736924388196E-2</v>
      </c>
      <c r="N19" s="24">
        <f t="shared" si="4"/>
        <v>6.4995857594349005E-2</v>
      </c>
      <c r="O19" s="21">
        <f t="shared" si="4"/>
        <v>7.1251442615265836E-2</v>
      </c>
      <c r="P19" s="24">
        <f t="shared" si="4"/>
        <v>0.12158378004688009</v>
      </c>
      <c r="Q19" s="24">
        <f t="shared" si="4"/>
        <v>2.9446027252609103E-2</v>
      </c>
      <c r="R19" s="24">
        <f t="shared" si="4"/>
        <v>6.5078529359652762E-2</v>
      </c>
      <c r="S19" s="21">
        <f t="shared" si="4"/>
        <v>7.127008284934104E-2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15"/>
      <c r="H20" s="14"/>
      <c r="I20" s="14"/>
      <c r="J20" s="14"/>
      <c r="K20" s="15"/>
      <c r="L20" s="14"/>
      <c r="M20" s="14"/>
      <c r="N20" s="14"/>
      <c r="O20" s="17"/>
      <c r="P20" s="14"/>
      <c r="Q20" s="14"/>
      <c r="R20" s="14"/>
      <c r="S20" s="17"/>
    </row>
    <row r="21" spans="1:20" ht="24" customHeight="1" x14ac:dyDescent="0.35">
      <c r="A21" s="50"/>
      <c r="B21" s="55"/>
      <c r="C21" s="33" t="s">
        <v>41</v>
      </c>
      <c r="D21" s="14">
        <v>249245.21600000007</v>
      </c>
      <c r="E21" s="14">
        <v>260969.05679999996</v>
      </c>
      <c r="F21" s="14">
        <v>232747.03200000001</v>
      </c>
      <c r="G21" s="15">
        <f>(+D21+E21+F21)/3</f>
        <v>247653.76826666668</v>
      </c>
      <c r="H21" s="14">
        <v>249097.21600000004</v>
      </c>
      <c r="I21" s="14">
        <v>260969.05679999996</v>
      </c>
      <c r="J21" s="14">
        <v>232747.03200000001</v>
      </c>
      <c r="K21" s="15">
        <f>(+H21+I21+J21)/3</f>
        <v>247604.43493333334</v>
      </c>
      <c r="L21" s="14">
        <f t="shared" ref="L21:S21" si="5">(+D21/D$54)*100</f>
        <v>9.6646854938815565</v>
      </c>
      <c r="M21" s="14">
        <f t="shared" si="5"/>
        <v>9.4880603203782954</v>
      </c>
      <c r="N21" s="14">
        <f t="shared" si="5"/>
        <v>9.4200432713306768</v>
      </c>
      <c r="O21" s="17">
        <f t="shared" si="5"/>
        <v>9.52491190804502</v>
      </c>
      <c r="P21" s="14">
        <f t="shared" si="5"/>
        <v>9.6343734576367854</v>
      </c>
      <c r="Q21" s="14">
        <f t="shared" si="5"/>
        <v>9.5069987534329083</v>
      </c>
      <c r="R21" s="14">
        <f t="shared" si="5"/>
        <v>9.4320251365649064</v>
      </c>
      <c r="S21" s="17">
        <f t="shared" si="5"/>
        <v>9.5255058536642814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15"/>
      <c r="H22" s="24"/>
      <c r="I22" s="24"/>
      <c r="J22" s="24"/>
      <c r="K22" s="15"/>
      <c r="L22" s="24"/>
      <c r="M22" s="24"/>
      <c r="N22" s="24"/>
      <c r="O22" s="17"/>
      <c r="P22" s="24"/>
      <c r="Q22" s="24"/>
      <c r="R22" s="24"/>
      <c r="S22" s="17"/>
    </row>
    <row r="23" spans="1:20" ht="24" customHeight="1" x14ac:dyDescent="0.35">
      <c r="A23" s="22"/>
      <c r="B23" s="56"/>
      <c r="C23" s="23" t="s">
        <v>30</v>
      </c>
      <c r="D23" s="24">
        <v>193858.22054999997</v>
      </c>
      <c r="E23" s="24">
        <v>219373.33530999997</v>
      </c>
      <c r="F23" s="24">
        <v>176395.72049000001</v>
      </c>
      <c r="G23" s="15">
        <f>(+D23+E23+F23)/3</f>
        <v>196542.42544999998</v>
      </c>
      <c r="H23" s="24">
        <v>195894.68030000001</v>
      </c>
      <c r="I23" s="24">
        <v>219500.61260000002</v>
      </c>
      <c r="J23" s="24">
        <v>176685.10194000002</v>
      </c>
      <c r="K23" s="15">
        <f>(+H23+I23+J23)/3</f>
        <v>197360.13161333333</v>
      </c>
      <c r="L23" s="24">
        <f t="shared" ref="L23:S23" si="6">(+D23/D$54)*100</f>
        <v>7.5170098029856485</v>
      </c>
      <c r="M23" s="24">
        <f t="shared" si="6"/>
        <v>7.9757633476792105</v>
      </c>
      <c r="N23" s="24">
        <f t="shared" si="6"/>
        <v>7.1393190521688421</v>
      </c>
      <c r="O23" s="17">
        <f t="shared" si="6"/>
        <v>7.5591391227650728</v>
      </c>
      <c r="P23" s="24">
        <f t="shared" si="6"/>
        <v>7.5766503483305225</v>
      </c>
      <c r="Q23" s="24">
        <f t="shared" si="6"/>
        <v>7.9963198547528345</v>
      </c>
      <c r="R23" s="24">
        <f t="shared" si="6"/>
        <v>7.1601270634231451</v>
      </c>
      <c r="S23" s="17">
        <f t="shared" si="6"/>
        <v>7.5925743796508778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15"/>
      <c r="H24" s="14"/>
      <c r="I24" s="14"/>
      <c r="J24" s="14"/>
      <c r="K24" s="15"/>
      <c r="L24" s="14"/>
      <c r="M24" s="14"/>
      <c r="N24" s="14"/>
      <c r="O24" s="17"/>
      <c r="P24" s="14"/>
      <c r="Q24" s="14"/>
      <c r="R24" s="14"/>
      <c r="S24" s="17"/>
    </row>
    <row r="25" spans="1:20" ht="24" customHeight="1" x14ac:dyDescent="0.35">
      <c r="A25" s="50"/>
      <c r="B25" s="50"/>
      <c r="C25" s="33" t="s">
        <v>18</v>
      </c>
      <c r="D25" s="14">
        <v>77137.675429999988</v>
      </c>
      <c r="E25" s="14">
        <v>102643.94933</v>
      </c>
      <c r="F25" s="14">
        <v>80541.231759999995</v>
      </c>
      <c r="G25" s="15">
        <f>(+D25+E25+F25)/3</f>
        <v>86774.285506666653</v>
      </c>
      <c r="H25" s="14">
        <v>81276.73</v>
      </c>
      <c r="I25" s="14">
        <v>97880.34</v>
      </c>
      <c r="J25" s="14">
        <v>80110.149999999994</v>
      </c>
      <c r="K25" s="15">
        <f>(+H25+I25+J25)/3</f>
        <v>86422.406666666662</v>
      </c>
      <c r="L25" s="14">
        <f t="shared" ref="L25:S27" si="7">(+D25/D$54)*100</f>
        <v>2.9910759561381681</v>
      </c>
      <c r="M25" s="14">
        <f t="shared" si="7"/>
        <v>3.7318293391053614</v>
      </c>
      <c r="N25" s="14">
        <f t="shared" si="7"/>
        <v>3.2597704116178483</v>
      </c>
      <c r="O25" s="17">
        <f t="shared" si="7"/>
        <v>3.3373908708087034</v>
      </c>
      <c r="P25" s="14">
        <f t="shared" si="7"/>
        <v>3.1435532793570498</v>
      </c>
      <c r="Q25" s="14">
        <f t="shared" si="7"/>
        <v>3.5657417847769497</v>
      </c>
      <c r="R25" s="14">
        <f t="shared" si="7"/>
        <v>3.2464471920483393</v>
      </c>
      <c r="S25" s="17">
        <f t="shared" si="7"/>
        <v>3.3247269614243251</v>
      </c>
      <c r="T25" s="46"/>
    </row>
    <row r="26" spans="1:20" ht="24" customHeight="1" x14ac:dyDescent="0.35">
      <c r="A26" s="50"/>
      <c r="B26" s="54"/>
      <c r="C26" s="51" t="s">
        <v>19</v>
      </c>
      <c r="D26" s="14">
        <v>77137.675429999988</v>
      </c>
      <c r="E26" s="14">
        <v>102643.94933</v>
      </c>
      <c r="F26" s="14">
        <v>80541.231759999995</v>
      </c>
      <c r="G26" s="20">
        <f>(+D26+E26+F26)/3</f>
        <v>86774.285506666653</v>
      </c>
      <c r="H26" s="14">
        <v>81276.73</v>
      </c>
      <c r="I26" s="14">
        <v>97880.34</v>
      </c>
      <c r="J26" s="14">
        <v>80110.149999999994</v>
      </c>
      <c r="K26" s="20">
        <f>(+H26+I26+J26)/3</f>
        <v>86422.406666666662</v>
      </c>
      <c r="L26" s="14">
        <f t="shared" si="7"/>
        <v>2.9910759561381681</v>
      </c>
      <c r="M26" s="14">
        <f t="shared" si="7"/>
        <v>3.7318293391053614</v>
      </c>
      <c r="N26" s="14">
        <f t="shared" si="7"/>
        <v>3.2597704116178483</v>
      </c>
      <c r="O26" s="21">
        <f t="shared" si="7"/>
        <v>3.3373908708087034</v>
      </c>
      <c r="P26" s="14">
        <f t="shared" si="7"/>
        <v>3.1435532793570498</v>
      </c>
      <c r="Q26" s="14">
        <f t="shared" si="7"/>
        <v>3.5657417847769497</v>
      </c>
      <c r="R26" s="14">
        <f t="shared" si="7"/>
        <v>3.2464471920483393</v>
      </c>
      <c r="S26" s="21">
        <f t="shared" si="7"/>
        <v>3.3247269614243251</v>
      </c>
    </row>
    <row r="27" spans="1:20" ht="24" customHeight="1" x14ac:dyDescent="0.35">
      <c r="A27" s="50"/>
      <c r="B27" s="50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7"/>
        <v>0</v>
      </c>
      <c r="M27" s="14">
        <f t="shared" si="7"/>
        <v>0</v>
      </c>
      <c r="N27" s="14">
        <f t="shared" si="7"/>
        <v>0</v>
      </c>
      <c r="O27" s="21">
        <f t="shared" si="7"/>
        <v>0</v>
      </c>
      <c r="P27" s="14">
        <f t="shared" si="7"/>
        <v>0</v>
      </c>
      <c r="Q27" s="14">
        <f t="shared" si="7"/>
        <v>0</v>
      </c>
      <c r="R27" s="14">
        <f t="shared" si="7"/>
        <v>0</v>
      </c>
      <c r="S27" s="21">
        <f t="shared" si="7"/>
        <v>0</v>
      </c>
    </row>
    <row r="28" spans="1:20" ht="24" customHeight="1" x14ac:dyDescent="0.35">
      <c r="A28" s="22" t="s">
        <v>29</v>
      </c>
      <c r="B28" s="53"/>
      <c r="C28" s="23" t="s">
        <v>14</v>
      </c>
      <c r="D28" s="24"/>
      <c r="E28" s="24"/>
      <c r="F28" s="24"/>
      <c r="G28" s="15"/>
      <c r="H28" s="24"/>
      <c r="I28" s="24"/>
      <c r="J28" s="24"/>
      <c r="K28" s="15"/>
      <c r="L28" s="24"/>
      <c r="M28" s="24"/>
      <c r="N28" s="24"/>
      <c r="O28" s="17"/>
      <c r="P28" s="24"/>
      <c r="Q28" s="24"/>
      <c r="R28" s="24"/>
      <c r="S28" s="17"/>
    </row>
    <row r="29" spans="1:20" ht="24" customHeight="1" x14ac:dyDescent="0.35">
      <c r="A29" s="22"/>
      <c r="B29" s="53"/>
      <c r="C29" s="23" t="s">
        <v>15</v>
      </c>
      <c r="D29" s="24">
        <v>54592.086329999991</v>
      </c>
      <c r="E29" s="24">
        <v>54450.124320000003</v>
      </c>
      <c r="F29" s="24">
        <v>50977.425740000006</v>
      </c>
      <c r="G29" s="15">
        <f>(+D29+E29+F29)/3</f>
        <v>53339.878796666664</v>
      </c>
      <c r="H29" s="24">
        <v>28685.311470000001</v>
      </c>
      <c r="I29" s="24">
        <v>29690.096759999993</v>
      </c>
      <c r="J29" s="24">
        <v>26528.827720000001</v>
      </c>
      <c r="K29" s="15">
        <f>(+H29+I29+J29)/3</f>
        <v>28301.411983333335</v>
      </c>
      <c r="L29" s="24">
        <f t="shared" ref="L29:S32" si="8">(+D29/D$54)*100</f>
        <v>2.1168524447597834</v>
      </c>
      <c r="M29" s="24">
        <f t="shared" si="8"/>
        <v>1.9796449063161778</v>
      </c>
      <c r="N29" s="24">
        <f t="shared" si="8"/>
        <v>2.0632252630909864</v>
      </c>
      <c r="O29" s="17">
        <f t="shared" si="8"/>
        <v>2.0514836106874257</v>
      </c>
      <c r="P29" s="24">
        <f t="shared" si="8"/>
        <v>1.1094664480337346</v>
      </c>
      <c r="Q29" s="24">
        <f t="shared" si="8"/>
        <v>1.0815983946439369</v>
      </c>
      <c r="R29" s="24">
        <f t="shared" si="8"/>
        <v>1.0750752340362384</v>
      </c>
      <c r="S29" s="17">
        <f t="shared" si="8"/>
        <v>1.0887739776825527</v>
      </c>
      <c r="T29" s="46"/>
    </row>
    <row r="30" spans="1:20" ht="24" customHeight="1" x14ac:dyDescent="0.35">
      <c r="A30" s="22"/>
      <c r="B30" s="53"/>
      <c r="C30" s="52" t="s">
        <v>59</v>
      </c>
      <c r="D30" s="24">
        <v>30524.185160000001</v>
      </c>
      <c r="E30" s="24">
        <v>30765.173210000001</v>
      </c>
      <c r="F30" s="24">
        <v>28238.297450000002</v>
      </c>
      <c r="G30" s="20">
        <f>(+D30+E30+F30)/3</f>
        <v>29842.551940000001</v>
      </c>
      <c r="H30" s="24">
        <v>8855.998770000002</v>
      </c>
      <c r="I30" s="24">
        <v>10659.324869999999</v>
      </c>
      <c r="J30" s="24">
        <v>8660.0932499999981</v>
      </c>
      <c r="K30" s="20">
        <f>(+H30+I30+J30)/3</f>
        <v>9391.8056300000007</v>
      </c>
      <c r="L30" s="24">
        <f t="shared" si="8"/>
        <v>1.1836000476270188</v>
      </c>
      <c r="M30" s="24">
        <f t="shared" si="8"/>
        <v>1.1185303834970461</v>
      </c>
      <c r="N30" s="24">
        <f t="shared" si="8"/>
        <v>1.1428974264544292</v>
      </c>
      <c r="O30" s="21">
        <f t="shared" si="8"/>
        <v>1.1477623794267813</v>
      </c>
      <c r="P30" s="24">
        <f t="shared" si="8"/>
        <v>0.34252490196659613</v>
      </c>
      <c r="Q30" s="24">
        <f t="shared" si="8"/>
        <v>0.38831495769703223</v>
      </c>
      <c r="R30" s="24">
        <f t="shared" si="8"/>
        <v>0.35094848049016603</v>
      </c>
      <c r="S30" s="21">
        <f t="shared" si="8"/>
        <v>0.36130895445846689</v>
      </c>
    </row>
    <row r="31" spans="1:20" ht="24" customHeight="1" x14ac:dyDescent="0.35">
      <c r="A31" s="22"/>
      <c r="B31" s="53"/>
      <c r="C31" s="52" t="s">
        <v>60</v>
      </c>
      <c r="D31" s="24">
        <v>14279.743299999998</v>
      </c>
      <c r="E31" s="24">
        <v>13920.0414</v>
      </c>
      <c r="F31" s="24">
        <v>13513.295539999999</v>
      </c>
      <c r="G31" s="20">
        <f>(+D31+E31+F31)/3</f>
        <v>13904.360079999999</v>
      </c>
      <c r="H31" s="24">
        <v>9326.947369999998</v>
      </c>
      <c r="I31" s="24">
        <v>8700.6947199999977</v>
      </c>
      <c r="J31" s="24">
        <v>8285.7943000000014</v>
      </c>
      <c r="K31" s="20">
        <f>(+H31+I31+J31)/3</f>
        <v>8771.1454633333324</v>
      </c>
      <c r="L31" s="24">
        <f t="shared" si="8"/>
        <v>0.55370863337999743</v>
      </c>
      <c r="M31" s="24">
        <f t="shared" si="8"/>
        <v>0.50609138908978557</v>
      </c>
      <c r="N31" s="24">
        <f t="shared" si="8"/>
        <v>0.54692782817131613</v>
      </c>
      <c r="O31" s="21">
        <f t="shared" si="8"/>
        <v>0.53476999694643235</v>
      </c>
      <c r="P31" s="24">
        <f t="shared" si="8"/>
        <v>0.36073985741495879</v>
      </c>
      <c r="Q31" s="24">
        <f t="shared" si="8"/>
        <v>0.31696284176875744</v>
      </c>
      <c r="R31" s="24">
        <f t="shared" si="8"/>
        <v>0.33578009327313885</v>
      </c>
      <c r="S31" s="21">
        <f t="shared" si="8"/>
        <v>0.33743174865514025</v>
      </c>
    </row>
    <row r="32" spans="1:20" ht="24" customHeight="1" x14ac:dyDescent="0.35">
      <c r="A32" s="22"/>
      <c r="B32" s="22"/>
      <c r="C32" s="52" t="s">
        <v>61</v>
      </c>
      <c r="D32" s="24">
        <v>9788.1578699999973</v>
      </c>
      <c r="E32" s="24">
        <v>9764.9097099999999</v>
      </c>
      <c r="F32" s="24">
        <v>9225.8327499999978</v>
      </c>
      <c r="G32" s="20">
        <f>(+D32+E32+F32)/3</f>
        <v>9592.9667766666644</v>
      </c>
      <c r="H32" s="24">
        <v>10502.365329999999</v>
      </c>
      <c r="I32" s="24">
        <v>10330.077169999997</v>
      </c>
      <c r="J32" s="24">
        <v>9582.9401699999999</v>
      </c>
      <c r="K32" s="20">
        <f>(+H32+I32+J32)/3</f>
        <v>10138.46089</v>
      </c>
      <c r="L32" s="24">
        <f t="shared" si="8"/>
        <v>0.37954376375276755</v>
      </c>
      <c r="M32" s="24">
        <f t="shared" si="8"/>
        <v>0.35502313372934619</v>
      </c>
      <c r="N32" s="24">
        <f t="shared" si="8"/>
        <v>0.3734000084652408</v>
      </c>
      <c r="O32" s="21">
        <f t="shared" si="8"/>
        <v>0.36895123431421228</v>
      </c>
      <c r="P32" s="24">
        <f t="shared" si="8"/>
        <v>0.40620168865217976</v>
      </c>
      <c r="Q32" s="24">
        <f t="shared" si="8"/>
        <v>0.37632059517814725</v>
      </c>
      <c r="R32" s="24">
        <f t="shared" si="8"/>
        <v>0.38834666027293341</v>
      </c>
      <c r="S32" s="21">
        <f t="shared" si="8"/>
        <v>0.39003327456894543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4"/>
      <c r="C34" s="33" t="s">
        <v>23</v>
      </c>
      <c r="D34" s="14">
        <v>13469.964069999998</v>
      </c>
      <c r="E34" s="14">
        <v>14249.044899999997</v>
      </c>
      <c r="F34" s="14">
        <v>11718.088809999997</v>
      </c>
      <c r="G34" s="15">
        <f>(+D34+E34+F34)/3</f>
        <v>13145.699259999999</v>
      </c>
      <c r="H34" s="14">
        <v>12880.454810000003</v>
      </c>
      <c r="I34" s="14">
        <v>12667.581049999999</v>
      </c>
      <c r="J34" s="14">
        <v>11588.821370000001</v>
      </c>
      <c r="K34" s="15">
        <f>(+H34+I34+J34)/3</f>
        <v>12378.952410000004</v>
      </c>
      <c r="L34" s="14">
        <f t="shared" ref="L34:S36" si="9">(+D34/D$54)*100</f>
        <v>0.52230878666266845</v>
      </c>
      <c r="M34" s="14">
        <f t="shared" si="9"/>
        <v>0.51805297983120391</v>
      </c>
      <c r="N34" s="14">
        <f t="shared" si="9"/>
        <v>0.47426986586662795</v>
      </c>
      <c r="O34" s="17">
        <f t="shared" si="9"/>
        <v>0.50559144848677695</v>
      </c>
      <c r="P34" s="14">
        <f t="shared" si="9"/>
        <v>0.49817944149064308</v>
      </c>
      <c r="Q34" s="14">
        <f t="shared" si="9"/>
        <v>0.46147493012420743</v>
      </c>
      <c r="R34" s="14">
        <f t="shared" si="9"/>
        <v>0.46963457933590558</v>
      </c>
      <c r="S34" s="17">
        <f t="shared" si="9"/>
        <v>0.47622646046479344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13469.439219999998</v>
      </c>
      <c r="E35" s="14">
        <v>14248.731999999996</v>
      </c>
      <c r="F35" s="14">
        <v>11717.442799999997</v>
      </c>
      <c r="G35" s="20">
        <f>(+D35+E35+F35)/3</f>
        <v>13145.204673333332</v>
      </c>
      <c r="H35" s="14">
        <v>12880.454810000003</v>
      </c>
      <c r="I35" s="14">
        <v>12667.581049999999</v>
      </c>
      <c r="J35" s="14">
        <v>11588.821370000001</v>
      </c>
      <c r="K35" s="20">
        <f>(+H35+I35+J35)/3</f>
        <v>12378.952410000004</v>
      </c>
      <c r="L35" s="14">
        <f t="shared" si="9"/>
        <v>0.52228843517804269</v>
      </c>
      <c r="M35" s="14">
        <f t="shared" si="9"/>
        <v>0.51804160371592545</v>
      </c>
      <c r="N35" s="14">
        <f t="shared" si="9"/>
        <v>0.47424371970226475</v>
      </c>
      <c r="O35" s="21">
        <f t="shared" si="9"/>
        <v>0.50557242638804667</v>
      </c>
      <c r="P35" s="14">
        <f t="shared" si="9"/>
        <v>0.49817944149064308</v>
      </c>
      <c r="Q35" s="14">
        <f t="shared" si="9"/>
        <v>0.46147493012420743</v>
      </c>
      <c r="R35" s="14">
        <f t="shared" si="9"/>
        <v>0.46963457933590558</v>
      </c>
      <c r="S35" s="21">
        <f t="shared" si="9"/>
        <v>0.47622646046479344</v>
      </c>
    </row>
    <row r="36" spans="1:20" ht="24" customHeight="1" x14ac:dyDescent="0.35">
      <c r="A36" s="50"/>
      <c r="B36" s="50"/>
      <c r="C36" s="51" t="s">
        <v>25</v>
      </c>
      <c r="D36" s="14">
        <v>0.52485000000000004</v>
      </c>
      <c r="E36" s="14">
        <v>0.31290000000000001</v>
      </c>
      <c r="F36" s="14">
        <v>0.64600999999999997</v>
      </c>
      <c r="G36" s="20">
        <f>(+D36+E36+F36)/3</f>
        <v>0.49458666666666667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9"/>
        <v>2.0351484625741957E-5</v>
      </c>
      <c r="M36" s="14">
        <f t="shared" si="9"/>
        <v>1.1376115278377973E-5</v>
      </c>
      <c r="N36" s="14">
        <f t="shared" si="9"/>
        <v>2.6146164363171467E-5</v>
      </c>
      <c r="O36" s="21">
        <f t="shared" si="9"/>
        <v>1.9022098730276804E-5</v>
      </c>
      <c r="P36" s="14">
        <f t="shared" si="9"/>
        <v>0</v>
      </c>
      <c r="Q36" s="14">
        <f t="shared" si="9"/>
        <v>0</v>
      </c>
      <c r="R36" s="14">
        <f t="shared" si="9"/>
        <v>0</v>
      </c>
      <c r="S36" s="21">
        <f t="shared" si="9"/>
        <v>0</v>
      </c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53"/>
      <c r="C38" s="23" t="s">
        <v>77</v>
      </c>
      <c r="D38" s="24">
        <v>16003.086300000001</v>
      </c>
      <c r="E38" s="24">
        <v>6192.84944</v>
      </c>
      <c r="F38" s="24">
        <v>6359.8545999999997</v>
      </c>
      <c r="G38" s="15">
        <f>(+D38+E38+F38)/3</f>
        <v>9518.5967799999999</v>
      </c>
      <c r="H38" s="24">
        <v>17527.655699999999</v>
      </c>
      <c r="I38" s="24">
        <v>6193.81484</v>
      </c>
      <c r="J38" s="24">
        <v>4230.3557000000001</v>
      </c>
      <c r="K38" s="15">
        <f>(+H38+I38+J38)/3</f>
        <v>9317.2754133333328</v>
      </c>
      <c r="L38" s="24">
        <f t="shared" ref="L38:S38" si="10">(+D38/D$54)*100</f>
        <v>0.62053265656639367</v>
      </c>
      <c r="M38" s="24">
        <f t="shared" si="10"/>
        <v>0.22515362457998872</v>
      </c>
      <c r="N38" s="24">
        <f t="shared" si="10"/>
        <v>0.25740438026883816</v>
      </c>
      <c r="O38" s="17">
        <f t="shared" si="10"/>
        <v>0.36609091980412234</v>
      </c>
      <c r="P38" s="24">
        <f t="shared" si="10"/>
        <v>0.67791998466444559</v>
      </c>
      <c r="Q38" s="24">
        <f t="shared" si="10"/>
        <v>0.22563820663229778</v>
      </c>
      <c r="R38" s="24">
        <f t="shared" si="10"/>
        <v>0.17143428621255469</v>
      </c>
      <c r="S38" s="17">
        <f t="shared" si="10"/>
        <v>0.35844172788667966</v>
      </c>
      <c r="T38" s="46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</row>
    <row r="40" spans="1:20" ht="24" customHeight="1" x14ac:dyDescent="0.35">
      <c r="A40" s="50"/>
      <c r="B40" s="50"/>
      <c r="C40" s="33" t="s">
        <v>27</v>
      </c>
      <c r="D40" s="14">
        <v>2287.0582999999997</v>
      </c>
      <c r="E40" s="14">
        <v>4438.2468399999998</v>
      </c>
      <c r="F40" s="14">
        <v>7263.01584</v>
      </c>
      <c r="G40" s="15">
        <f>(+D40+E40+F40)/3</f>
        <v>4662.7736599999998</v>
      </c>
      <c r="H40" s="14">
        <v>2027.2246399999999</v>
      </c>
      <c r="I40" s="14">
        <v>5602.2670699999999</v>
      </c>
      <c r="J40" s="14">
        <v>3614.8251799999998</v>
      </c>
      <c r="K40" s="15">
        <f>(+H40+I40+J40)/3</f>
        <v>3748.10563</v>
      </c>
      <c r="L40" s="14">
        <f t="shared" ref="L40:S42" si="11">(+D40/D$54)*100</f>
        <v>8.8682541355864578E-2</v>
      </c>
      <c r="M40" s="14">
        <f t="shared" si="11"/>
        <v>0.16136148189752877</v>
      </c>
      <c r="N40" s="14">
        <f t="shared" si="11"/>
        <v>0.29395830703078574</v>
      </c>
      <c r="O40" s="17">
        <f t="shared" si="11"/>
        <v>0.17933306110985764</v>
      </c>
      <c r="P40" s="14">
        <f t="shared" si="11"/>
        <v>7.8407296468071666E-2</v>
      </c>
      <c r="Q40" s="14">
        <f t="shared" si="11"/>
        <v>0.2040883570794598</v>
      </c>
      <c r="R40" s="14">
        <f t="shared" si="11"/>
        <v>0.14649003971852048</v>
      </c>
      <c r="S40" s="17">
        <f t="shared" si="11"/>
        <v>0.14419209465424099</v>
      </c>
      <c r="T40" s="46"/>
    </row>
    <row r="41" spans="1:20" ht="24" customHeight="1" x14ac:dyDescent="0.35">
      <c r="A41" s="50"/>
      <c r="B41" s="50"/>
      <c r="C41" s="51" t="s">
        <v>28</v>
      </c>
      <c r="D41" s="14">
        <v>476.78278999999998</v>
      </c>
      <c r="E41" s="14">
        <v>762.85477000000003</v>
      </c>
      <c r="F41" s="14">
        <v>1332.0186899999999</v>
      </c>
      <c r="G41" s="20">
        <f>(+D41+E41+F41)/3</f>
        <v>857.21875</v>
      </c>
      <c r="H41" s="14">
        <v>1602.67</v>
      </c>
      <c r="I41" s="14">
        <v>1688.51</v>
      </c>
      <c r="J41" s="14">
        <v>1749.1100000000001</v>
      </c>
      <c r="K41" s="20">
        <f>(+H41+I41+J41)/3</f>
        <v>1680.096666666667</v>
      </c>
      <c r="L41" s="14">
        <f t="shared" si="11"/>
        <v>1.8487639555117376E-2</v>
      </c>
      <c r="M41" s="14">
        <f t="shared" si="11"/>
        <v>2.7735135200321233E-2</v>
      </c>
      <c r="N41" s="14">
        <f t="shared" si="11"/>
        <v>5.39112081911369E-2</v>
      </c>
      <c r="O41" s="21">
        <f t="shared" si="11"/>
        <v>3.2969145338756542E-2</v>
      </c>
      <c r="P41" s="14">
        <f t="shared" si="11"/>
        <v>6.198672774147241E-2</v>
      </c>
      <c r="Q41" s="14">
        <f t="shared" si="11"/>
        <v>6.1511746495912546E-2</v>
      </c>
      <c r="R41" s="14">
        <f t="shared" si="11"/>
        <v>7.0882319507374184E-2</v>
      </c>
      <c r="S41" s="21">
        <f t="shared" si="11"/>
        <v>6.4634426428444816E-2</v>
      </c>
    </row>
    <row r="42" spans="1:20" ht="24" customHeight="1" x14ac:dyDescent="0.35">
      <c r="A42" s="50"/>
      <c r="B42" s="50"/>
      <c r="C42" s="76" t="s">
        <v>20</v>
      </c>
      <c r="D42" s="14">
        <v>1810.2755099999999</v>
      </c>
      <c r="E42" s="14">
        <v>3675.3920699999999</v>
      </c>
      <c r="F42" s="14">
        <v>5930.9971500000001</v>
      </c>
      <c r="G42" s="20">
        <f>(+D42+E42+F42)/3</f>
        <v>3805.5549100000003</v>
      </c>
      <c r="H42" s="14">
        <v>424.55463999999995</v>
      </c>
      <c r="I42" s="14">
        <v>3913.7570699999997</v>
      </c>
      <c r="J42" s="58">
        <v>1865.7151799999999</v>
      </c>
      <c r="K42" s="20">
        <f>(+H42+I42+J42)/3</f>
        <v>2068.0089633333332</v>
      </c>
      <c r="L42" s="14">
        <f t="shared" si="11"/>
        <v>7.0194901800747209E-2</v>
      </c>
      <c r="M42" s="14">
        <f t="shared" si="11"/>
        <v>0.13362634669720755</v>
      </c>
      <c r="N42" s="58">
        <f t="shared" si="11"/>
        <v>0.24004709883964889</v>
      </c>
      <c r="O42" s="21">
        <f t="shared" si="11"/>
        <v>0.14636391577110111</v>
      </c>
      <c r="P42" s="14">
        <f t="shared" si="11"/>
        <v>1.6420568726599256E-2</v>
      </c>
      <c r="Q42" s="14">
        <f t="shared" si="11"/>
        <v>0.14257661058354729</v>
      </c>
      <c r="R42" s="58">
        <f t="shared" si="11"/>
        <v>7.5607720211146312E-2</v>
      </c>
      <c r="S42" s="21">
        <f t="shared" si="11"/>
        <v>7.9557668225796171E-2</v>
      </c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</row>
    <row r="44" spans="1:20" ht="24" customHeight="1" x14ac:dyDescent="0.35">
      <c r="A44" s="22"/>
      <c r="B44" s="22"/>
      <c r="C44" s="23" t="s">
        <v>35</v>
      </c>
      <c r="D44" s="24">
        <v>305.54379</v>
      </c>
      <c r="E44" s="24">
        <v>19.880040000000001</v>
      </c>
      <c r="F44" s="24">
        <v>0</v>
      </c>
      <c r="G44" s="15">
        <f>(+D44+E44+F44)/3</f>
        <v>108.47461</v>
      </c>
      <c r="H44" s="24">
        <v>3.2652599999999996</v>
      </c>
      <c r="I44" s="24">
        <v>2.4629400000000001</v>
      </c>
      <c r="J44" s="24">
        <v>1.46254</v>
      </c>
      <c r="K44" s="15">
        <f>(+H44+I44+J44)/3</f>
        <v>2.396913333333333</v>
      </c>
      <c r="L44" s="24">
        <f t="shared" ref="L44:S44" si="12">(+D44/D$54)*100</f>
        <v>1.1847708382730167E-2</v>
      </c>
      <c r="M44" s="24">
        <f t="shared" si="12"/>
        <v>7.2277924825428334E-4</v>
      </c>
      <c r="N44" s="24">
        <f t="shared" si="12"/>
        <v>0</v>
      </c>
      <c r="O44" s="17">
        <f t="shared" si="12"/>
        <v>4.1719983174130686E-3</v>
      </c>
      <c r="P44" s="24">
        <f t="shared" si="12"/>
        <v>1.2629099104938645E-4</v>
      </c>
      <c r="Q44" s="24">
        <f t="shared" si="12"/>
        <v>8.9723922816354563E-5</v>
      </c>
      <c r="R44" s="24">
        <f t="shared" si="12"/>
        <v>5.9269129770177417E-5</v>
      </c>
      <c r="S44" s="17">
        <f t="shared" si="12"/>
        <v>9.2210836181266372E-5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1.1122799999999995</v>
      </c>
      <c r="E46" s="14">
        <v>0.58477234</v>
      </c>
      <c r="F46" s="14">
        <v>31.270630000000001</v>
      </c>
      <c r="G46" s="15">
        <f>(+D46+E46+F46)/3</f>
        <v>10.989227446666668</v>
      </c>
      <c r="H46" s="14">
        <v>111.16201000000001</v>
      </c>
      <c r="I46" s="14">
        <v>58.181550000000001</v>
      </c>
      <c r="J46" s="14">
        <v>0.37773000000000001</v>
      </c>
      <c r="K46" s="15">
        <f>(+H46+I46+J46)/3</f>
        <v>56.573763333333346</v>
      </c>
      <c r="L46" s="14">
        <f t="shared" ref="L46:S46" si="13">(+D46/D$54)*100</f>
        <v>4.3129559530380585E-5</v>
      </c>
      <c r="M46" s="14">
        <f t="shared" si="13"/>
        <v>2.1260586613764264E-5</v>
      </c>
      <c r="N46" s="14">
        <f t="shared" si="13"/>
        <v>1.265625968204704E-3</v>
      </c>
      <c r="O46" s="17">
        <f t="shared" si="13"/>
        <v>4.226522539897848E-4</v>
      </c>
      <c r="P46" s="14">
        <f t="shared" si="13"/>
        <v>4.2994311050090373E-3</v>
      </c>
      <c r="Q46" s="14">
        <f t="shared" si="13"/>
        <v>2.1195306834660504E-3</v>
      </c>
      <c r="R46" s="14">
        <f t="shared" si="13"/>
        <v>1.5307429805741461E-5</v>
      </c>
      <c r="S46" s="17">
        <f t="shared" si="13"/>
        <v>2.1764299736415455E-3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15"/>
      <c r="H47" s="24"/>
      <c r="I47" s="24"/>
      <c r="J47" s="24"/>
      <c r="K47" s="15"/>
      <c r="L47" s="24"/>
      <c r="M47" s="24"/>
      <c r="N47" s="24"/>
      <c r="O47" s="17"/>
      <c r="P47" s="24"/>
      <c r="Q47" s="24"/>
      <c r="R47" s="24"/>
      <c r="S47" s="17"/>
    </row>
    <row r="48" spans="1:20" ht="24" customHeight="1" x14ac:dyDescent="0.35">
      <c r="A48" s="22"/>
      <c r="B48" s="22"/>
      <c r="C48" s="23" t="s">
        <v>79</v>
      </c>
      <c r="D48" s="24">
        <v>28.888000000000002</v>
      </c>
      <c r="E48" s="24">
        <v>4.8600000000000003</v>
      </c>
      <c r="F48" s="24">
        <v>0.59699999999999998</v>
      </c>
      <c r="G48" s="15">
        <f t="shared" ref="G48:G53" si="14">(+D48+E48+F48)/3</f>
        <v>11.448333333333336</v>
      </c>
      <c r="H48" s="24">
        <v>24.750999999999998</v>
      </c>
      <c r="I48" s="24">
        <v>0.28100000000000003</v>
      </c>
      <c r="J48" s="24">
        <v>0</v>
      </c>
      <c r="K48" s="15">
        <f t="shared" ref="K48:K53" si="15">(+H48+I48+J48)/3</f>
        <v>8.3439999999999994</v>
      </c>
      <c r="L48" s="24">
        <f t="shared" ref="L48:S53" si="16">(+D48/D$54)*100</f>
        <v>1.1201556404085617E-3</v>
      </c>
      <c r="M48" s="24">
        <f t="shared" si="16"/>
        <v>1.7669517498535299E-4</v>
      </c>
      <c r="N48" s="24">
        <f t="shared" si="16"/>
        <v>2.4162567336130044E-5</v>
      </c>
      <c r="O48" s="17">
        <f t="shared" si="16"/>
        <v>4.4030974072043795E-4</v>
      </c>
      <c r="P48" s="24">
        <f t="shared" si="16"/>
        <v>9.5729844467618626E-4</v>
      </c>
      <c r="Q48" s="24">
        <f t="shared" si="16"/>
        <v>1.0236718032674622E-5</v>
      </c>
      <c r="R48" s="24">
        <f t="shared" si="16"/>
        <v>0</v>
      </c>
      <c r="S48" s="17">
        <f t="shared" si="16"/>
        <v>3.2099918107030153E-4</v>
      </c>
      <c r="T48" s="46"/>
    </row>
    <row r="49" spans="1:256" ht="24" customHeight="1" x14ac:dyDescent="0.35">
      <c r="A49" s="50" t="s">
        <v>50</v>
      </c>
      <c r="B49" s="54"/>
      <c r="C49" s="33" t="s">
        <v>46</v>
      </c>
      <c r="D49" s="14">
        <v>0</v>
      </c>
      <c r="E49" s="14">
        <v>0</v>
      </c>
      <c r="F49" s="14">
        <v>0</v>
      </c>
      <c r="G49" s="15">
        <f t="shared" si="14"/>
        <v>0</v>
      </c>
      <c r="H49" s="14">
        <v>0</v>
      </c>
      <c r="I49" s="14">
        <v>0</v>
      </c>
      <c r="J49" s="14">
        <v>0</v>
      </c>
      <c r="K49" s="15">
        <f t="shared" si="15"/>
        <v>0</v>
      </c>
      <c r="L49" s="14">
        <f t="shared" si="16"/>
        <v>0</v>
      </c>
      <c r="M49" s="14">
        <f t="shared" si="16"/>
        <v>0</v>
      </c>
      <c r="N49" s="14">
        <f t="shared" si="16"/>
        <v>0</v>
      </c>
      <c r="O49" s="17">
        <f t="shared" si="16"/>
        <v>0</v>
      </c>
      <c r="P49" s="14">
        <f t="shared" si="16"/>
        <v>0</v>
      </c>
      <c r="Q49" s="14">
        <f t="shared" si="16"/>
        <v>0</v>
      </c>
      <c r="R49" s="14">
        <f t="shared" si="16"/>
        <v>0</v>
      </c>
      <c r="S49" s="17">
        <f t="shared" si="16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4"/>
        <v>0</v>
      </c>
      <c r="H50" s="14">
        <v>0</v>
      </c>
      <c r="I50" s="14">
        <v>0</v>
      </c>
      <c r="J50" s="14">
        <v>0</v>
      </c>
      <c r="K50" s="20">
        <f t="shared" si="15"/>
        <v>0</v>
      </c>
      <c r="L50" s="14">
        <f t="shared" si="16"/>
        <v>0</v>
      </c>
      <c r="M50" s="14">
        <f t="shared" si="16"/>
        <v>0</v>
      </c>
      <c r="N50" s="14">
        <f t="shared" si="16"/>
        <v>0</v>
      </c>
      <c r="O50" s="21">
        <f t="shared" si="16"/>
        <v>0</v>
      </c>
      <c r="P50" s="14">
        <f t="shared" si="16"/>
        <v>0</v>
      </c>
      <c r="Q50" s="14">
        <f t="shared" si="16"/>
        <v>0</v>
      </c>
      <c r="R50" s="14">
        <f t="shared" si="16"/>
        <v>0</v>
      </c>
      <c r="S50" s="21">
        <f t="shared" si="16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4"/>
        <v>0</v>
      </c>
      <c r="H51" s="14">
        <v>0</v>
      </c>
      <c r="I51" s="14">
        <v>0</v>
      </c>
      <c r="J51" s="14">
        <v>0</v>
      </c>
      <c r="K51" s="20">
        <f t="shared" si="15"/>
        <v>0</v>
      </c>
      <c r="L51" s="14">
        <f t="shared" si="16"/>
        <v>0</v>
      </c>
      <c r="M51" s="14">
        <f t="shared" si="16"/>
        <v>0</v>
      </c>
      <c r="N51" s="14">
        <f t="shared" si="16"/>
        <v>0</v>
      </c>
      <c r="O51" s="21">
        <f t="shared" si="16"/>
        <v>0</v>
      </c>
      <c r="P51" s="14">
        <f t="shared" si="16"/>
        <v>0</v>
      </c>
      <c r="Q51" s="14">
        <f t="shared" si="16"/>
        <v>0</v>
      </c>
      <c r="R51" s="14">
        <f t="shared" si="16"/>
        <v>0</v>
      </c>
      <c r="S51" s="21">
        <f t="shared" si="16"/>
        <v>0</v>
      </c>
    </row>
    <row r="52" spans="1:256" ht="24" customHeight="1" x14ac:dyDescent="0.25">
      <c r="A52" s="77"/>
      <c r="B52" s="77"/>
      <c r="C52" s="78" t="s">
        <v>49</v>
      </c>
      <c r="D52" s="79">
        <v>0</v>
      </c>
      <c r="E52" s="79">
        <v>0</v>
      </c>
      <c r="F52" s="79">
        <v>0</v>
      </c>
      <c r="G52" s="45">
        <f t="shared" si="14"/>
        <v>0</v>
      </c>
      <c r="H52" s="79">
        <v>0</v>
      </c>
      <c r="I52" s="79">
        <v>0</v>
      </c>
      <c r="J52" s="79">
        <v>0</v>
      </c>
      <c r="K52" s="45">
        <f t="shared" si="15"/>
        <v>0</v>
      </c>
      <c r="L52" s="79">
        <f t="shared" si="16"/>
        <v>0</v>
      </c>
      <c r="M52" s="79">
        <f t="shared" si="16"/>
        <v>0</v>
      </c>
      <c r="N52" s="79">
        <f t="shared" si="16"/>
        <v>0</v>
      </c>
      <c r="O52" s="43">
        <f t="shared" si="16"/>
        <v>0</v>
      </c>
      <c r="P52" s="79">
        <f t="shared" si="16"/>
        <v>0</v>
      </c>
      <c r="Q52" s="79">
        <f t="shared" si="16"/>
        <v>0</v>
      </c>
      <c r="R52" s="79">
        <f t="shared" si="16"/>
        <v>0</v>
      </c>
      <c r="S52" s="43">
        <f t="shared" si="16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3072.3183715799742</v>
      </c>
      <c r="E53" s="74">
        <v>2800.8818876592577</v>
      </c>
      <c r="F53" s="74">
        <v>4807.2919829997172</v>
      </c>
      <c r="G53" s="39">
        <f t="shared" si="14"/>
        <v>3560.1640807463168</v>
      </c>
      <c r="H53" s="74">
        <v>3312.7007300008154</v>
      </c>
      <c r="I53" s="74">
        <v>2927.5110600003809</v>
      </c>
      <c r="J53" s="74">
        <v>4992.1356399998476</v>
      </c>
      <c r="K53" s="39">
        <f t="shared" si="15"/>
        <v>3744.1158100003481</v>
      </c>
      <c r="L53" s="74">
        <f t="shared" si="16"/>
        <v>0.11913163781003031</v>
      </c>
      <c r="M53" s="74">
        <f t="shared" si="16"/>
        <v>0.10183175210972392</v>
      </c>
      <c r="N53" s="74">
        <f t="shared" si="16"/>
        <v>0.19456702888386732</v>
      </c>
      <c r="O53" s="40">
        <f t="shared" si="16"/>
        <v>0.13692603784966895</v>
      </c>
      <c r="P53" s="74">
        <f t="shared" si="16"/>
        <v>0.12812586386438718</v>
      </c>
      <c r="Q53" s="74">
        <f t="shared" si="16"/>
        <v>0.10664806141907578</v>
      </c>
      <c r="R53" s="74">
        <f t="shared" si="16"/>
        <v>0.20230526008005162</v>
      </c>
      <c r="S53" s="40">
        <f t="shared" si="16"/>
        <v>0.14403860364842766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2578927.3345499998</v>
      </c>
      <c r="E54" s="43">
        <v>2750499.5540499995</v>
      </c>
      <c r="F54" s="43">
        <v>2470763.9370229999</v>
      </c>
      <c r="G54" s="62">
        <f>G13+G29+G25+G34+G44+G40+G21+G46+G48+G49+G53+G23+G9+G38</f>
        <v>2600063.6085409992</v>
      </c>
      <c r="H54" s="43">
        <v>2585505.0885800007</v>
      </c>
      <c r="I54" s="43">
        <v>2745020.4167300006</v>
      </c>
      <c r="J54" s="43">
        <v>2467625.2303199996</v>
      </c>
      <c r="K54" s="62">
        <f t="shared" ref="K54:S54" si="17">K13+K29+K25+K34+K44+K40+K21+K46+K48+K49+K53+K23+K9+K38</f>
        <v>2599383.5785433338</v>
      </c>
      <c r="L54" s="43">
        <f t="shared" si="17"/>
        <v>100</v>
      </c>
      <c r="M54" s="43">
        <f t="shared" si="17"/>
        <v>99.999999999999986</v>
      </c>
      <c r="N54" s="43">
        <f t="shared" si="17"/>
        <v>100</v>
      </c>
      <c r="O54" s="62">
        <f t="shared" si="17"/>
        <v>100.00000000000003</v>
      </c>
      <c r="P54" s="43">
        <f t="shared" si="17"/>
        <v>100</v>
      </c>
      <c r="Q54" s="43">
        <f t="shared" si="17"/>
        <v>99.999999999999986</v>
      </c>
      <c r="R54" s="43">
        <f t="shared" si="17"/>
        <v>100.00000000000001</v>
      </c>
      <c r="S54" s="62">
        <f t="shared" si="17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1357127.4889100001</v>
      </c>
      <c r="E9" s="14">
        <v>1484643.8221800001</v>
      </c>
      <c r="F9" s="14">
        <v>1555256.0604999999</v>
      </c>
      <c r="G9" s="15">
        <f t="shared" ref="G9:G16" si="0">(+D9+E9+F9)/3</f>
        <v>1465675.7905299999</v>
      </c>
      <c r="H9" s="16">
        <v>1389147.1311599999</v>
      </c>
      <c r="I9" s="16">
        <v>1503122.4717299999</v>
      </c>
      <c r="J9" s="16">
        <v>1576302.22111</v>
      </c>
      <c r="K9" s="15">
        <f t="shared" ref="K9:K16" si="1">(+H9+I9+J9)/3</f>
        <v>1489523.9413333333</v>
      </c>
      <c r="L9" s="16">
        <f t="shared" ref="L9:S16" si="2">(+D9/D$54)*100</f>
        <v>54.369139751207776</v>
      </c>
      <c r="M9" s="16">
        <f t="shared" si="2"/>
        <v>55.401177887326</v>
      </c>
      <c r="N9" s="16">
        <f t="shared" si="2"/>
        <v>58.082660646899512</v>
      </c>
      <c r="O9" s="17">
        <f t="shared" si="2"/>
        <v>55.987404691824395</v>
      </c>
      <c r="P9" s="16">
        <f t="shared" si="2"/>
        <v>55.681287236560074</v>
      </c>
      <c r="Q9" s="16">
        <f t="shared" si="2"/>
        <v>56.013263083484908</v>
      </c>
      <c r="R9" s="16">
        <f t="shared" si="2"/>
        <v>58.901161235698396</v>
      </c>
      <c r="S9" s="17">
        <f t="shared" si="2"/>
        <v>56.891779920529075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1306156.30259</v>
      </c>
      <c r="E10" s="14">
        <v>1410454.6387199999</v>
      </c>
      <c r="F10" s="14">
        <v>1520223.7052799999</v>
      </c>
      <c r="G10" s="20">
        <f t="shared" si="0"/>
        <v>1412278.2155299999</v>
      </c>
      <c r="H10" s="16">
        <v>1306156.3027900001</v>
      </c>
      <c r="I10" s="16">
        <v>1410454.6388799998</v>
      </c>
      <c r="J10" s="16">
        <v>1520223.7054900001</v>
      </c>
      <c r="K10" s="20">
        <f t="shared" si="1"/>
        <v>1412278.2157199997</v>
      </c>
      <c r="L10" s="16">
        <f t="shared" si="2"/>
        <v>52.327135904875902</v>
      </c>
      <c r="M10" s="16">
        <f t="shared" si="2"/>
        <v>52.632723872444707</v>
      </c>
      <c r="N10" s="16">
        <f t="shared" si="2"/>
        <v>56.774340781390841</v>
      </c>
      <c r="O10" s="21">
        <f t="shared" si="2"/>
        <v>53.947668714466133</v>
      </c>
      <c r="P10" s="16">
        <f t="shared" si="2"/>
        <v>52.354759722796118</v>
      </c>
      <c r="Q10" s="16">
        <f t="shared" si="2"/>
        <v>52.560033025105589</v>
      </c>
      <c r="R10" s="16">
        <f t="shared" si="2"/>
        <v>56.805693979383634</v>
      </c>
      <c r="S10" s="21">
        <f t="shared" si="2"/>
        <v>53.941409873128876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3524.4427400000004</v>
      </c>
      <c r="E11" s="14">
        <v>3598.2202000000002</v>
      </c>
      <c r="F11" s="14">
        <v>3299.0019000000002</v>
      </c>
      <c r="G11" s="20">
        <f t="shared" si="0"/>
        <v>3473.8882800000006</v>
      </c>
      <c r="H11" s="16">
        <v>3625.2830699999995</v>
      </c>
      <c r="I11" s="16">
        <v>3012.9867700000004</v>
      </c>
      <c r="J11" s="16">
        <v>1209.7341200000001</v>
      </c>
      <c r="K11" s="20">
        <f t="shared" si="1"/>
        <v>2616.0013199999999</v>
      </c>
      <c r="L11" s="16">
        <f t="shared" si="2"/>
        <v>0.14119596091159661</v>
      </c>
      <c r="M11" s="16">
        <f t="shared" si="2"/>
        <v>0.13427169156657215</v>
      </c>
      <c r="N11" s="16">
        <f t="shared" si="2"/>
        <v>0.12320466879876642</v>
      </c>
      <c r="O11" s="21">
        <f t="shared" si="2"/>
        <v>0.13269918916803233</v>
      </c>
      <c r="P11" s="16">
        <f t="shared" si="2"/>
        <v>0.14531248951718012</v>
      </c>
      <c r="Q11" s="16">
        <f t="shared" si="2"/>
        <v>0.1122777576605777</v>
      </c>
      <c r="R11" s="16">
        <f t="shared" si="2"/>
        <v>4.5203732824958896E-2</v>
      </c>
      <c r="S11" s="21">
        <f t="shared" si="2"/>
        <v>9.9917139456000059E-2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47446.743580000009</v>
      </c>
      <c r="E12" s="14">
        <v>70590.963260000004</v>
      </c>
      <c r="F12" s="14">
        <v>31733.353320000006</v>
      </c>
      <c r="G12" s="20">
        <f t="shared" si="0"/>
        <v>49923.686720000005</v>
      </c>
      <c r="H12" s="16">
        <v>79365.545299999998</v>
      </c>
      <c r="I12" s="16">
        <v>89654.846080000018</v>
      </c>
      <c r="J12" s="16">
        <v>54868.781499999997</v>
      </c>
      <c r="K12" s="20">
        <f t="shared" si="1"/>
        <v>74629.724293333347</v>
      </c>
      <c r="L12" s="16">
        <f t="shared" si="2"/>
        <v>1.9008078854202717</v>
      </c>
      <c r="M12" s="16">
        <f t="shared" si="2"/>
        <v>2.6341823233147172</v>
      </c>
      <c r="N12" s="16">
        <f t="shared" si="2"/>
        <v>1.1851151967099005</v>
      </c>
      <c r="O12" s="21">
        <f t="shared" si="2"/>
        <v>1.9070367881902246</v>
      </c>
      <c r="P12" s="16">
        <f t="shared" si="2"/>
        <v>3.181215024246792</v>
      </c>
      <c r="Q12" s="16">
        <f t="shared" si="2"/>
        <v>3.3409523007187429</v>
      </c>
      <c r="R12" s="16">
        <f t="shared" si="2"/>
        <v>2.0502635234898121</v>
      </c>
      <c r="S12" s="21">
        <f t="shared" si="2"/>
        <v>2.8504529079441845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538391.55787999998</v>
      </c>
      <c r="E13" s="24">
        <v>555848.28595839988</v>
      </c>
      <c r="F13" s="24">
        <v>531552.4887300001</v>
      </c>
      <c r="G13" s="15">
        <f t="shared" si="0"/>
        <v>541930.77752279991</v>
      </c>
      <c r="H13" s="24">
        <v>538391.55787999998</v>
      </c>
      <c r="I13" s="24">
        <v>555848.28595999989</v>
      </c>
      <c r="J13" s="24">
        <v>531552.4887300001</v>
      </c>
      <c r="K13" s="15">
        <f t="shared" si="1"/>
        <v>541930.77752333332</v>
      </c>
      <c r="L13" s="24">
        <f t="shared" si="2"/>
        <v>21.56900224219789</v>
      </c>
      <c r="M13" s="24">
        <f t="shared" si="2"/>
        <v>20.742112895151347</v>
      </c>
      <c r="N13" s="24">
        <f t="shared" si="2"/>
        <v>19.85138242058596</v>
      </c>
      <c r="O13" s="17">
        <f t="shared" si="2"/>
        <v>20.701234169360465</v>
      </c>
      <c r="P13" s="24">
        <f t="shared" si="2"/>
        <v>21.580388648265135</v>
      </c>
      <c r="Q13" s="24">
        <f t="shared" si="2"/>
        <v>20.713466042555623</v>
      </c>
      <c r="R13" s="24">
        <f t="shared" si="2"/>
        <v>19.862345192836997</v>
      </c>
      <c r="S13" s="17">
        <f t="shared" si="2"/>
        <v>20.698832473562153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443603.14905999997</v>
      </c>
      <c r="E14" s="24">
        <v>478095.66284999996</v>
      </c>
      <c r="F14" s="24">
        <v>444617.67506000004</v>
      </c>
      <c r="G14" s="20">
        <f t="shared" si="0"/>
        <v>455438.82899000001</v>
      </c>
      <c r="H14" s="24">
        <v>443603.14905999997</v>
      </c>
      <c r="I14" s="24">
        <v>478095.66284999996</v>
      </c>
      <c r="J14" s="24">
        <v>444617.67506000004</v>
      </c>
      <c r="K14" s="20">
        <f t="shared" si="1"/>
        <v>455438.82899000001</v>
      </c>
      <c r="L14" s="24">
        <f t="shared" si="2"/>
        <v>17.771596111939363</v>
      </c>
      <c r="M14" s="24">
        <f t="shared" si="2"/>
        <v>17.840685064663649</v>
      </c>
      <c r="N14" s="24">
        <f t="shared" si="2"/>
        <v>16.60471107877957</v>
      </c>
      <c r="O14" s="21">
        <f t="shared" si="2"/>
        <v>17.397324971720487</v>
      </c>
      <c r="P14" s="24">
        <f t="shared" si="2"/>
        <v>17.780977844460942</v>
      </c>
      <c r="Q14" s="24">
        <f t="shared" si="2"/>
        <v>17.816045362869463</v>
      </c>
      <c r="R14" s="24">
        <f t="shared" si="2"/>
        <v>16.613880901918044</v>
      </c>
      <c r="S14" s="21">
        <f t="shared" si="2"/>
        <v>17.395306585652335</v>
      </c>
    </row>
    <row r="15" spans="1:256" ht="24" customHeight="1" x14ac:dyDescent="0.35">
      <c r="A15" s="22"/>
      <c r="B15" s="22"/>
      <c r="C15" s="52" t="s">
        <v>8</v>
      </c>
      <c r="D15" s="24">
        <v>72670.073229999995</v>
      </c>
      <c r="E15" s="24">
        <v>63491.36004</v>
      </c>
      <c r="F15" s="24">
        <v>78383.176340000005</v>
      </c>
      <c r="G15" s="20">
        <f t="shared" si="0"/>
        <v>71514.869869999995</v>
      </c>
      <c r="H15" s="24">
        <v>72670.073229999995</v>
      </c>
      <c r="I15" s="24">
        <v>63491.36004</v>
      </c>
      <c r="J15" s="24">
        <v>78383.176340000005</v>
      </c>
      <c r="K15" s="20">
        <f t="shared" si="1"/>
        <v>71514.869869999995</v>
      </c>
      <c r="L15" s="24">
        <f t="shared" si="2"/>
        <v>2.9113030275038438</v>
      </c>
      <c r="M15" s="24">
        <f t="shared" si="2"/>
        <v>2.3692525300238887</v>
      </c>
      <c r="N15" s="24">
        <f t="shared" si="2"/>
        <v>2.9273015212161604</v>
      </c>
      <c r="O15" s="21">
        <f t="shared" si="2"/>
        <v>2.7317992060488328</v>
      </c>
      <c r="P15" s="24">
        <f t="shared" si="2"/>
        <v>2.9128399218897645</v>
      </c>
      <c r="Q15" s="24">
        <f t="shared" si="2"/>
        <v>2.3659803644314059</v>
      </c>
      <c r="R15" s="24">
        <f t="shared" si="2"/>
        <v>2.9289181008178882</v>
      </c>
      <c r="S15" s="21">
        <f t="shared" si="2"/>
        <v>2.7314822708034749</v>
      </c>
    </row>
    <row r="16" spans="1:256" ht="24" customHeight="1" x14ac:dyDescent="0.35">
      <c r="A16" s="22"/>
      <c r="B16" s="22"/>
      <c r="C16" s="52" t="s">
        <v>9</v>
      </c>
      <c r="D16" s="24">
        <v>22118.335589999999</v>
      </c>
      <c r="E16" s="24">
        <v>14261.263068400003</v>
      </c>
      <c r="F16" s="24">
        <v>8551.6373300000014</v>
      </c>
      <c r="G16" s="20">
        <f t="shared" si="0"/>
        <v>14977.078662800001</v>
      </c>
      <c r="H16" s="24">
        <v>22118.335589999999</v>
      </c>
      <c r="I16" s="24">
        <v>14261.263070000005</v>
      </c>
      <c r="J16" s="24">
        <v>8551.6373300000014</v>
      </c>
      <c r="K16" s="20">
        <f t="shared" si="1"/>
        <v>14977.078663333334</v>
      </c>
      <c r="L16" s="24">
        <f t="shared" si="2"/>
        <v>0.88610310275468274</v>
      </c>
      <c r="M16" s="24">
        <f t="shared" si="2"/>
        <v>0.53217530046381023</v>
      </c>
      <c r="N16" s="24">
        <f t="shared" si="2"/>
        <v>0.31936982059022673</v>
      </c>
      <c r="O16" s="21">
        <f t="shared" si="2"/>
        <v>0.57210999159115095</v>
      </c>
      <c r="P16" s="24">
        <f t="shared" si="2"/>
        <v>0.88657088191442857</v>
      </c>
      <c r="Q16" s="24">
        <f t="shared" si="2"/>
        <v>0.5314403152547551</v>
      </c>
      <c r="R16" s="24">
        <f t="shared" si="2"/>
        <v>0.31954619010106527</v>
      </c>
      <c r="S16" s="21">
        <f t="shared" si="2"/>
        <v>0.57204361710634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10836.732019999998</v>
      </c>
      <c r="E18" s="24">
        <v>8676.9815400000007</v>
      </c>
      <c r="F18" s="24">
        <v>4928.28586</v>
      </c>
      <c r="G18" s="20">
        <f>(+D18+E18+F18)/3</f>
        <v>8147.3331399999988</v>
      </c>
      <c r="H18" s="24">
        <v>10836.732019999998</v>
      </c>
      <c r="I18" s="24">
        <v>8676.9815400000007</v>
      </c>
      <c r="J18" s="24">
        <v>4928.28586</v>
      </c>
      <c r="K18" s="20">
        <f>(+H18+I18+J18)/3</f>
        <v>8147.3331399999988</v>
      </c>
      <c r="L18" s="24">
        <f t="shared" ref="L18:S19" si="3">(+D18/D$54)*100</f>
        <v>0.4341403460296725</v>
      </c>
      <c r="M18" s="24">
        <f t="shared" si="3"/>
        <v>0.32379146475463627</v>
      </c>
      <c r="N18" s="24">
        <f t="shared" si="3"/>
        <v>0.18405197860811892</v>
      </c>
      <c r="O18" s="21">
        <f t="shared" si="3"/>
        <v>0.31122028528788453</v>
      </c>
      <c r="P18" s="24">
        <f t="shared" si="3"/>
        <v>0.43436953133062239</v>
      </c>
      <c r="Q18" s="24">
        <f t="shared" si="3"/>
        <v>0.32334427760312606</v>
      </c>
      <c r="R18" s="24">
        <f t="shared" si="3"/>
        <v>0.18415361988836254</v>
      </c>
      <c r="S18" s="21">
        <f t="shared" si="3"/>
        <v>0.31118417843301044</v>
      </c>
    </row>
    <row r="19" spans="1:20" ht="24" customHeight="1" x14ac:dyDescent="0.35">
      <c r="A19" s="22"/>
      <c r="B19" s="22"/>
      <c r="C19" s="52" t="s">
        <v>12</v>
      </c>
      <c r="D19" s="24">
        <v>7820.9731700000002</v>
      </c>
      <c r="E19" s="24">
        <v>2323.4923399999998</v>
      </c>
      <c r="F19" s="24">
        <v>1420.6827499999999</v>
      </c>
      <c r="G19" s="20">
        <f>(+D19+E19+F19)/3</f>
        <v>3855.0494199999998</v>
      </c>
      <c r="H19" s="24">
        <v>7820.9731700000002</v>
      </c>
      <c r="I19" s="24">
        <v>2323.4923399999998</v>
      </c>
      <c r="J19" s="24">
        <v>1420.6827499999999</v>
      </c>
      <c r="K19" s="20">
        <f>(+H19+I19+J19)/3</f>
        <v>3855.0494199999998</v>
      </c>
      <c r="L19" s="24">
        <f t="shared" si="3"/>
        <v>0.31332324099609743</v>
      </c>
      <c r="M19" s="24">
        <f t="shared" si="3"/>
        <v>8.6703767277437033E-2</v>
      </c>
      <c r="N19" s="24">
        <f t="shared" si="3"/>
        <v>5.3056879925370962E-2</v>
      </c>
      <c r="O19" s="21">
        <f t="shared" si="3"/>
        <v>0.14725917790214405</v>
      </c>
      <c r="P19" s="24">
        <f t="shared" si="3"/>
        <v>0.31348864622032729</v>
      </c>
      <c r="Q19" s="24">
        <f t="shared" si="3"/>
        <v>8.6584021036616929E-2</v>
      </c>
      <c r="R19" s="24">
        <f t="shared" si="3"/>
        <v>5.3086180176539842E-2</v>
      </c>
      <c r="S19" s="21">
        <f t="shared" si="3"/>
        <v>0.14724209332887961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264913.25199999998</v>
      </c>
      <c r="E21" s="14">
        <v>285835.2512</v>
      </c>
      <c r="F21" s="14">
        <v>239611.88080000004</v>
      </c>
      <c r="G21" s="15">
        <f>(+D21+E21+F21)/3</f>
        <v>263453.46133333334</v>
      </c>
      <c r="H21" s="14">
        <v>264887.652</v>
      </c>
      <c r="I21" s="14">
        <v>285832.25120000006</v>
      </c>
      <c r="J21" s="14">
        <v>239759.88080000001</v>
      </c>
      <c r="K21" s="15">
        <f>(+H21+I21+J21)/3</f>
        <v>263493.26133333339</v>
      </c>
      <c r="L21" s="14">
        <f t="shared" ref="L21:S21" si="4">(+D21/D$54)*100</f>
        <v>10.612934847781338</v>
      </c>
      <c r="M21" s="14">
        <f t="shared" si="4"/>
        <v>10.666268475725879</v>
      </c>
      <c r="N21" s="14">
        <f t="shared" si="4"/>
        <v>8.9485557477895057</v>
      </c>
      <c r="O21" s="17">
        <f t="shared" si="4"/>
        <v>10.06366868609974</v>
      </c>
      <c r="P21" s="14">
        <f t="shared" si="4"/>
        <v>10.61751135325288</v>
      </c>
      <c r="Q21" s="14">
        <f t="shared" si="4"/>
        <v>10.651425539386278</v>
      </c>
      <c r="R21" s="14">
        <f t="shared" si="4"/>
        <v>8.959027785235314</v>
      </c>
      <c r="S21" s="17">
        <f t="shared" si="4"/>
        <v>10.064021274407823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162737.95068999997</v>
      </c>
      <c r="E23" s="24">
        <v>195683.18935</v>
      </c>
      <c r="F23" s="24">
        <v>173565.06935999999</v>
      </c>
      <c r="G23" s="15">
        <f>(+D23+E23+F23)/3</f>
        <v>177328.73646666665</v>
      </c>
      <c r="H23" s="24">
        <v>162535.08350000004</v>
      </c>
      <c r="I23" s="24">
        <v>196596.21505</v>
      </c>
      <c r="J23" s="24">
        <v>175633.84442000001</v>
      </c>
      <c r="K23" s="15">
        <f>(+H23+I23+J23)/3</f>
        <v>178255.04765666669</v>
      </c>
      <c r="L23" s="24">
        <f t="shared" ref="L23:S23" si="5">(+D23/D$54)*100</f>
        <v>6.5195955841968285</v>
      </c>
      <c r="M23" s="24">
        <f t="shared" si="5"/>
        <v>7.3021414434742855</v>
      </c>
      <c r="N23" s="24">
        <f t="shared" si="5"/>
        <v>6.4819686480125149</v>
      </c>
      <c r="O23" s="17">
        <f t="shared" si="5"/>
        <v>6.7737870791050163</v>
      </c>
      <c r="P23" s="24">
        <f t="shared" si="5"/>
        <v>6.5149057773487877</v>
      </c>
      <c r="Q23" s="24">
        <f t="shared" si="5"/>
        <v>7.3260800246961297</v>
      </c>
      <c r="R23" s="24">
        <f t="shared" si="5"/>
        <v>6.5628514951550487</v>
      </c>
      <c r="S23" s="17">
        <f t="shared" si="5"/>
        <v>6.8083812952537448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80208.964770000006</v>
      </c>
      <c r="E25" s="14">
        <v>84975.292379999999</v>
      </c>
      <c r="F25" s="14">
        <v>106956.29992999999</v>
      </c>
      <c r="G25" s="15">
        <f>(+D25+E25+F25)/3</f>
        <v>90713.519026666661</v>
      </c>
      <c r="H25" s="14">
        <v>79057.350000000006</v>
      </c>
      <c r="I25" s="14">
        <v>86748.71</v>
      </c>
      <c r="J25" s="14">
        <v>108532.04000000001</v>
      </c>
      <c r="K25" s="15">
        <f>(+H25+I25+J25)/3</f>
        <v>91446.033333333326</v>
      </c>
      <c r="L25" s="14">
        <f t="shared" ref="L25:S27" si="6">(+D25/D$54)*100</f>
        <v>3.2133255353794028</v>
      </c>
      <c r="M25" s="14">
        <f t="shared" si="6"/>
        <v>3.1709499738861586</v>
      </c>
      <c r="N25" s="14">
        <f t="shared" si="6"/>
        <v>3.9943946406387854</v>
      </c>
      <c r="O25" s="17">
        <f t="shared" si="6"/>
        <v>3.465169127838946</v>
      </c>
      <c r="P25" s="14">
        <f t="shared" si="6"/>
        <v>3.1688616092345696</v>
      </c>
      <c r="Q25" s="14">
        <f t="shared" si="6"/>
        <v>3.2326562916662702</v>
      </c>
      <c r="R25" s="14">
        <f t="shared" si="6"/>
        <v>4.0554806696762027</v>
      </c>
      <c r="S25" s="17">
        <f t="shared" si="6"/>
        <v>3.4927452044499341</v>
      </c>
      <c r="T25" s="46"/>
    </row>
    <row r="26" spans="1:20" ht="24" customHeight="1" x14ac:dyDescent="0.35">
      <c r="A26" s="50"/>
      <c r="B26" s="50"/>
      <c r="C26" s="51" t="s">
        <v>19</v>
      </c>
      <c r="D26" s="14">
        <v>80208.964770000006</v>
      </c>
      <c r="E26" s="14">
        <v>84975.292379999999</v>
      </c>
      <c r="F26" s="14">
        <v>106956.29992999999</v>
      </c>
      <c r="G26" s="20">
        <f>(+D26+E26+F26)/3</f>
        <v>90713.519026666661</v>
      </c>
      <c r="H26" s="14">
        <v>79057.350000000006</v>
      </c>
      <c r="I26" s="14">
        <v>86748.71</v>
      </c>
      <c r="J26" s="14">
        <v>108532.04000000001</v>
      </c>
      <c r="K26" s="20">
        <f>(+H26+I26+J26)/3</f>
        <v>91446.033333333326</v>
      </c>
      <c r="L26" s="14">
        <f t="shared" si="6"/>
        <v>3.2133255353794028</v>
      </c>
      <c r="M26" s="14">
        <f t="shared" si="6"/>
        <v>3.1709499738861586</v>
      </c>
      <c r="N26" s="14">
        <f t="shared" si="6"/>
        <v>3.9943946406387854</v>
      </c>
      <c r="O26" s="21">
        <f t="shared" si="6"/>
        <v>3.465169127838946</v>
      </c>
      <c r="P26" s="14">
        <f t="shared" si="6"/>
        <v>3.1688616092345696</v>
      </c>
      <c r="Q26" s="14">
        <f t="shared" si="6"/>
        <v>3.2326562916662702</v>
      </c>
      <c r="R26" s="14">
        <f t="shared" si="6"/>
        <v>4.0554806696762027</v>
      </c>
      <c r="S26" s="21">
        <f t="shared" si="6"/>
        <v>3.4927452044499341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57948.213020000003</v>
      </c>
      <c r="E29" s="24">
        <v>50881.393510000002</v>
      </c>
      <c r="F29" s="24">
        <v>51395.658069999998</v>
      </c>
      <c r="G29" s="15">
        <f>(+D29+E29+F29)/3</f>
        <v>53408.421533333334</v>
      </c>
      <c r="H29" s="24">
        <v>27092.086170000002</v>
      </c>
      <c r="I29" s="24">
        <v>27575.210919999998</v>
      </c>
      <c r="J29" s="24">
        <v>27569.197039999999</v>
      </c>
      <c r="K29" s="15">
        <f>(+H29+I29+J29)/3</f>
        <v>27412.164710000001</v>
      </c>
      <c r="L29" s="24">
        <f t="shared" ref="L29:S32" si="7">(+D29/D$54)*100</f>
        <v>2.3215169670961355</v>
      </c>
      <c r="M29" s="24">
        <f t="shared" si="7"/>
        <v>1.8986972436684406</v>
      </c>
      <c r="N29" s="24">
        <f t="shared" si="7"/>
        <v>1.9194244872089934</v>
      </c>
      <c r="O29" s="17">
        <f t="shared" si="7"/>
        <v>2.0401503044933302</v>
      </c>
      <c r="P29" s="24">
        <f t="shared" si="7"/>
        <v>1.0859340944034659</v>
      </c>
      <c r="Q29" s="24">
        <f t="shared" si="7"/>
        <v>1.0275793043442654</v>
      </c>
      <c r="R29" s="24">
        <f t="shared" si="7"/>
        <v>1.0301690235824774</v>
      </c>
      <c r="S29" s="17">
        <f t="shared" si="7"/>
        <v>1.0469968280138</v>
      </c>
      <c r="T29" s="46"/>
    </row>
    <row r="30" spans="1:20" ht="24" customHeight="1" x14ac:dyDescent="0.35">
      <c r="A30" s="22"/>
      <c r="B30" s="53"/>
      <c r="C30" s="52" t="s">
        <v>59</v>
      </c>
      <c r="D30" s="24">
        <v>31483.57834</v>
      </c>
      <c r="E30" s="24">
        <v>29583.963759999999</v>
      </c>
      <c r="F30" s="24">
        <v>28164.915710000005</v>
      </c>
      <c r="G30" s="20">
        <f>(+D30+E30+F30)/3</f>
        <v>29744.152603333336</v>
      </c>
      <c r="H30" s="24">
        <v>9347.0165100000013</v>
      </c>
      <c r="I30" s="24">
        <v>8384.7033300000003</v>
      </c>
      <c r="J30" s="24">
        <v>9242.9706000000006</v>
      </c>
      <c r="K30" s="20">
        <f>(+H30+I30+J30)/3</f>
        <v>8991.5634800000007</v>
      </c>
      <c r="L30" s="24">
        <f t="shared" si="7"/>
        <v>1.261292755929929</v>
      </c>
      <c r="M30" s="24">
        <f t="shared" si="7"/>
        <v>1.1039593567117898</v>
      </c>
      <c r="N30" s="24">
        <f t="shared" si="7"/>
        <v>1.0518481701376781</v>
      </c>
      <c r="O30" s="21">
        <f t="shared" si="7"/>
        <v>1.1361980048916689</v>
      </c>
      <c r="P30" s="24">
        <f t="shared" si="7"/>
        <v>0.3746571543243063</v>
      </c>
      <c r="Q30" s="24">
        <f t="shared" si="7"/>
        <v>0.31245264596418348</v>
      </c>
      <c r="R30" s="24">
        <f t="shared" si="7"/>
        <v>0.34537901064686016</v>
      </c>
      <c r="S30" s="21">
        <f t="shared" si="7"/>
        <v>0.34342922355965688</v>
      </c>
    </row>
    <row r="31" spans="1:20" ht="24" customHeight="1" x14ac:dyDescent="0.35">
      <c r="A31" s="22"/>
      <c r="B31" s="53"/>
      <c r="C31" s="52" t="s">
        <v>60</v>
      </c>
      <c r="D31" s="24">
        <v>16650.344700000001</v>
      </c>
      <c r="E31" s="24">
        <v>12791.821280000002</v>
      </c>
      <c r="F31" s="24">
        <v>14781.290229999999</v>
      </c>
      <c r="G31" s="20">
        <f>(+D31+E31+F31)/3</f>
        <v>14741.152070000002</v>
      </c>
      <c r="H31" s="24">
        <v>7793.4368800000011</v>
      </c>
      <c r="I31" s="24">
        <v>9060.226099999998</v>
      </c>
      <c r="J31" s="24">
        <v>7943.4963000000007</v>
      </c>
      <c r="K31" s="20">
        <f>(+H31+I31+J31)/3</f>
        <v>8265.71976</v>
      </c>
      <c r="L31" s="24">
        <f t="shared" si="7"/>
        <v>0.66704486151640807</v>
      </c>
      <c r="M31" s="24">
        <f t="shared" si="7"/>
        <v>0.47734140380927054</v>
      </c>
      <c r="N31" s="24">
        <f t="shared" si="7"/>
        <v>0.55202270941571496</v>
      </c>
      <c r="O31" s="21">
        <f t="shared" si="7"/>
        <v>0.56309782279229237</v>
      </c>
      <c r="P31" s="24">
        <f t="shared" si="7"/>
        <v>0.31238490707094085</v>
      </c>
      <c r="Q31" s="24">
        <f t="shared" si="7"/>
        <v>0.33762573421649661</v>
      </c>
      <c r="R31" s="24">
        <f t="shared" si="7"/>
        <v>0.29682198633965085</v>
      </c>
      <c r="S31" s="21">
        <f t="shared" si="7"/>
        <v>0.31570590872795717</v>
      </c>
    </row>
    <row r="32" spans="1:20" ht="24" customHeight="1" x14ac:dyDescent="0.35">
      <c r="A32" s="22"/>
      <c r="B32" s="53"/>
      <c r="C32" s="52" t="s">
        <v>61</v>
      </c>
      <c r="D32" s="24">
        <v>9814.2899800000014</v>
      </c>
      <c r="E32" s="24">
        <v>8505.608470000001</v>
      </c>
      <c r="F32" s="24">
        <v>8449.4521299999997</v>
      </c>
      <c r="G32" s="20">
        <f>(+D32+E32+F32)/3</f>
        <v>8923.1168600000001</v>
      </c>
      <c r="H32" s="24">
        <v>9951.6327799999981</v>
      </c>
      <c r="I32" s="24">
        <v>10130.281490000001</v>
      </c>
      <c r="J32" s="24">
        <v>10382.730140000001</v>
      </c>
      <c r="K32" s="20">
        <f>(+H32+I32+J32)/3</f>
        <v>10154.88147</v>
      </c>
      <c r="L32" s="24">
        <f t="shared" si="7"/>
        <v>0.39317934964979873</v>
      </c>
      <c r="M32" s="24">
        <f t="shared" si="7"/>
        <v>0.31739648314738039</v>
      </c>
      <c r="N32" s="24">
        <f t="shared" si="7"/>
        <v>0.3155536076556007</v>
      </c>
      <c r="O32" s="21">
        <f t="shared" si="7"/>
        <v>0.34085447680936892</v>
      </c>
      <c r="P32" s="24">
        <f t="shared" si="7"/>
        <v>0.39889203300821857</v>
      </c>
      <c r="Q32" s="24">
        <f t="shared" si="7"/>
        <v>0.37750092416358527</v>
      </c>
      <c r="R32" s="24">
        <f t="shared" si="7"/>
        <v>0.38796802659596646</v>
      </c>
      <c r="S32" s="21">
        <f t="shared" si="7"/>
        <v>0.38786169572618606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14603.653909999997</v>
      </c>
      <c r="E34" s="14">
        <v>12369.049370000001</v>
      </c>
      <c r="F34" s="14">
        <v>13616.56251</v>
      </c>
      <c r="G34" s="15">
        <f>(+D34+E34+F34)/3</f>
        <v>13529.755263333333</v>
      </c>
      <c r="H34" s="14">
        <v>11728.240540000003</v>
      </c>
      <c r="I34" s="14">
        <v>13450.5398</v>
      </c>
      <c r="J34" s="14">
        <v>11635.442049999996</v>
      </c>
      <c r="K34" s="15">
        <f>(+H34+I34+J34)/3</f>
        <v>12271.407463333335</v>
      </c>
      <c r="L34" s="14">
        <f t="shared" ref="L34:S36" si="8">(+D34/D$54)*100</f>
        <v>0.58505048847604335</v>
      </c>
      <c r="M34" s="14">
        <f t="shared" si="8"/>
        <v>0.46156518769483407</v>
      </c>
      <c r="N34" s="14">
        <f t="shared" si="8"/>
        <v>0.50852473720074221</v>
      </c>
      <c r="O34" s="17">
        <f t="shared" si="8"/>
        <v>0.51682363057635539</v>
      </c>
      <c r="P34" s="14">
        <f t="shared" si="8"/>
        <v>0.47010393329746725</v>
      </c>
      <c r="Q34" s="14">
        <f t="shared" si="8"/>
        <v>0.50122903396232144</v>
      </c>
      <c r="R34" s="14">
        <f t="shared" si="8"/>
        <v>0.43477769621682805</v>
      </c>
      <c r="S34" s="17">
        <f t="shared" si="8"/>
        <v>0.46870157192247786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14601.763499999997</v>
      </c>
      <c r="E35" s="14">
        <v>12368.761400000001</v>
      </c>
      <c r="F35" s="14">
        <v>13615.18031</v>
      </c>
      <c r="G35" s="20">
        <f>(+D35+E35+F35)/3</f>
        <v>13528.568403333333</v>
      </c>
      <c r="H35" s="14">
        <v>11728.240540000003</v>
      </c>
      <c r="I35" s="14">
        <v>13450.5398</v>
      </c>
      <c r="J35" s="14">
        <v>11635.442049999996</v>
      </c>
      <c r="K35" s="20">
        <f>(+H35+I35+J35)/3</f>
        <v>12271.407463333335</v>
      </c>
      <c r="L35" s="14">
        <f t="shared" si="8"/>
        <v>0.58497475501229956</v>
      </c>
      <c r="M35" s="14">
        <f t="shared" si="8"/>
        <v>0.46155444176577159</v>
      </c>
      <c r="N35" s="14">
        <f t="shared" si="8"/>
        <v>0.50847311749927626</v>
      </c>
      <c r="O35" s="21">
        <f t="shared" si="8"/>
        <v>0.51677829366654093</v>
      </c>
      <c r="P35" s="14">
        <f t="shared" si="8"/>
        <v>0.47010393329746725</v>
      </c>
      <c r="Q35" s="14">
        <f t="shared" si="8"/>
        <v>0.50122903396232144</v>
      </c>
      <c r="R35" s="14">
        <f t="shared" si="8"/>
        <v>0.43477769621682805</v>
      </c>
      <c r="S35" s="21">
        <f t="shared" si="8"/>
        <v>0.46870157192247786</v>
      </c>
    </row>
    <row r="36" spans="1:20" ht="24" customHeight="1" x14ac:dyDescent="0.35">
      <c r="A36" s="50"/>
      <c r="B36" s="54"/>
      <c r="C36" s="51" t="s">
        <v>25</v>
      </c>
      <c r="D36" s="14">
        <v>1.8904099999999999</v>
      </c>
      <c r="E36" s="14">
        <v>0.28797</v>
      </c>
      <c r="F36" s="14">
        <v>1.3822000000000001</v>
      </c>
      <c r="G36" s="20">
        <f>(+D36+E36+F36)/3</f>
        <v>1.18686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7.5733463743800618E-5</v>
      </c>
      <c r="M36" s="14">
        <f t="shared" si="8"/>
        <v>1.0745929062492E-5</v>
      </c>
      <c r="N36" s="14">
        <f t="shared" si="8"/>
        <v>5.1619701465966098E-5</v>
      </c>
      <c r="O36" s="21">
        <f t="shared" si="8"/>
        <v>4.5336909814489149E-5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6238.1498300000003</v>
      </c>
      <c r="E38" s="24">
        <v>4909.26512</v>
      </c>
      <c r="F38" s="24">
        <v>2383.8398099999999</v>
      </c>
      <c r="G38" s="15">
        <f>(+D38+E38+F38)/3</f>
        <v>4510.4182533333333</v>
      </c>
      <c r="H38" s="24">
        <v>6211.3113299999995</v>
      </c>
      <c r="I38" s="24">
        <v>9761.5107399999997</v>
      </c>
      <c r="J38" s="24">
        <v>3590.7615999999998</v>
      </c>
      <c r="K38" s="15">
        <f>(+H38+I38+J38)/3</f>
        <v>6521.1945566666664</v>
      </c>
      <c r="L38" s="24">
        <f t="shared" ref="L38:S40" si="9">(+D38/D$54)*100</f>
        <v>0.24991229097322859</v>
      </c>
      <c r="M38" s="24">
        <f t="shared" si="9"/>
        <v>0.18319482837964468</v>
      </c>
      <c r="N38" s="24">
        <f t="shared" si="9"/>
        <v>8.9026985483204549E-2</v>
      </c>
      <c r="O38" s="17">
        <f t="shared" si="9"/>
        <v>0.17229363663532263</v>
      </c>
      <c r="P38" s="24">
        <f t="shared" si="9"/>
        <v>0.24896845159419981</v>
      </c>
      <c r="Q38" s="24">
        <f t="shared" si="9"/>
        <v>0.36375882834256396</v>
      </c>
      <c r="R38" s="24">
        <f t="shared" si="9"/>
        <v>0.13417479537116958</v>
      </c>
      <c r="S38" s="17">
        <f t="shared" si="9"/>
        <v>0.24907445610087534</v>
      </c>
      <c r="T38" s="46"/>
    </row>
    <row r="39" spans="1:20" ht="24" customHeight="1" x14ac:dyDescent="0.35">
      <c r="A39" s="22"/>
      <c r="B39" s="53"/>
      <c r="C39" s="52" t="s">
        <v>28</v>
      </c>
      <c r="D39" s="24">
        <v>1723.4005099999999</v>
      </c>
      <c r="E39" s="24">
        <v>860.98816999999997</v>
      </c>
      <c r="F39" s="24">
        <v>478.7946</v>
      </c>
      <c r="G39" s="20">
        <f>(+D39+E39+F39)/3</f>
        <v>1021.0610933333334</v>
      </c>
      <c r="H39" s="24">
        <v>1822.95</v>
      </c>
      <c r="I39" s="24">
        <v>1725.04</v>
      </c>
      <c r="J39" s="24">
        <v>1654.49</v>
      </c>
      <c r="K39" s="20">
        <f>(+H39+I39+J39)/3</f>
        <v>1734.1599999999999</v>
      </c>
      <c r="L39" s="24">
        <f t="shared" si="9"/>
        <v>6.9042742071895785E-2</v>
      </c>
      <c r="M39" s="24">
        <f t="shared" si="9"/>
        <v>3.212875576783971E-2</v>
      </c>
      <c r="N39" s="24">
        <f t="shared" si="9"/>
        <v>1.7881084007753328E-2</v>
      </c>
      <c r="O39" s="21">
        <f t="shared" si="9"/>
        <v>3.9003551137907606E-2</v>
      </c>
      <c r="P39" s="24">
        <f t="shared" si="9"/>
        <v>7.306943972387335E-2</v>
      </c>
      <c r="Q39" s="24">
        <f t="shared" si="9"/>
        <v>6.4282931808161539E-2</v>
      </c>
      <c r="R39" s="24">
        <f t="shared" si="9"/>
        <v>6.1822777984939563E-2</v>
      </c>
      <c r="S39" s="21">
        <f t="shared" si="9"/>
        <v>6.6235557770673095E-2</v>
      </c>
    </row>
    <row r="40" spans="1:20" ht="24" customHeight="1" x14ac:dyDescent="0.35">
      <c r="A40" s="22"/>
      <c r="B40" s="53"/>
      <c r="C40" s="52" t="s">
        <v>20</v>
      </c>
      <c r="D40" s="24">
        <v>4514.7493199999999</v>
      </c>
      <c r="E40" s="24">
        <v>4048.2769499999999</v>
      </c>
      <c r="F40" s="24">
        <v>1905.04521</v>
      </c>
      <c r="G40" s="20">
        <f>(+D40+E40+F40)/3</f>
        <v>3489.35716</v>
      </c>
      <c r="H40" s="24">
        <v>4388.3613299999997</v>
      </c>
      <c r="I40" s="24">
        <v>8036.4707399999998</v>
      </c>
      <c r="J40" s="24">
        <v>1936.2716</v>
      </c>
      <c r="K40" s="20">
        <f>(+H40+I40+J40)/3</f>
        <v>4787.0345566666665</v>
      </c>
      <c r="L40" s="24">
        <f t="shared" si="9"/>
        <v>0.18086954890133281</v>
      </c>
      <c r="M40" s="24">
        <f t="shared" si="9"/>
        <v>0.15106607261180496</v>
      </c>
      <c r="N40" s="24">
        <f t="shared" si="9"/>
        <v>7.1145901475451231E-2</v>
      </c>
      <c r="O40" s="21">
        <f t="shared" si="9"/>
        <v>0.13329008549741503</v>
      </c>
      <c r="P40" s="24">
        <f t="shared" si="9"/>
        <v>0.17589901187032647</v>
      </c>
      <c r="Q40" s="24">
        <f t="shared" si="9"/>
        <v>0.29947589653440243</v>
      </c>
      <c r="R40" s="24">
        <f t="shared" si="9"/>
        <v>7.2352017386230011E-2</v>
      </c>
      <c r="S40" s="21">
        <f t="shared" si="9"/>
        <v>0.18283889833020223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11960.91548</v>
      </c>
      <c r="E42" s="14">
        <v>1626.6945699999999</v>
      </c>
      <c r="F42" s="14">
        <v>1589.6943000000001</v>
      </c>
      <c r="G42" s="15">
        <f>(+D42+E42+F42)/3</f>
        <v>5059.1014499999992</v>
      </c>
      <c r="H42" s="14">
        <v>13029.85348</v>
      </c>
      <c r="I42" s="14">
        <v>1626.2235699999999</v>
      </c>
      <c r="J42" s="14">
        <v>66.265300000000011</v>
      </c>
      <c r="K42" s="15">
        <f>(+H42+I42+J42)/3</f>
        <v>4907.4474499999997</v>
      </c>
      <c r="L42" s="14">
        <f t="shared" ref="L42:S42" si="10">(+D42/D$54)*100</f>
        <v>0.47917729955260691</v>
      </c>
      <c r="M42" s="14">
        <f t="shared" si="10"/>
        <v>6.0701963591905148E-2</v>
      </c>
      <c r="N42" s="14">
        <f t="shared" si="10"/>
        <v>5.936879264082473E-2</v>
      </c>
      <c r="O42" s="17">
        <f t="shared" si="10"/>
        <v>0.19325280671772682</v>
      </c>
      <c r="P42" s="14">
        <f t="shared" si="10"/>
        <v>0.52227658107340369</v>
      </c>
      <c r="Q42" s="14">
        <f t="shared" si="10"/>
        <v>6.0600576714241419E-2</v>
      </c>
      <c r="R42" s="14">
        <f t="shared" si="10"/>
        <v>2.4761134428164669E-3</v>
      </c>
      <c r="S42" s="17">
        <f t="shared" si="10"/>
        <v>0.1874380213365649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0</v>
      </c>
      <c r="E44" s="24">
        <v>0</v>
      </c>
      <c r="F44" s="24">
        <v>316.50602000000003</v>
      </c>
      <c r="G44" s="15">
        <f>(+D44+E44+F44)/3</f>
        <v>105.50200666666667</v>
      </c>
      <c r="H44" s="24">
        <v>11.34624</v>
      </c>
      <c r="I44" s="24">
        <v>2.9987299999999997</v>
      </c>
      <c r="J44" s="60">
        <v>27.299209999999999</v>
      </c>
      <c r="K44" s="15">
        <f>(+H44+I44+J44)/3</f>
        <v>13.881393333333333</v>
      </c>
      <c r="L44" s="24">
        <f t="shared" ref="L44:S44" si="11">(+D44/D$54)*100</f>
        <v>0</v>
      </c>
      <c r="M44" s="24">
        <f t="shared" si="11"/>
        <v>0</v>
      </c>
      <c r="N44" s="60">
        <f t="shared" si="11"/>
        <v>1.1820247623051002E-2</v>
      </c>
      <c r="O44" s="17">
        <f t="shared" si="11"/>
        <v>4.0300751238514232E-3</v>
      </c>
      <c r="P44" s="24">
        <f t="shared" si="11"/>
        <v>4.5479217738972583E-4</v>
      </c>
      <c r="Q44" s="24">
        <f t="shared" si="11"/>
        <v>1.1174648477779545E-4</v>
      </c>
      <c r="R44" s="60">
        <f t="shared" si="11"/>
        <v>1.0200805075849609E-3</v>
      </c>
      <c r="S44" s="17">
        <f t="shared" si="11"/>
        <v>5.3019434773460142E-4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1.06982</v>
      </c>
      <c r="E46" s="14">
        <v>1.9291299999999998</v>
      </c>
      <c r="F46" s="14">
        <v>32.358510000000003</v>
      </c>
      <c r="G46" s="15">
        <f>(+D46+E46+F46)/3</f>
        <v>11.785820000000001</v>
      </c>
      <c r="H46" s="14">
        <v>97.346370000000007</v>
      </c>
      <c r="I46" s="14">
        <v>0.12379</v>
      </c>
      <c r="J46" s="14">
        <v>52.561239999999998</v>
      </c>
      <c r="K46" s="15">
        <f>(+H46+I46+J46)/3</f>
        <v>50.010466666666673</v>
      </c>
      <c r="L46" s="14">
        <f t="shared" ref="L46:S46" si="12">(+D46/D$54)*100</f>
        <v>4.285904866266725E-5</v>
      </c>
      <c r="M46" s="14">
        <f t="shared" si="12"/>
        <v>7.1987686676824628E-5</v>
      </c>
      <c r="N46" s="14">
        <f t="shared" si="12"/>
        <v>1.208462325338937E-3</v>
      </c>
      <c r="O46" s="17">
        <f t="shared" si="12"/>
        <v>4.5020698180897709E-4</v>
      </c>
      <c r="P46" s="14">
        <f t="shared" si="12"/>
        <v>3.9019417510369856E-3</v>
      </c>
      <c r="Q46" s="14">
        <f t="shared" si="12"/>
        <v>4.6129852806499086E-6</v>
      </c>
      <c r="R46" s="14">
        <f t="shared" si="12"/>
        <v>1.9640383871362926E-3</v>
      </c>
      <c r="S46" s="17">
        <f t="shared" si="12"/>
        <v>1.910130065298659E-3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4.6619999999999999</v>
      </c>
      <c r="E48" s="24">
        <v>26.487000000000002</v>
      </c>
      <c r="F48" s="24">
        <v>11.548999999999999</v>
      </c>
      <c r="G48" s="15">
        <f t="shared" ref="G48:G53" si="13">(+D48+E48+F48)/3</f>
        <v>14.232666666666667</v>
      </c>
      <c r="H48" s="24">
        <v>2.335</v>
      </c>
      <c r="I48" s="24">
        <v>21.024999999999999</v>
      </c>
      <c r="J48" s="24">
        <v>10</v>
      </c>
      <c r="K48" s="15">
        <f t="shared" ref="K48:K53" si="14">(+H48+I48+J48)/3</f>
        <v>11.12</v>
      </c>
      <c r="L48" s="24">
        <f t="shared" ref="L48:S53" si="15">(+D48/D$54)*100</f>
        <v>1.867686946078356E-4</v>
      </c>
      <c r="M48" s="24">
        <f t="shared" si="15"/>
        <v>9.8839262103075204E-4</v>
      </c>
      <c r="N48" s="24">
        <f t="shared" si="15"/>
        <v>4.3130945755349612E-4</v>
      </c>
      <c r="O48" s="17">
        <f t="shared" si="15"/>
        <v>5.4367416973050955E-4</v>
      </c>
      <c r="P48" s="24">
        <f t="shared" si="15"/>
        <v>9.3593977758712113E-5</v>
      </c>
      <c r="Q48" s="24">
        <f t="shared" si="15"/>
        <v>7.834882908608476E-4</v>
      </c>
      <c r="R48" s="24">
        <f t="shared" si="15"/>
        <v>3.7366667664923673E-4</v>
      </c>
      <c r="S48" s="17">
        <f t="shared" si="15"/>
        <v>4.2472401762806483E-4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1999.7882099994465</v>
      </c>
      <c r="E53" s="74">
        <v>3004.8584453897752</v>
      </c>
      <c r="F53" s="74">
        <v>1371.8420800002002</v>
      </c>
      <c r="G53" s="39">
        <f t="shared" si="13"/>
        <v>2125.4962451298074</v>
      </c>
      <c r="H53" s="74">
        <v>2627.3430800000388</v>
      </c>
      <c r="I53" s="74">
        <v>2926.1394602005666</v>
      </c>
      <c r="J53" s="74">
        <v>1449.9073799995888</v>
      </c>
      <c r="K53" s="39">
        <f t="shared" si="14"/>
        <v>2334.463306733398</v>
      </c>
      <c r="L53" s="74">
        <f t="shared" si="15"/>
        <v>8.0115365395481947E-2</v>
      </c>
      <c r="M53" s="74">
        <f t="shared" si="15"/>
        <v>0.11212972079379283</v>
      </c>
      <c r="N53" s="74">
        <f t="shared" si="15"/>
        <v>5.1232874134032921E-2</v>
      </c>
      <c r="O53" s="40">
        <f t="shared" si="15"/>
        <v>8.1191911073324061E-2</v>
      </c>
      <c r="P53" s="74">
        <f t="shared" si="15"/>
        <v>0.10531198706382433</v>
      </c>
      <c r="Q53" s="74">
        <f t="shared" si="15"/>
        <v>0.10904142708646969</v>
      </c>
      <c r="R53" s="74">
        <f t="shared" si="15"/>
        <v>5.4178207213364832E-2</v>
      </c>
      <c r="S53" s="40">
        <f t="shared" si="15"/>
        <v>8.9163905992905246E-2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2496135.6665199995</v>
      </c>
      <c r="E54" s="43">
        <v>2679805.5182137899</v>
      </c>
      <c r="F54" s="43">
        <v>2677659.80962</v>
      </c>
      <c r="G54" s="62">
        <f>G13+G29+G25+G34+G44+G38+G21+G46+G48+G49+G53+G23+G9+G42</f>
        <v>2617866.9981179293</v>
      </c>
      <c r="H54" s="43">
        <v>2494818.6367500001</v>
      </c>
      <c r="I54" s="43">
        <v>2683511.7059502006</v>
      </c>
      <c r="J54" s="43">
        <v>2676181.90888</v>
      </c>
      <c r="K54" s="62">
        <f t="shared" ref="K54:S54" si="16">K13+K29+K25+K34+K44+K38+K21+K46+K48+K49+K53+K23+K9+K42</f>
        <v>2618170.7505267332</v>
      </c>
      <c r="L54" s="43">
        <f t="shared" si="16"/>
        <v>100</v>
      </c>
      <c r="M54" s="43">
        <f t="shared" si="16"/>
        <v>100</v>
      </c>
      <c r="N54" s="43">
        <f t="shared" si="16"/>
        <v>100.00000000000001</v>
      </c>
      <c r="O54" s="62">
        <f t="shared" si="16"/>
        <v>100.00000000000001</v>
      </c>
      <c r="P54" s="43">
        <f t="shared" si="16"/>
        <v>99.999999999999986</v>
      </c>
      <c r="Q54" s="43">
        <f t="shared" si="16"/>
        <v>99.999999999999986</v>
      </c>
      <c r="R54" s="43">
        <f t="shared" si="16"/>
        <v>99.999999999999972</v>
      </c>
      <c r="S54" s="62">
        <f t="shared" si="16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1951386.6084000003</v>
      </c>
      <c r="E9" s="14">
        <v>1541095.5096400003</v>
      </c>
      <c r="F9" s="14">
        <v>1580416.8589589</v>
      </c>
      <c r="G9" s="15">
        <f t="shared" ref="G9:G16" si="0">(+D9+E9+F9)/3</f>
        <v>1690966.3256663003</v>
      </c>
      <c r="H9" s="16">
        <v>1980507.60409</v>
      </c>
      <c r="I9" s="16">
        <v>1565114.4742200002</v>
      </c>
      <c r="J9" s="16">
        <v>1604976.5039838098</v>
      </c>
      <c r="K9" s="15">
        <f t="shared" ref="K9:K16" si="1">(+H9+I9+J9)/3</f>
        <v>1716866.1940979369</v>
      </c>
      <c r="L9" s="16">
        <f t="shared" ref="L9:S16" si="2">(+D9/D$54)*100</f>
        <v>61.17426294714312</v>
      </c>
      <c r="M9" s="16">
        <f t="shared" si="2"/>
        <v>57.658153127521075</v>
      </c>
      <c r="N9" s="16">
        <f t="shared" si="2"/>
        <v>55.301740566633072</v>
      </c>
      <c r="O9" s="17">
        <f t="shared" si="2"/>
        <v>58.172091678324747</v>
      </c>
      <c r="P9" s="16">
        <f t="shared" si="2"/>
        <v>62.014569308304125</v>
      </c>
      <c r="Q9" s="16">
        <f t="shared" si="2"/>
        <v>58.571073760692229</v>
      </c>
      <c r="R9" s="16">
        <f t="shared" si="2"/>
        <v>56.182220868877522</v>
      </c>
      <c r="S9" s="17">
        <f t="shared" si="2"/>
        <v>59.049478055916552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1912092.2062300001</v>
      </c>
      <c r="E10" s="14">
        <v>1478859.3892200002</v>
      </c>
      <c r="F10" s="14">
        <v>1521462.10592019</v>
      </c>
      <c r="G10" s="20">
        <f t="shared" si="0"/>
        <v>1637471.2337900635</v>
      </c>
      <c r="H10" s="16">
        <v>1912092.20625</v>
      </c>
      <c r="I10" s="16">
        <v>1478859.3892200002</v>
      </c>
      <c r="J10" s="16">
        <v>1521462.1059438097</v>
      </c>
      <c r="K10" s="20">
        <f t="shared" si="1"/>
        <v>1637471.2338046033</v>
      </c>
      <c r="L10" s="16">
        <f t="shared" si="2"/>
        <v>59.942417816941408</v>
      </c>
      <c r="M10" s="16">
        <f t="shared" si="2"/>
        <v>55.329666840465798</v>
      </c>
      <c r="N10" s="16">
        <f t="shared" si="2"/>
        <v>53.238803538826133</v>
      </c>
      <c r="O10" s="21">
        <f t="shared" si="2"/>
        <v>56.331770353334051</v>
      </c>
      <c r="P10" s="16">
        <f t="shared" si="2"/>
        <v>59.872314755813619</v>
      </c>
      <c r="Q10" s="16">
        <f t="shared" si="2"/>
        <v>55.343161023965706</v>
      </c>
      <c r="R10" s="16">
        <f t="shared" si="2"/>
        <v>53.258798410811451</v>
      </c>
      <c r="S10" s="21">
        <f t="shared" si="2"/>
        <v>56.318787113484184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2594.9041500000003</v>
      </c>
      <c r="E11" s="14">
        <v>4010.8761700000005</v>
      </c>
      <c r="F11" s="14">
        <v>2881.5410420000003</v>
      </c>
      <c r="G11" s="20">
        <f t="shared" si="0"/>
        <v>3162.440454</v>
      </c>
      <c r="H11" s="16">
        <v>3115.4993699999995</v>
      </c>
      <c r="I11" s="16">
        <v>3639.551109999999</v>
      </c>
      <c r="J11" s="16">
        <v>3032.8181999999993</v>
      </c>
      <c r="K11" s="20">
        <f t="shared" si="1"/>
        <v>3262.6228933333327</v>
      </c>
      <c r="L11" s="16">
        <f t="shared" si="2"/>
        <v>8.1347974876638959E-2</v>
      </c>
      <c r="M11" s="16">
        <f t="shared" si="2"/>
        <v>0.15006189489151617</v>
      </c>
      <c r="N11" s="16">
        <f t="shared" si="2"/>
        <v>0.10083050825069291</v>
      </c>
      <c r="O11" s="21">
        <f t="shared" si="2"/>
        <v>0.10879328182058381</v>
      </c>
      <c r="P11" s="16">
        <f t="shared" si="2"/>
        <v>9.7553955971614106E-2</v>
      </c>
      <c r="Q11" s="16">
        <f t="shared" si="2"/>
        <v>0.13620244399430087</v>
      </c>
      <c r="R11" s="16">
        <f t="shared" si="2"/>
        <v>0.10616383575997217</v>
      </c>
      <c r="S11" s="21">
        <f t="shared" si="2"/>
        <v>0.11221385778746816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36699.498020000006</v>
      </c>
      <c r="E12" s="14">
        <v>58225.244250000003</v>
      </c>
      <c r="F12" s="14">
        <v>56073.211996710008</v>
      </c>
      <c r="G12" s="20">
        <f t="shared" si="0"/>
        <v>50332.651422236675</v>
      </c>
      <c r="H12" s="16">
        <v>65299.89847</v>
      </c>
      <c r="I12" s="16">
        <v>82615.533889999992</v>
      </c>
      <c r="J12" s="16">
        <v>80481.579839999991</v>
      </c>
      <c r="K12" s="20">
        <f t="shared" si="1"/>
        <v>76132.337399999989</v>
      </c>
      <c r="L12" s="16">
        <f t="shared" si="2"/>
        <v>1.1504971553250709</v>
      </c>
      <c r="M12" s="16">
        <f t="shared" si="2"/>
        <v>2.1784243921637589</v>
      </c>
      <c r="N12" s="16">
        <f t="shared" si="2"/>
        <v>1.9621065195562539</v>
      </c>
      <c r="O12" s="21">
        <f t="shared" si="2"/>
        <v>1.7315280431701066</v>
      </c>
      <c r="P12" s="16">
        <f t="shared" si="2"/>
        <v>2.0447005965188985</v>
      </c>
      <c r="Q12" s="16">
        <f t="shared" si="2"/>
        <v>3.0917102927322246</v>
      </c>
      <c r="R12" s="16">
        <f t="shared" si="2"/>
        <v>2.817258622306094</v>
      </c>
      <c r="S12" s="21">
        <f t="shared" si="2"/>
        <v>2.6184770846448902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592189.23431999993</v>
      </c>
      <c r="E13" s="24">
        <v>541872.59401999996</v>
      </c>
      <c r="F13" s="24">
        <v>614134.28427000006</v>
      </c>
      <c r="G13" s="15">
        <f t="shared" si="0"/>
        <v>582732.03753666673</v>
      </c>
      <c r="H13" s="24">
        <v>592189.23431999993</v>
      </c>
      <c r="I13" s="24">
        <v>541872.59401999996</v>
      </c>
      <c r="J13" s="24">
        <v>614134.28427000006</v>
      </c>
      <c r="K13" s="15">
        <f t="shared" si="1"/>
        <v>582732.03753666673</v>
      </c>
      <c r="L13" s="24">
        <f t="shared" si="2"/>
        <v>18.564614402300528</v>
      </c>
      <c r="M13" s="24">
        <f t="shared" si="2"/>
        <v>20.273482601289693</v>
      </c>
      <c r="N13" s="24">
        <f t="shared" si="2"/>
        <v>21.489706762649547</v>
      </c>
      <c r="O13" s="17">
        <f t="shared" si="2"/>
        <v>20.046964269452648</v>
      </c>
      <c r="P13" s="24">
        <f t="shared" si="2"/>
        <v>18.542902960598944</v>
      </c>
      <c r="Q13" s="24">
        <f t="shared" si="2"/>
        <v>20.278427039057462</v>
      </c>
      <c r="R13" s="24">
        <f t="shared" si="2"/>
        <v>21.49777764120789</v>
      </c>
      <c r="S13" s="17">
        <f t="shared" si="2"/>
        <v>20.042343882879234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489151.96145999996</v>
      </c>
      <c r="E14" s="24">
        <v>469374.33516999998</v>
      </c>
      <c r="F14" s="24">
        <v>529668.20056000003</v>
      </c>
      <c r="G14" s="20">
        <f t="shared" si="0"/>
        <v>496064.83239666669</v>
      </c>
      <c r="H14" s="24">
        <v>489151.96145999996</v>
      </c>
      <c r="I14" s="24">
        <v>469374.33516999998</v>
      </c>
      <c r="J14" s="24">
        <v>529668.20056000003</v>
      </c>
      <c r="K14" s="20">
        <f t="shared" si="1"/>
        <v>496064.83239666669</v>
      </c>
      <c r="L14" s="24">
        <f t="shared" si="2"/>
        <v>15.334486043234676</v>
      </c>
      <c r="M14" s="24">
        <f t="shared" si="2"/>
        <v>17.561051292455087</v>
      </c>
      <c r="N14" s="24">
        <f t="shared" si="2"/>
        <v>18.534080579892272</v>
      </c>
      <c r="O14" s="21">
        <f t="shared" si="2"/>
        <v>17.065466337539846</v>
      </c>
      <c r="P14" s="24">
        <f t="shared" si="2"/>
        <v>15.316552258425755</v>
      </c>
      <c r="Q14" s="24">
        <f t="shared" si="2"/>
        <v>17.565334203633189</v>
      </c>
      <c r="R14" s="24">
        <f t="shared" si="2"/>
        <v>18.541041415384495</v>
      </c>
      <c r="S14" s="21">
        <f t="shared" si="2"/>
        <v>17.061533120995183</v>
      </c>
    </row>
    <row r="15" spans="1:256" ht="24" customHeight="1" x14ac:dyDescent="0.35">
      <c r="A15" s="22"/>
      <c r="B15" s="22"/>
      <c r="C15" s="52" t="s">
        <v>8</v>
      </c>
      <c r="D15" s="24">
        <v>76113.99887000001</v>
      </c>
      <c r="E15" s="24">
        <v>55725.073210000002</v>
      </c>
      <c r="F15" s="24">
        <v>67015.884789999996</v>
      </c>
      <c r="G15" s="20">
        <f t="shared" si="0"/>
        <v>66284.985623333327</v>
      </c>
      <c r="H15" s="24">
        <v>76113.99887000001</v>
      </c>
      <c r="I15" s="24">
        <v>55725.073210000002</v>
      </c>
      <c r="J15" s="24">
        <v>67015.884789999996</v>
      </c>
      <c r="K15" s="20">
        <f t="shared" si="1"/>
        <v>66284.985623333327</v>
      </c>
      <c r="L15" s="24">
        <f t="shared" si="2"/>
        <v>2.3861072740730274</v>
      </c>
      <c r="M15" s="24">
        <f t="shared" si="2"/>
        <v>2.0848836325109144</v>
      </c>
      <c r="N15" s="24">
        <f t="shared" si="2"/>
        <v>2.3450110984903958</v>
      </c>
      <c r="O15" s="21">
        <f t="shared" si="2"/>
        <v>2.2803152268911147</v>
      </c>
      <c r="P15" s="24">
        <f t="shared" si="2"/>
        <v>2.3833167055294471</v>
      </c>
      <c r="Q15" s="24">
        <f t="shared" si="2"/>
        <v>2.0853921084139806</v>
      </c>
      <c r="R15" s="24">
        <f t="shared" si="2"/>
        <v>2.3458918131508111</v>
      </c>
      <c r="S15" s="21">
        <f t="shared" si="2"/>
        <v>2.2797896641317932</v>
      </c>
    </row>
    <row r="16" spans="1:256" ht="24" customHeight="1" x14ac:dyDescent="0.35">
      <c r="A16" s="22"/>
      <c r="B16" s="22"/>
      <c r="C16" s="52" t="s">
        <v>9</v>
      </c>
      <c r="D16" s="24">
        <v>26923.273990000002</v>
      </c>
      <c r="E16" s="24">
        <v>16773.18564</v>
      </c>
      <c r="F16" s="24">
        <v>17450.198919999999</v>
      </c>
      <c r="G16" s="20">
        <f t="shared" si="0"/>
        <v>20382.219516666664</v>
      </c>
      <c r="H16" s="24">
        <v>26923.273990000002</v>
      </c>
      <c r="I16" s="24">
        <v>16773.18564</v>
      </c>
      <c r="J16" s="24">
        <v>17450.198919999999</v>
      </c>
      <c r="K16" s="20">
        <f t="shared" si="1"/>
        <v>20382.219516666664</v>
      </c>
      <c r="L16" s="24">
        <f t="shared" si="2"/>
        <v>0.84402108499282602</v>
      </c>
      <c r="M16" s="24">
        <f t="shared" si="2"/>
        <v>0.62754767632369168</v>
      </c>
      <c r="N16" s="24">
        <f t="shared" si="2"/>
        <v>0.61061508426687627</v>
      </c>
      <c r="O16" s="21">
        <f t="shared" si="2"/>
        <v>0.70118270502168323</v>
      </c>
      <c r="P16" s="24">
        <f t="shared" si="2"/>
        <v>0.84303399664374301</v>
      </c>
      <c r="Q16" s="24">
        <f t="shared" si="2"/>
        <v>0.62770072701029112</v>
      </c>
      <c r="R16" s="24">
        <f t="shared" si="2"/>
        <v>0.61084441267258416</v>
      </c>
      <c r="S16" s="21">
        <f t="shared" si="2"/>
        <v>0.70102109775226107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18556.040229999999</v>
      </c>
      <c r="E18" s="24">
        <v>8269.7497700000004</v>
      </c>
      <c r="F18" s="24">
        <v>5929.6026600000014</v>
      </c>
      <c r="G18" s="20">
        <f>(+D18+E18+F18)/3</f>
        <v>10918.46422</v>
      </c>
      <c r="H18" s="24">
        <v>18556.040229999999</v>
      </c>
      <c r="I18" s="24">
        <v>8269.7497700000004</v>
      </c>
      <c r="J18" s="24">
        <v>5929.6026600000014</v>
      </c>
      <c r="K18" s="20">
        <f>(+H18+I18+J18)/3</f>
        <v>10918.46422</v>
      </c>
      <c r="L18" s="24">
        <f t="shared" ref="L18:S19" si="3">(+D18/D$54)*100</f>
        <v>0.5817156269297814</v>
      </c>
      <c r="M18" s="24">
        <f t="shared" si="3"/>
        <v>0.30940230218198933</v>
      </c>
      <c r="N18" s="24">
        <f t="shared" si="3"/>
        <v>0.20748788277451879</v>
      </c>
      <c r="O18" s="21">
        <f t="shared" si="3"/>
        <v>0.37561357192732803</v>
      </c>
      <c r="P18" s="24">
        <f t="shared" si="3"/>
        <v>0.58103530658230251</v>
      </c>
      <c r="Q18" s="24">
        <f t="shared" si="3"/>
        <v>0.30947776136472716</v>
      </c>
      <c r="R18" s="24">
        <f t="shared" si="3"/>
        <v>0.20756580889620563</v>
      </c>
      <c r="S18" s="21">
        <f t="shared" si="3"/>
        <v>0.37552700121860638</v>
      </c>
    </row>
    <row r="19" spans="1:20" ht="24" customHeight="1" x14ac:dyDescent="0.35">
      <c r="A19" s="22"/>
      <c r="B19" s="22"/>
      <c r="C19" s="52" t="s">
        <v>12</v>
      </c>
      <c r="D19" s="24">
        <v>3942.6000399999994</v>
      </c>
      <c r="E19" s="24">
        <v>4054.1410100000007</v>
      </c>
      <c r="F19" s="24">
        <v>8494.7905100000007</v>
      </c>
      <c r="G19" s="20">
        <f>(+D19+E19+F19)/3</f>
        <v>5497.1771866666677</v>
      </c>
      <c r="H19" s="24">
        <v>3942.6000399999994</v>
      </c>
      <c r="I19" s="24">
        <v>4054.1410100000007</v>
      </c>
      <c r="J19" s="24">
        <v>8494.7905100000007</v>
      </c>
      <c r="K19" s="20">
        <f>(+H19+I19+J19)/3</f>
        <v>5497.1771866666677</v>
      </c>
      <c r="L19" s="24">
        <f t="shared" si="3"/>
        <v>0.12359706195797469</v>
      </c>
      <c r="M19" s="24">
        <f t="shared" si="3"/>
        <v>0.15168059454650412</v>
      </c>
      <c r="N19" s="24">
        <f t="shared" si="3"/>
        <v>0.29724860139835652</v>
      </c>
      <c r="O19" s="21">
        <f t="shared" si="3"/>
        <v>0.18911216055633942</v>
      </c>
      <c r="P19" s="24">
        <f t="shared" si="3"/>
        <v>0.12345251436075366</v>
      </c>
      <c r="Q19" s="24">
        <f t="shared" si="3"/>
        <v>0.15171758746356048</v>
      </c>
      <c r="R19" s="24">
        <f t="shared" si="3"/>
        <v>0.29736023890881769</v>
      </c>
      <c r="S19" s="21">
        <f t="shared" si="3"/>
        <v>0.18906857434170066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319487.62297999999</v>
      </c>
      <c r="E21" s="14">
        <v>278641.81119999994</v>
      </c>
      <c r="F21" s="14">
        <v>304461.86479999992</v>
      </c>
      <c r="G21" s="15">
        <f>(+D21+E21+F21)/3</f>
        <v>300863.76632666658</v>
      </c>
      <c r="H21" s="14">
        <v>316266.5992</v>
      </c>
      <c r="I21" s="14">
        <v>278641.81119999988</v>
      </c>
      <c r="J21" s="14">
        <v>304487.4647999999</v>
      </c>
      <c r="K21" s="15">
        <f>(+H21+I21+J21)/3</f>
        <v>299798.62506666663</v>
      </c>
      <c r="L21" s="14">
        <f t="shared" ref="L21:S21" si="4">(+D21/D$54)*100</f>
        <v>10.015657467569326</v>
      </c>
      <c r="M21" s="14">
        <f t="shared" si="4"/>
        <v>10.425033437189381</v>
      </c>
      <c r="N21" s="14">
        <f t="shared" si="4"/>
        <v>10.653689856671402</v>
      </c>
      <c r="O21" s="17">
        <f t="shared" si="4"/>
        <v>10.350220658914994</v>
      </c>
      <c r="P21" s="14">
        <f t="shared" si="4"/>
        <v>9.903085903576649</v>
      </c>
      <c r="Q21" s="14">
        <f t="shared" si="4"/>
        <v>10.427575966762163</v>
      </c>
      <c r="R21" s="14">
        <f t="shared" si="4"/>
        <v>10.65858718600327</v>
      </c>
      <c r="S21" s="17">
        <f t="shared" si="4"/>
        <v>10.311200950269416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163154.93252999999</v>
      </c>
      <c r="E23" s="24">
        <v>161546.59481000004</v>
      </c>
      <c r="F23" s="24">
        <v>177613.31225999998</v>
      </c>
      <c r="G23" s="15">
        <f>(+D23+E23+F23)/3</f>
        <v>167438.27986666668</v>
      </c>
      <c r="H23" s="24">
        <v>162587.73678000001</v>
      </c>
      <c r="I23" s="24">
        <v>162005.21124</v>
      </c>
      <c r="J23" s="24">
        <v>177276.41319999998</v>
      </c>
      <c r="K23" s="15">
        <f>(+H23+I23+J23)/3</f>
        <v>167289.78707333331</v>
      </c>
      <c r="L23" s="24">
        <f t="shared" ref="L23:S23" si="5">(+D23/D$54)*100</f>
        <v>5.1147643940721901</v>
      </c>
      <c r="M23" s="24">
        <f t="shared" si="5"/>
        <v>6.0440629685310316</v>
      </c>
      <c r="N23" s="24">
        <f t="shared" si="5"/>
        <v>6.2150218533187296</v>
      </c>
      <c r="O23" s="17">
        <f t="shared" si="5"/>
        <v>5.7601590398476645</v>
      </c>
      <c r="P23" s="24">
        <f t="shared" si="5"/>
        <v>5.0910223472009584</v>
      </c>
      <c r="Q23" s="24">
        <f t="shared" si="5"/>
        <v>6.0626997791222079</v>
      </c>
      <c r="R23" s="24">
        <f t="shared" si="5"/>
        <v>6.2055628705610388</v>
      </c>
      <c r="S23" s="17">
        <f t="shared" si="5"/>
        <v>5.753724224243328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78336.726569999999</v>
      </c>
      <c r="E25" s="14">
        <v>80386.560570000001</v>
      </c>
      <c r="F25" s="14">
        <v>104451.94310999999</v>
      </c>
      <c r="G25" s="15">
        <f>(+D25+E25+F25)/3</f>
        <v>87725.076750000007</v>
      </c>
      <c r="H25" s="14">
        <v>76681.62000000001</v>
      </c>
      <c r="I25" s="14">
        <v>79771.889999999985</v>
      </c>
      <c r="J25" s="14">
        <v>102638.1</v>
      </c>
      <c r="K25" s="15">
        <f>(+H25+I25+J25)/3</f>
        <v>86363.87000000001</v>
      </c>
      <c r="L25" s="14">
        <f t="shared" ref="L25:S27" si="6">(+D25/D$54)*100</f>
        <v>2.4557878428513416</v>
      </c>
      <c r="M25" s="14">
        <f t="shared" si="6"/>
        <v>3.0075622112626421</v>
      </c>
      <c r="N25" s="14">
        <f t="shared" si="6"/>
        <v>3.6549687677687293</v>
      </c>
      <c r="O25" s="17">
        <f t="shared" si="6"/>
        <v>3.0178904983091566</v>
      </c>
      <c r="P25" s="14">
        <f t="shared" si="6"/>
        <v>2.4010903206544527</v>
      </c>
      <c r="Q25" s="14">
        <f t="shared" si="6"/>
        <v>2.9852929802775954</v>
      </c>
      <c r="R25" s="14">
        <f t="shared" si="6"/>
        <v>3.592847863784121</v>
      </c>
      <c r="S25" s="17">
        <f t="shared" si="6"/>
        <v>2.9703779268998294</v>
      </c>
      <c r="T25" s="46"/>
    </row>
    <row r="26" spans="1:20" ht="24" customHeight="1" x14ac:dyDescent="0.35">
      <c r="A26" s="50"/>
      <c r="B26" s="50"/>
      <c r="C26" s="51" t="s">
        <v>19</v>
      </c>
      <c r="D26" s="14">
        <v>78336.726569999999</v>
      </c>
      <c r="E26" s="14">
        <v>80386.560570000001</v>
      </c>
      <c r="F26" s="14">
        <v>104451.94310999999</v>
      </c>
      <c r="G26" s="20">
        <f>(+D26+E26+F26)/3</f>
        <v>87725.076750000007</v>
      </c>
      <c r="H26" s="14">
        <v>76681.62000000001</v>
      </c>
      <c r="I26" s="14">
        <v>79771.889999999985</v>
      </c>
      <c r="J26" s="14">
        <v>102638.1</v>
      </c>
      <c r="K26" s="20">
        <f>(+H26+I26+J26)/3</f>
        <v>86363.87000000001</v>
      </c>
      <c r="L26" s="14">
        <f t="shared" si="6"/>
        <v>2.4557878428513416</v>
      </c>
      <c r="M26" s="14">
        <f t="shared" si="6"/>
        <v>3.0075622112626421</v>
      </c>
      <c r="N26" s="14">
        <f t="shared" si="6"/>
        <v>3.6549687677687293</v>
      </c>
      <c r="O26" s="21">
        <f t="shared" si="6"/>
        <v>3.0178904983091566</v>
      </c>
      <c r="P26" s="14">
        <f t="shared" si="6"/>
        <v>2.4010903206544527</v>
      </c>
      <c r="Q26" s="14">
        <f t="shared" si="6"/>
        <v>2.9852929802775954</v>
      </c>
      <c r="R26" s="14">
        <f t="shared" si="6"/>
        <v>3.592847863784121</v>
      </c>
      <c r="S26" s="21">
        <f t="shared" si="6"/>
        <v>2.9703779268998294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53971.115559999998</v>
      </c>
      <c r="E29" s="24">
        <v>46546.619299999998</v>
      </c>
      <c r="F29" s="24">
        <v>51607.388979999996</v>
      </c>
      <c r="G29" s="15">
        <f>(+D29+E29+F29)/3</f>
        <v>50708.374613333326</v>
      </c>
      <c r="H29" s="24">
        <v>31101.509339999997</v>
      </c>
      <c r="I29" s="24">
        <v>27363.150950000003</v>
      </c>
      <c r="J29" s="24">
        <v>28673.23719</v>
      </c>
      <c r="K29" s="15">
        <f>(+H29+I29+J29)/3</f>
        <v>29045.965826666667</v>
      </c>
      <c r="L29" s="24">
        <f t="shared" ref="L29:S32" si="7">(+D29/D$54)*100</f>
        <v>1.6919472546371539</v>
      </c>
      <c r="M29" s="24">
        <f t="shared" si="7"/>
        <v>1.7414833061156356</v>
      </c>
      <c r="N29" s="24">
        <f t="shared" si="7"/>
        <v>1.805839023112761</v>
      </c>
      <c r="O29" s="17">
        <f t="shared" si="7"/>
        <v>1.7444535542145294</v>
      </c>
      <c r="P29" s="24">
        <f t="shared" si="7"/>
        <v>0.97386483272025348</v>
      </c>
      <c r="Q29" s="24">
        <f t="shared" si="7"/>
        <v>1.0240076103162561</v>
      </c>
      <c r="R29" s="24">
        <f t="shared" si="7"/>
        <v>1.0037069956075462</v>
      </c>
      <c r="S29" s="17">
        <f t="shared" si="7"/>
        <v>0.99899987989210559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29053.328329999997</v>
      </c>
      <c r="E30" s="24">
        <v>26300.47392</v>
      </c>
      <c r="F30" s="24">
        <v>28854.870629999998</v>
      </c>
      <c r="G30" s="20">
        <f>(+D30+E30+F30)/3</f>
        <v>28069.557626666665</v>
      </c>
      <c r="H30" s="24">
        <v>9959.056340000001</v>
      </c>
      <c r="I30" s="24">
        <v>7821.5515100000002</v>
      </c>
      <c r="J30" s="24">
        <v>9160.7335700000003</v>
      </c>
      <c r="K30" s="20">
        <f>(+H30+I30+J30)/3</f>
        <v>8980.4471400000002</v>
      </c>
      <c r="L30" s="24">
        <f t="shared" si="7"/>
        <v>0.91079642501307123</v>
      </c>
      <c r="M30" s="24">
        <f t="shared" si="7"/>
        <v>0.9839992025932085</v>
      </c>
      <c r="N30" s="24">
        <f t="shared" si="7"/>
        <v>1.0096858690277477</v>
      </c>
      <c r="O30" s="21">
        <f t="shared" si="7"/>
        <v>0.96564009279431784</v>
      </c>
      <c r="P30" s="24">
        <f t="shared" si="7"/>
        <v>0.31184257428085582</v>
      </c>
      <c r="Q30" s="24">
        <f t="shared" si="7"/>
        <v>0.29270489664570604</v>
      </c>
      <c r="R30" s="24">
        <f t="shared" si="7"/>
        <v>0.32067158333669449</v>
      </c>
      <c r="S30" s="21">
        <f t="shared" si="7"/>
        <v>0.30887131341319812</v>
      </c>
    </row>
    <row r="31" spans="1:20" ht="24" customHeight="1" x14ac:dyDescent="0.35">
      <c r="A31" s="22"/>
      <c r="B31" s="53"/>
      <c r="C31" s="52" t="s">
        <v>60</v>
      </c>
      <c r="D31" s="24">
        <v>15020.700569999999</v>
      </c>
      <c r="E31" s="24">
        <v>12093.49416</v>
      </c>
      <c r="F31" s="24">
        <v>13513.856119999999</v>
      </c>
      <c r="G31" s="20">
        <f>(+D31+E31+F31)/3</f>
        <v>13542.683616666667</v>
      </c>
      <c r="H31" s="24">
        <v>11175.949969999998</v>
      </c>
      <c r="I31" s="24">
        <v>10384.680130000001</v>
      </c>
      <c r="J31" s="24">
        <v>8768.4642999999996</v>
      </c>
      <c r="K31" s="20">
        <f>(+H31+I31+J31)/3</f>
        <v>10109.698133333333</v>
      </c>
      <c r="L31" s="24">
        <f t="shared" si="7"/>
        <v>0.47088582158145464</v>
      </c>
      <c r="M31" s="24">
        <f t="shared" si="7"/>
        <v>0.45246289653192767</v>
      </c>
      <c r="N31" s="24">
        <f t="shared" si="7"/>
        <v>0.47287509049691911</v>
      </c>
      <c r="O31" s="21">
        <f t="shared" si="7"/>
        <v>0.46589114221943861</v>
      </c>
      <c r="P31" s="24">
        <f t="shared" si="7"/>
        <v>0.34994650996008447</v>
      </c>
      <c r="Q31" s="24">
        <f t="shared" si="7"/>
        <v>0.38862452293053651</v>
      </c>
      <c r="R31" s="24">
        <f t="shared" si="7"/>
        <v>0.3069401930562074</v>
      </c>
      <c r="S31" s="21">
        <f t="shared" si="7"/>
        <v>0.34771049725856124</v>
      </c>
    </row>
    <row r="32" spans="1:20" ht="24" customHeight="1" x14ac:dyDescent="0.35">
      <c r="A32" s="22"/>
      <c r="B32" s="53"/>
      <c r="C32" s="52" t="s">
        <v>61</v>
      </c>
      <c r="D32" s="24">
        <v>9897.0866600000008</v>
      </c>
      <c r="E32" s="24">
        <v>8152.6512199999997</v>
      </c>
      <c r="F32" s="24">
        <v>9238.6622299999999</v>
      </c>
      <c r="G32" s="20">
        <f>(+D32+E32+F32)/3</f>
        <v>9096.1333700000014</v>
      </c>
      <c r="H32" s="24">
        <v>9966.5030299999999</v>
      </c>
      <c r="I32" s="24">
        <v>9156.9193099999993</v>
      </c>
      <c r="J32" s="24">
        <v>10744.03932</v>
      </c>
      <c r="K32" s="20">
        <f>(+H32+I32+J32)/3</f>
        <v>9955.820553333333</v>
      </c>
      <c r="L32" s="24">
        <f t="shared" si="7"/>
        <v>0.31026500804262791</v>
      </c>
      <c r="M32" s="24">
        <f t="shared" si="7"/>
        <v>0.30502120699049928</v>
      </c>
      <c r="N32" s="24">
        <f t="shared" si="7"/>
        <v>0.32327806358809447</v>
      </c>
      <c r="O32" s="21">
        <f t="shared" si="7"/>
        <v>0.31292231920077346</v>
      </c>
      <c r="P32" s="24">
        <f t="shared" si="7"/>
        <v>0.31207574847931319</v>
      </c>
      <c r="Q32" s="24">
        <f t="shared" si="7"/>
        <v>0.34267819074001338</v>
      </c>
      <c r="R32" s="24">
        <f t="shared" si="7"/>
        <v>0.37609521921464445</v>
      </c>
      <c r="S32" s="21">
        <f t="shared" si="7"/>
        <v>0.34241806922034612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10868.214060000002</v>
      </c>
      <c r="E34" s="14">
        <v>10860.098380000001</v>
      </c>
      <c r="F34" s="14">
        <v>13182.07634</v>
      </c>
      <c r="G34" s="15">
        <f>(+D34+E34+F34)/3</f>
        <v>11636.796260000001</v>
      </c>
      <c r="H34" s="14">
        <v>12803.75655</v>
      </c>
      <c r="I34" s="14">
        <v>9983.0179399999979</v>
      </c>
      <c r="J34" s="14">
        <v>11506.9043</v>
      </c>
      <c r="K34" s="15">
        <f>(+H34+I34+J34)/3</f>
        <v>11431.226263333332</v>
      </c>
      <c r="L34" s="14">
        <f t="shared" ref="L34:S36" si="8">(+D34/D$54)*100</f>
        <v>0.34070900241414098</v>
      </c>
      <c r="M34" s="14">
        <f t="shared" si="8"/>
        <v>0.40631694236800259</v>
      </c>
      <c r="N34" s="14">
        <f t="shared" si="8"/>
        <v>0.46126549571513398</v>
      </c>
      <c r="O34" s="17">
        <f t="shared" si="8"/>
        <v>0.40032540483144724</v>
      </c>
      <c r="P34" s="14">
        <f t="shared" si="8"/>
        <v>0.40091714181600552</v>
      </c>
      <c r="Q34" s="14">
        <f t="shared" si="8"/>
        <v>0.37359317145760618</v>
      </c>
      <c r="R34" s="14">
        <f t="shared" si="8"/>
        <v>0.40279931656006213</v>
      </c>
      <c r="S34" s="17">
        <f t="shared" si="8"/>
        <v>0.39316281414905263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10867.652890000001</v>
      </c>
      <c r="E35" s="14">
        <v>10859.479300000001</v>
      </c>
      <c r="F35" s="14">
        <v>13181.797399999999</v>
      </c>
      <c r="G35" s="20">
        <f>(+D35+E35+F35)/3</f>
        <v>11636.309863333334</v>
      </c>
      <c r="H35" s="14">
        <v>12803.75655</v>
      </c>
      <c r="I35" s="14">
        <v>9983.0179399999979</v>
      </c>
      <c r="J35" s="14">
        <v>11506.9043</v>
      </c>
      <c r="K35" s="20">
        <f>(+H35+I35+J35)/3</f>
        <v>11431.226263333332</v>
      </c>
      <c r="L35" s="14">
        <f t="shared" si="8"/>
        <v>0.34069141022559651</v>
      </c>
      <c r="M35" s="14">
        <f t="shared" si="8"/>
        <v>0.40629378026726654</v>
      </c>
      <c r="N35" s="14">
        <f t="shared" si="8"/>
        <v>0.46125573508304113</v>
      </c>
      <c r="O35" s="21">
        <f t="shared" si="8"/>
        <v>0.40030867196630621</v>
      </c>
      <c r="P35" s="14">
        <f t="shared" si="8"/>
        <v>0.40091714181600552</v>
      </c>
      <c r="Q35" s="14">
        <f t="shared" si="8"/>
        <v>0.37359317145760618</v>
      </c>
      <c r="R35" s="14">
        <f t="shared" si="8"/>
        <v>0.40279931656006213</v>
      </c>
      <c r="S35" s="21">
        <f t="shared" si="8"/>
        <v>0.39316281414905263</v>
      </c>
    </row>
    <row r="36" spans="1:20" ht="24" customHeight="1" x14ac:dyDescent="0.35">
      <c r="A36" s="50"/>
      <c r="B36" s="54"/>
      <c r="C36" s="51" t="s">
        <v>25</v>
      </c>
      <c r="D36" s="14">
        <v>0.56116999999999995</v>
      </c>
      <c r="E36" s="14">
        <v>0.61908000000000007</v>
      </c>
      <c r="F36" s="14">
        <v>0.27894000000000002</v>
      </c>
      <c r="G36" s="20">
        <f>(+D36+E36+F36)/3</f>
        <v>0.48639666666666664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1.7592188544429849E-5</v>
      </c>
      <c r="M36" s="14">
        <f t="shared" si="8"/>
        <v>2.3162100736069307E-5</v>
      </c>
      <c r="N36" s="14">
        <f t="shared" si="8"/>
        <v>9.7606320928634139E-6</v>
      </c>
      <c r="O36" s="21">
        <f t="shared" si="8"/>
        <v>1.6732865141010882E-5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6620.9967900000001</v>
      </c>
      <c r="E38" s="24">
        <v>6577.2706199999993</v>
      </c>
      <c r="F38" s="24">
        <v>6178.4973099999997</v>
      </c>
      <c r="G38" s="15">
        <f>(+D38+E38+F38)/3</f>
        <v>6458.9215733333331</v>
      </c>
      <c r="H38" s="24">
        <v>4540.5178900000001</v>
      </c>
      <c r="I38" s="24">
        <v>1988.9392799999998</v>
      </c>
      <c r="J38" s="24">
        <v>7285.5576000000001</v>
      </c>
      <c r="K38" s="15">
        <f>(+H38+I38+J38)/3</f>
        <v>4605.004923333333</v>
      </c>
      <c r="L38" s="24">
        <f t="shared" ref="L38:S40" si="9">(+D38/D$54)*100</f>
        <v>0.20756245679873267</v>
      </c>
      <c r="M38" s="24">
        <f t="shared" si="9"/>
        <v>0.2460803202636638</v>
      </c>
      <c r="N38" s="24">
        <f t="shared" si="9"/>
        <v>0.21619717189953488</v>
      </c>
      <c r="O38" s="17">
        <f t="shared" si="9"/>
        <v>0.22219778845034402</v>
      </c>
      <c r="P38" s="24">
        <f t="shared" si="9"/>
        <v>0.14217479438276576</v>
      </c>
      <c r="Q38" s="24">
        <f t="shared" si="9"/>
        <v>7.4431813898133484E-2</v>
      </c>
      <c r="R38" s="24">
        <f t="shared" si="9"/>
        <v>0.2550310270711964</v>
      </c>
      <c r="S38" s="17">
        <f t="shared" si="9"/>
        <v>0.15838341863946545</v>
      </c>
      <c r="T38" s="46"/>
    </row>
    <row r="39" spans="1:20" ht="24" customHeight="1" x14ac:dyDescent="0.35">
      <c r="A39" s="22"/>
      <c r="B39" s="53"/>
      <c r="C39" s="52" t="s">
        <v>28</v>
      </c>
      <c r="D39" s="24">
        <v>1727.64951</v>
      </c>
      <c r="E39" s="24">
        <v>1728.18255</v>
      </c>
      <c r="F39" s="24">
        <v>1917.9507100000001</v>
      </c>
      <c r="G39" s="20">
        <f>(+D39+E39+F39)/3</f>
        <v>1791.2609233333333</v>
      </c>
      <c r="H39" s="24">
        <v>4117.01</v>
      </c>
      <c r="I39" s="24">
        <v>1951.58</v>
      </c>
      <c r="J39" s="24">
        <v>1895</v>
      </c>
      <c r="K39" s="20">
        <f>(+H39+I39+J39)/3</f>
        <v>2654.53</v>
      </c>
      <c r="L39" s="24">
        <f t="shared" si="9"/>
        <v>5.4160300655081067E-2</v>
      </c>
      <c r="M39" s="24">
        <f t="shared" si="9"/>
        <v>6.4657779791653949E-2</v>
      </c>
      <c r="N39" s="24">
        <f t="shared" si="9"/>
        <v>6.7112681051681972E-2</v>
      </c>
      <c r="O39" s="21">
        <f t="shared" si="9"/>
        <v>6.1622394881748026E-2</v>
      </c>
      <c r="P39" s="24">
        <f t="shared" si="9"/>
        <v>0.12891371962456696</v>
      </c>
      <c r="Q39" s="24">
        <f t="shared" si="9"/>
        <v>7.3033722461009143E-2</v>
      </c>
      <c r="R39" s="24">
        <f t="shared" si="9"/>
        <v>6.633449666226196E-2</v>
      </c>
      <c r="S39" s="21">
        <f t="shared" si="9"/>
        <v>9.1299258802244557E-2</v>
      </c>
    </row>
    <row r="40" spans="1:20" ht="24" customHeight="1" x14ac:dyDescent="0.35">
      <c r="A40" s="22"/>
      <c r="B40" s="53"/>
      <c r="C40" s="52" t="s">
        <v>20</v>
      </c>
      <c r="D40" s="24">
        <v>4893.34728</v>
      </c>
      <c r="E40" s="24">
        <v>4849.0880699999998</v>
      </c>
      <c r="F40" s="24">
        <v>4260.5465999999997</v>
      </c>
      <c r="G40" s="20">
        <f>(+D40+E40+F40)/3</f>
        <v>4667.6606499999998</v>
      </c>
      <c r="H40" s="24">
        <v>423.50788999999997</v>
      </c>
      <c r="I40" s="24">
        <v>37.359280000000005</v>
      </c>
      <c r="J40" s="24">
        <v>5390.5576000000001</v>
      </c>
      <c r="K40" s="20">
        <f>(+H40+I40+J40)/3</f>
        <v>1950.4749233333332</v>
      </c>
      <c r="L40" s="24">
        <f t="shared" si="9"/>
        <v>0.1534021561436516</v>
      </c>
      <c r="M40" s="24">
        <f t="shared" si="9"/>
        <v>0.18142254047200987</v>
      </c>
      <c r="N40" s="24">
        <f t="shared" si="9"/>
        <v>0.14908449084785291</v>
      </c>
      <c r="O40" s="21">
        <f t="shared" si="9"/>
        <v>0.16057539356859601</v>
      </c>
      <c r="P40" s="24">
        <f t="shared" si="9"/>
        <v>1.3261074758198776E-2</v>
      </c>
      <c r="Q40" s="24">
        <f t="shared" si="9"/>
        <v>1.3980914371243456E-3</v>
      </c>
      <c r="R40" s="24">
        <f t="shared" si="9"/>
        <v>0.18869653040893447</v>
      </c>
      <c r="S40" s="21">
        <f t="shared" si="9"/>
        <v>6.7084159837220936E-2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9608.2504000000008</v>
      </c>
      <c r="E42" s="14">
        <v>1754.028</v>
      </c>
      <c r="F42" s="14">
        <v>2407.8209999999999</v>
      </c>
      <c r="G42" s="15">
        <f>(+D42+E42+F42)/3</f>
        <v>4590.0331333333334</v>
      </c>
      <c r="H42" s="14">
        <v>12254.544399999999</v>
      </c>
      <c r="I42" s="14">
        <v>1752.1280000000002</v>
      </c>
      <c r="J42" s="14">
        <v>1339.5289999999998</v>
      </c>
      <c r="K42" s="15">
        <f>(+H42+I42+J42)/3</f>
        <v>5115.4004666666669</v>
      </c>
      <c r="L42" s="14">
        <f t="shared" ref="L42:S42" si="10">(+D42/D$54)*100</f>
        <v>0.30121024398826302</v>
      </c>
      <c r="M42" s="14">
        <f t="shared" si="10"/>
        <v>6.562475484571649E-2</v>
      </c>
      <c r="N42" s="14">
        <f t="shared" si="10"/>
        <v>8.425415833681249E-2</v>
      </c>
      <c r="O42" s="17">
        <f t="shared" si="10"/>
        <v>0.15790487615630239</v>
      </c>
      <c r="P42" s="14">
        <f t="shared" si="10"/>
        <v>0.38371995717970253</v>
      </c>
      <c r="Q42" s="14">
        <f t="shared" si="10"/>
        <v>6.5569656415910726E-2</v>
      </c>
      <c r="R42" s="14">
        <f t="shared" si="10"/>
        <v>4.6890227957521416E-2</v>
      </c>
      <c r="S42" s="17">
        <f t="shared" si="10"/>
        <v>0.17593783874483337</v>
      </c>
      <c r="T42" s="46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38</v>
      </c>
      <c r="D44" s="24">
        <v>1.1747399999999999</v>
      </c>
      <c r="E44" s="24">
        <v>0.56296999999999986</v>
      </c>
      <c r="F44" s="24">
        <v>33.27675</v>
      </c>
      <c r="G44" s="15">
        <f>(+D44+E44+F44)/3</f>
        <v>11.671486666666667</v>
      </c>
      <c r="H44" s="24">
        <v>92.986540000000005</v>
      </c>
      <c r="I44" s="24">
        <v>42.73265</v>
      </c>
      <c r="J44" s="60">
        <v>329.34131300000001</v>
      </c>
      <c r="K44" s="15">
        <f>(+H44+I44+J44)/3</f>
        <v>155.02016766666668</v>
      </c>
      <c r="L44" s="24">
        <f t="shared" ref="L44:S44" si="11">(+D44/D$54)*100</f>
        <v>3.6827071245226087E-5</v>
      </c>
      <c r="M44" s="24">
        <f t="shared" si="11"/>
        <v>2.1062815551116063E-5</v>
      </c>
      <c r="N44" s="60">
        <f t="shared" si="11"/>
        <v>1.1644156951179201E-3</v>
      </c>
      <c r="O44" s="17">
        <f t="shared" si="11"/>
        <v>4.0151881329046938E-4</v>
      </c>
      <c r="P44" s="24">
        <f t="shared" si="11"/>
        <v>2.9116375103336116E-3</v>
      </c>
      <c r="Q44" s="24">
        <f t="shared" si="11"/>
        <v>1.5991783581116032E-3</v>
      </c>
      <c r="R44" s="60">
        <f t="shared" si="11"/>
        <v>1.1528596426355394E-2</v>
      </c>
      <c r="S44" s="17">
        <f t="shared" si="11"/>
        <v>5.3317259203574056E-3</v>
      </c>
      <c r="T44" s="46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79</v>
      </c>
      <c r="D46" s="14">
        <v>16.617999999999999</v>
      </c>
      <c r="E46" s="14">
        <v>13.42</v>
      </c>
      <c r="F46" s="14">
        <v>0</v>
      </c>
      <c r="G46" s="15">
        <f>(+D46+E46+F46)/3</f>
        <v>10.012666666666666</v>
      </c>
      <c r="H46" s="14">
        <v>0</v>
      </c>
      <c r="I46" s="14">
        <v>5.242</v>
      </c>
      <c r="J46" s="14">
        <v>1.1804399999999999</v>
      </c>
      <c r="K46" s="15">
        <f>(+H46+I46+J46)/3</f>
        <v>2.1408133333333335</v>
      </c>
      <c r="L46" s="14">
        <f t="shared" ref="L46:S46" si="12">(+D46/D$54)*100</f>
        <v>5.2095976126901873E-4</v>
      </c>
      <c r="M46" s="14">
        <f t="shared" si="12"/>
        <v>5.0209244665964014E-4</v>
      </c>
      <c r="N46" s="14">
        <f t="shared" si="12"/>
        <v>0</v>
      </c>
      <c r="O46" s="17">
        <f t="shared" si="12"/>
        <v>3.4445260939677829E-4</v>
      </c>
      <c r="P46" s="14">
        <f t="shared" si="12"/>
        <v>0</v>
      </c>
      <c r="Q46" s="14">
        <f t="shared" si="12"/>
        <v>1.9617067870167246E-4</v>
      </c>
      <c r="R46" s="14">
        <f t="shared" si="12"/>
        <v>4.1321315693931662E-5</v>
      </c>
      <c r="S46" s="17">
        <f t="shared" si="12"/>
        <v>7.3630612789192759E-5</v>
      </c>
      <c r="T46" s="46"/>
    </row>
    <row r="47" spans="1:20" ht="24" customHeight="1" x14ac:dyDescent="0.35">
      <c r="A47" s="22" t="s">
        <v>45</v>
      </c>
      <c r="B47" s="22"/>
      <c r="C47" s="23" t="s">
        <v>34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35</v>
      </c>
      <c r="D48" s="24">
        <v>0</v>
      </c>
      <c r="E48" s="24">
        <v>0</v>
      </c>
      <c r="F48" s="24">
        <v>1.909</v>
      </c>
      <c r="G48" s="15">
        <f t="shared" ref="G48:G53" si="13">(+D48+E48+F48)/3</f>
        <v>0.63633333333333331</v>
      </c>
      <c r="H48" s="24">
        <v>2.8685100000000001</v>
      </c>
      <c r="I48" s="24">
        <v>2.6046400000000003</v>
      </c>
      <c r="J48" s="24">
        <v>0</v>
      </c>
      <c r="K48" s="15">
        <f t="shared" ref="K48:K53" si="14">(+H48+I48+J48)/3</f>
        <v>1.8243833333333335</v>
      </c>
      <c r="L48" s="24">
        <f t="shared" ref="L48:S53" si="15">(+D48/D$54)*100</f>
        <v>0</v>
      </c>
      <c r="M48" s="24">
        <f t="shared" si="15"/>
        <v>0</v>
      </c>
      <c r="N48" s="24">
        <f t="shared" si="15"/>
        <v>6.679947897496327E-5</v>
      </c>
      <c r="O48" s="17">
        <f t="shared" si="15"/>
        <v>2.1890939188309801E-5</v>
      </c>
      <c r="P48" s="24">
        <f t="shared" si="15"/>
        <v>8.9820110682331739E-5</v>
      </c>
      <c r="Q48" s="24">
        <f t="shared" si="15"/>
        <v>9.7473101215857344E-5</v>
      </c>
      <c r="R48" s="24">
        <f t="shared" si="15"/>
        <v>0</v>
      </c>
      <c r="S48" s="17">
        <f t="shared" si="15"/>
        <v>6.274739637694868E-5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4240.1885500003173</v>
      </c>
      <c r="E53" s="74">
        <v>3519.4867099996382</v>
      </c>
      <c r="F53" s="74">
        <v>3317.4886110995585</v>
      </c>
      <c r="G53" s="39">
        <f t="shared" si="13"/>
        <v>3692.3879570331715</v>
      </c>
      <c r="H53" s="74">
        <v>4587.6614699989132</v>
      </c>
      <c r="I53" s="74">
        <v>3619.0544416600824</v>
      </c>
      <c r="J53" s="74">
        <v>4085.3031831900771</v>
      </c>
      <c r="K53" s="39">
        <f t="shared" si="14"/>
        <v>4097.3396982830245</v>
      </c>
      <c r="L53" s="74">
        <f t="shared" si="15"/>
        <v>0.1329262013926942</v>
      </c>
      <c r="M53" s="74">
        <f t="shared" si="15"/>
        <v>0.13167717535095422</v>
      </c>
      <c r="N53" s="74">
        <f t="shared" si="15"/>
        <v>0.11608512872018076</v>
      </c>
      <c r="O53" s="40">
        <f t="shared" si="15"/>
        <v>0.1270243691362922</v>
      </c>
      <c r="P53" s="74">
        <f t="shared" si="15"/>
        <v>0.14365097594513218</v>
      </c>
      <c r="Q53" s="74">
        <f t="shared" si="15"/>
        <v>0.1354353998624114</v>
      </c>
      <c r="R53" s="74">
        <f t="shared" si="15"/>
        <v>0.1430060846277838</v>
      </c>
      <c r="S53" s="40">
        <f t="shared" si="15"/>
        <v>0.14092290443666203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3189881.6829000004</v>
      </c>
      <c r="E54" s="43">
        <v>2672814.5562199997</v>
      </c>
      <c r="F54" s="43">
        <v>2857806.7213899996</v>
      </c>
      <c r="G54" s="62">
        <f>G13+G29+G25+G34+G48+G38+G21+G44+G46+G49+G53+G23+G9+G42</f>
        <v>2906834.3201700002</v>
      </c>
      <c r="H54" s="43">
        <v>3193616.6390899988</v>
      </c>
      <c r="I54" s="43">
        <v>2672162.8505816599</v>
      </c>
      <c r="J54" s="43">
        <v>2856733.8192799999</v>
      </c>
      <c r="K54" s="62">
        <f t="shared" ref="K54:S54" si="16">K13+K29+K25+K34+K48+K38+K21+K44+K46+K49+K53+K23+K9+K42</f>
        <v>2907504.4363172199</v>
      </c>
      <c r="L54" s="43">
        <f t="shared" si="16"/>
        <v>100</v>
      </c>
      <c r="M54" s="43">
        <f t="shared" si="16"/>
        <v>100</v>
      </c>
      <c r="N54" s="43">
        <f t="shared" si="16"/>
        <v>100</v>
      </c>
      <c r="O54" s="62">
        <f t="shared" si="16"/>
        <v>100.00000000000001</v>
      </c>
      <c r="P54" s="43">
        <f t="shared" si="16"/>
        <v>100.00000000000001</v>
      </c>
      <c r="Q54" s="43">
        <f t="shared" si="16"/>
        <v>100.00000000000001</v>
      </c>
      <c r="R54" s="43">
        <f t="shared" si="16"/>
        <v>100</v>
      </c>
      <c r="S54" s="62">
        <f t="shared" si="16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7FE78-F241-452A-B8AE-894FE186F632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69</v>
      </c>
      <c r="E8" s="124" t="s">
        <v>70</v>
      </c>
      <c r="F8" s="125" t="s">
        <v>71</v>
      </c>
      <c r="G8" s="122" t="s">
        <v>56</v>
      </c>
      <c r="H8" s="124" t="s">
        <v>69</v>
      </c>
      <c r="I8" s="124" t="s">
        <v>70</v>
      </c>
      <c r="J8" s="125" t="s">
        <v>71</v>
      </c>
      <c r="K8" s="122" t="s">
        <v>56</v>
      </c>
      <c r="L8" s="124" t="s">
        <v>69</v>
      </c>
      <c r="M8" s="124" t="s">
        <v>70</v>
      </c>
      <c r="N8" s="125" t="s">
        <v>71</v>
      </c>
      <c r="O8" s="122" t="s">
        <v>57</v>
      </c>
      <c r="P8" s="124" t="s">
        <v>69</v>
      </c>
      <c r="Q8" s="124" t="s">
        <v>70</v>
      </c>
      <c r="R8" s="125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3689740.9581200001</v>
      </c>
      <c r="E9" s="14">
        <v>3683567.34889</v>
      </c>
      <c r="F9" s="14">
        <v>3966087.5036599999</v>
      </c>
      <c r="G9" s="15">
        <f>(+D9+E9+F9)/3</f>
        <v>3779798.6035566665</v>
      </c>
      <c r="H9" s="16">
        <v>3729977.57932</v>
      </c>
      <c r="I9" s="16">
        <v>3755431.7292499999</v>
      </c>
      <c r="J9" s="16">
        <v>4032439.1222500005</v>
      </c>
      <c r="K9" s="15">
        <f>(+H9+I9+J9)/3</f>
        <v>3839282.810273333</v>
      </c>
      <c r="L9" s="16">
        <f t="shared" ref="L9:S12" si="0">(+D9/D$54)*100</f>
        <v>51.143506742036628</v>
      </c>
      <c r="M9" s="16">
        <f t="shared" si="0"/>
        <v>50.960818681777184</v>
      </c>
      <c r="N9" s="16">
        <f t="shared" si="0"/>
        <v>51.710397261835759</v>
      </c>
      <c r="O9" s="17">
        <f t="shared" si="0"/>
        <v>51.280416859042553</v>
      </c>
      <c r="P9" s="16">
        <f t="shared" si="0"/>
        <v>51.960515494639502</v>
      </c>
      <c r="Q9" s="16">
        <f t="shared" si="0"/>
        <v>51.76024000920588</v>
      </c>
      <c r="R9" s="16">
        <f t="shared" si="0"/>
        <v>52.300651510643135</v>
      </c>
      <c r="S9" s="17">
        <f t="shared" si="0"/>
        <v>52.013324334558561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3212719.41041</v>
      </c>
      <c r="E10" s="14">
        <v>3303879.8487</v>
      </c>
      <c r="F10" s="14">
        <v>3630688.9868800002</v>
      </c>
      <c r="G10" s="20">
        <f>(+D10+E10+F10)/3</f>
        <v>3382429.4153300002</v>
      </c>
      <c r="H10" s="16">
        <v>3212719.41041</v>
      </c>
      <c r="I10" s="16">
        <v>3303879.8487</v>
      </c>
      <c r="J10" s="16">
        <v>3630688.9868800002</v>
      </c>
      <c r="K10" s="20">
        <f>(+H10+I10+J10)/3</f>
        <v>3382429.4153300002</v>
      </c>
      <c r="L10" s="16">
        <f t="shared" si="0"/>
        <v>44.531510122676742</v>
      </c>
      <c r="M10" s="16">
        <f t="shared" si="0"/>
        <v>45.707979783975993</v>
      </c>
      <c r="N10" s="16">
        <f t="shared" si="0"/>
        <v>47.337425024657634</v>
      </c>
      <c r="O10" s="21">
        <f t="shared" si="0"/>
        <v>45.889320730262448</v>
      </c>
      <c r="P10" s="16">
        <f t="shared" si="0"/>
        <v>44.754841860194553</v>
      </c>
      <c r="Q10" s="16">
        <f t="shared" si="0"/>
        <v>45.536605711227587</v>
      </c>
      <c r="R10" s="16">
        <f t="shared" si="0"/>
        <v>47.089960614306428</v>
      </c>
      <c r="S10" s="21">
        <f t="shared" si="0"/>
        <v>45.82402675508694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6570.7394400000003</v>
      </c>
      <c r="E11" s="14">
        <v>2665.8214199999998</v>
      </c>
      <c r="F11" s="14">
        <v>4070.8479799999991</v>
      </c>
      <c r="G11" s="20">
        <f>(+D11+E11+F11)/3</f>
        <v>4435.8029466666658</v>
      </c>
      <c r="H11" s="16">
        <v>14.43596</v>
      </c>
      <c r="I11" s="16">
        <v>33.540459999999996</v>
      </c>
      <c r="J11" s="16">
        <v>51.310320000000004</v>
      </c>
      <c r="K11" s="20">
        <f>(+H11+I11+J11)/3</f>
        <v>33.095580000000005</v>
      </c>
      <c r="L11" s="16">
        <f t="shared" si="0"/>
        <v>9.1077032416126788E-2</v>
      </c>
      <c r="M11" s="16">
        <f t="shared" si="0"/>
        <v>3.6880672770529178E-2</v>
      </c>
      <c r="N11" s="16">
        <f t="shared" si="0"/>
        <v>5.3076278837540125E-2</v>
      </c>
      <c r="O11" s="21">
        <f t="shared" si="0"/>
        <v>6.0180408552877478E-2</v>
      </c>
      <c r="P11" s="16">
        <f t="shared" si="0"/>
        <v>2.0110038393226598E-4</v>
      </c>
      <c r="Q11" s="16">
        <f t="shared" si="0"/>
        <v>4.6228034079210376E-4</v>
      </c>
      <c r="R11" s="16">
        <f t="shared" si="0"/>
        <v>6.6549378276099596E-4</v>
      </c>
      <c r="S11" s="21">
        <f t="shared" si="0"/>
        <v>4.4836789099622908E-4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470450.80826999998</v>
      </c>
      <c r="E12" s="14">
        <v>377021.67877</v>
      </c>
      <c r="F12" s="14">
        <v>331327.66879999987</v>
      </c>
      <c r="G12" s="20">
        <f>(+D12+E12+F12)/3</f>
        <v>392933.38527999999</v>
      </c>
      <c r="H12" s="16">
        <v>517243.73295000003</v>
      </c>
      <c r="I12" s="16">
        <v>451518.34009000001</v>
      </c>
      <c r="J12" s="16">
        <v>401698.82504999998</v>
      </c>
      <c r="K12" s="20">
        <f>(+H12+I12+J12)/3</f>
        <v>456820.29936333332</v>
      </c>
      <c r="L12" s="16">
        <f t="shared" si="0"/>
        <v>6.5209195869437551</v>
      </c>
      <c r="M12" s="16">
        <f t="shared" si="0"/>
        <v>5.2159582250306702</v>
      </c>
      <c r="N12" s="16">
        <f t="shared" si="0"/>
        <v>4.3198959583405863</v>
      </c>
      <c r="O12" s="21">
        <f t="shared" si="0"/>
        <v>5.3309157202272326</v>
      </c>
      <c r="P12" s="16">
        <f t="shared" si="0"/>
        <v>7.2054725340610162</v>
      </c>
      <c r="Q12" s="16">
        <f t="shared" si="0"/>
        <v>6.2231720176375109</v>
      </c>
      <c r="R12" s="16">
        <f t="shared" si="0"/>
        <v>5.2100254025539501</v>
      </c>
      <c r="S12" s="21">
        <f t="shared" si="0"/>
        <v>6.1888492115806315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1481243.0621100001</v>
      </c>
      <c r="E14" s="24">
        <v>1600636.1559599999</v>
      </c>
      <c r="F14" s="24">
        <v>1641595.8396899996</v>
      </c>
      <c r="G14" s="15">
        <f>(+D14+E14+F14)/3</f>
        <v>1574491.6859199998</v>
      </c>
      <c r="H14" s="25">
        <v>1481243.0621100001</v>
      </c>
      <c r="I14" s="25">
        <v>1600636.1559599999</v>
      </c>
      <c r="J14" s="25">
        <v>1641595.8396899996</v>
      </c>
      <c r="K14" s="15">
        <f>(+H14+I14+J14)/3</f>
        <v>1574491.6859199998</v>
      </c>
      <c r="L14" s="25">
        <f t="shared" ref="L14:S14" si="1">(+D14/D$54)*100</f>
        <v>20.53151302313022</v>
      </c>
      <c r="M14" s="25">
        <f t="shared" si="1"/>
        <v>22.144220858064255</v>
      </c>
      <c r="N14" s="25">
        <f t="shared" si="1"/>
        <v>21.40335354058892</v>
      </c>
      <c r="O14" s="17">
        <f t="shared" si="1"/>
        <v>21.361082550562362</v>
      </c>
      <c r="P14" s="25">
        <f t="shared" si="1"/>
        <v>20.634481426058699</v>
      </c>
      <c r="Q14" s="25">
        <f t="shared" si="1"/>
        <v>22.061194976495603</v>
      </c>
      <c r="R14" s="25">
        <f t="shared" si="1"/>
        <v>21.291463883289193</v>
      </c>
      <c r="S14" s="17">
        <f t="shared" si="1"/>
        <v>21.330688768924652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933957.67519999994</v>
      </c>
      <c r="E16" s="14">
        <v>759012.02433999989</v>
      </c>
      <c r="F16" s="14">
        <v>928947.34036999999</v>
      </c>
      <c r="G16" s="15">
        <f t="shared" ref="G16:G18" si="2">(+D16+E16+F16)/3</f>
        <v>873972.34663666657</v>
      </c>
      <c r="H16" s="14">
        <v>911097.98999999987</v>
      </c>
      <c r="I16" s="14">
        <v>780982.07</v>
      </c>
      <c r="J16" s="14">
        <v>960347.52</v>
      </c>
      <c r="K16" s="15">
        <f t="shared" ref="K16:K18" si="3">(+H16+I16+J16)/3</f>
        <v>884142.52666666673</v>
      </c>
      <c r="L16" s="14">
        <f t="shared" ref="L16:S17" si="4">(+D16/D$54)*100</f>
        <v>12.945589189194939</v>
      </c>
      <c r="M16" s="14">
        <f t="shared" si="4"/>
        <v>10.500656153697072</v>
      </c>
      <c r="N16" s="14">
        <f t="shared" si="4"/>
        <v>12.111743868870638</v>
      </c>
      <c r="O16" s="17">
        <f t="shared" si="4"/>
        <v>11.857157208490406</v>
      </c>
      <c r="P16" s="14">
        <f t="shared" si="4"/>
        <v>12.692065895784957</v>
      </c>
      <c r="Q16" s="14">
        <f t="shared" si="4"/>
        <v>10.764093798120914</v>
      </c>
      <c r="R16" s="14">
        <f t="shared" si="4"/>
        <v>12.455687351977948</v>
      </c>
      <c r="S16" s="17">
        <f t="shared" si="4"/>
        <v>11.97806837111211</v>
      </c>
      <c r="T16" s="18"/>
    </row>
    <row r="17" spans="1:20" ht="24" customHeight="1" x14ac:dyDescent="0.35">
      <c r="A17" s="50"/>
      <c r="B17" s="50"/>
      <c r="C17" s="51" t="s">
        <v>19</v>
      </c>
      <c r="D17" s="14">
        <v>933957.67519999994</v>
      </c>
      <c r="E17" s="14">
        <v>759012.02433999989</v>
      </c>
      <c r="F17" s="14">
        <v>928947.34036999999</v>
      </c>
      <c r="G17" s="20">
        <f t="shared" si="2"/>
        <v>873972.34663666657</v>
      </c>
      <c r="H17" s="14">
        <v>911097.98999999987</v>
      </c>
      <c r="I17" s="14">
        <v>780982.07</v>
      </c>
      <c r="J17" s="14">
        <v>960347.52</v>
      </c>
      <c r="K17" s="20">
        <f t="shared" si="3"/>
        <v>884142.52666666673</v>
      </c>
      <c r="L17" s="14">
        <f t="shared" si="4"/>
        <v>12.945589189194939</v>
      </c>
      <c r="M17" s="14">
        <f t="shared" si="4"/>
        <v>10.500656153697072</v>
      </c>
      <c r="N17" s="14">
        <f t="shared" si="4"/>
        <v>12.111743868870638</v>
      </c>
      <c r="O17" s="21">
        <f t="shared" si="4"/>
        <v>11.857157208490406</v>
      </c>
      <c r="P17" s="14">
        <f t="shared" si="4"/>
        <v>12.692065895784957</v>
      </c>
      <c r="Q17" s="14">
        <f t="shared" si="4"/>
        <v>10.764093798120914</v>
      </c>
      <c r="R17" s="14">
        <f t="shared" si="4"/>
        <v>12.455687351977948</v>
      </c>
      <c r="S17" s="21">
        <f t="shared" si="4"/>
        <v>11.97806837111211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439081.85571000003</v>
      </c>
      <c r="E20" s="25">
        <v>401220.88696999993</v>
      </c>
      <c r="F20" s="25">
        <v>385849.20388000004</v>
      </c>
      <c r="G20" s="15">
        <f>(+D20+E20+F20)/3</f>
        <v>408717.31552</v>
      </c>
      <c r="H20" s="25">
        <v>448720.65486000001</v>
      </c>
      <c r="I20" s="25">
        <v>403736.46237999992</v>
      </c>
      <c r="J20" s="25">
        <v>384021.34049000003</v>
      </c>
      <c r="K20" s="15">
        <f>(+H20+I20+J20)/3</f>
        <v>412159.48590999999</v>
      </c>
      <c r="L20" s="25">
        <f t="shared" ref="L20:S24" si="5">(+D20/D$54)*100</f>
        <v>6.0861144732643329</v>
      </c>
      <c r="M20" s="25">
        <f t="shared" si="5"/>
        <v>5.5507454963138692</v>
      </c>
      <c r="N20" s="25">
        <f t="shared" si="5"/>
        <v>5.0307552713815058</v>
      </c>
      <c r="O20" s="17">
        <f t="shared" si="5"/>
        <v>5.5450558391265901</v>
      </c>
      <c r="P20" s="25">
        <f t="shared" si="5"/>
        <v>6.2509106405589803</v>
      </c>
      <c r="Q20" s="25">
        <f t="shared" si="5"/>
        <v>5.5646055366928406</v>
      </c>
      <c r="R20" s="25">
        <f t="shared" si="5"/>
        <v>4.9807487956348453</v>
      </c>
      <c r="S20" s="17">
        <f t="shared" si="5"/>
        <v>5.5837993910835424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366384.88531999994</v>
      </c>
      <c r="E21" s="14">
        <v>417336.51885999995</v>
      </c>
      <c r="F21" s="14">
        <v>395030.3724900001</v>
      </c>
      <c r="G21" s="15">
        <f>(+D21+E21+F21)/3</f>
        <v>392917.25889</v>
      </c>
      <c r="H21" s="14">
        <v>366384.88531999994</v>
      </c>
      <c r="I21" s="14">
        <v>417336.51885999995</v>
      </c>
      <c r="J21" s="14">
        <v>395030.3724900001</v>
      </c>
      <c r="K21" s="15">
        <f>(+H21+I21+J21)/3</f>
        <v>392917.25889</v>
      </c>
      <c r="L21" s="14">
        <f t="shared" si="5"/>
        <v>5.0784616224362917</v>
      </c>
      <c r="M21" s="14">
        <f t="shared" si="5"/>
        <v>5.7736994202962926</v>
      </c>
      <c r="N21" s="14">
        <f t="shared" si="5"/>
        <v>5.1504606171946978</v>
      </c>
      <c r="O21" s="17">
        <f t="shared" si="5"/>
        <v>5.3306969339668084</v>
      </c>
      <c r="P21" s="14">
        <f t="shared" si="5"/>
        <v>5.103930816158484</v>
      </c>
      <c r="Q21" s="14">
        <f t="shared" si="5"/>
        <v>5.7520519445347809</v>
      </c>
      <c r="R21" s="14">
        <f t="shared" si="5"/>
        <v>5.1235357116045153</v>
      </c>
      <c r="S21" s="17">
        <f t="shared" si="5"/>
        <v>5.3231121105757504</v>
      </c>
      <c r="T21" s="18"/>
    </row>
    <row r="22" spans="1:20" ht="24" customHeight="1" x14ac:dyDescent="0.35">
      <c r="A22" s="50"/>
      <c r="B22" s="54"/>
      <c r="C22" s="51" t="s">
        <v>7</v>
      </c>
      <c r="D22" s="14">
        <v>253507.93301999997</v>
      </c>
      <c r="E22" s="14">
        <v>281246.79929</v>
      </c>
      <c r="F22" s="14">
        <v>287471.59799000004</v>
      </c>
      <c r="G22" s="20">
        <f>(+D22+E22+F22)/3</f>
        <v>274075.44343333336</v>
      </c>
      <c r="H22" s="14">
        <v>253507.93301999997</v>
      </c>
      <c r="I22" s="14">
        <v>281246.79929</v>
      </c>
      <c r="J22" s="14">
        <v>287471.59799000004</v>
      </c>
      <c r="K22" s="20">
        <f>(+H22+I22+J22)/3</f>
        <v>274075.44343333336</v>
      </c>
      <c r="L22" s="14">
        <f t="shared" si="5"/>
        <v>3.5138739626247966</v>
      </c>
      <c r="M22" s="14">
        <f t="shared" si="5"/>
        <v>3.8909474935396045</v>
      </c>
      <c r="N22" s="14">
        <f t="shared" si="5"/>
        <v>3.7480944431608285</v>
      </c>
      <c r="O22" s="21">
        <f t="shared" si="5"/>
        <v>3.7183735072189452</v>
      </c>
      <c r="P22" s="14">
        <f t="shared" si="5"/>
        <v>3.5314965308990303</v>
      </c>
      <c r="Q22" s="14">
        <f t="shared" si="5"/>
        <v>3.876359066705394</v>
      </c>
      <c r="R22" s="14">
        <f t="shared" si="5"/>
        <v>3.7285006443677107</v>
      </c>
      <c r="S22" s="21">
        <f t="shared" si="5"/>
        <v>3.713082790694707</v>
      </c>
      <c r="T22" s="18"/>
    </row>
    <row r="23" spans="1:20" ht="24" customHeight="1" x14ac:dyDescent="0.35">
      <c r="A23" s="50"/>
      <c r="B23" s="54"/>
      <c r="C23" s="51" t="s">
        <v>8</v>
      </c>
      <c r="D23" s="14">
        <v>112722.36099</v>
      </c>
      <c r="E23" s="14">
        <v>135793.02610999998</v>
      </c>
      <c r="F23" s="14">
        <v>103888.59805</v>
      </c>
      <c r="G23" s="20">
        <f>(+D23+E23+F23)/3</f>
        <v>117467.99504999998</v>
      </c>
      <c r="H23" s="14">
        <v>112722.36099</v>
      </c>
      <c r="I23" s="14">
        <v>135793.02610999998</v>
      </c>
      <c r="J23" s="14">
        <v>103888.59805</v>
      </c>
      <c r="K23" s="20">
        <f>(+H23+I23+J23)/3</f>
        <v>117467.99504999998</v>
      </c>
      <c r="L23" s="14">
        <f t="shared" si="5"/>
        <v>1.5624448693568307</v>
      </c>
      <c r="M23" s="14">
        <f t="shared" si="5"/>
        <v>1.8786472803128857</v>
      </c>
      <c r="N23" s="14">
        <f t="shared" si="5"/>
        <v>1.3545139060051385</v>
      </c>
      <c r="O23" s="21">
        <f t="shared" si="5"/>
        <v>1.5936848455607506</v>
      </c>
      <c r="P23" s="14">
        <f t="shared" si="5"/>
        <v>1.5702807484116388</v>
      </c>
      <c r="Q23" s="14">
        <f t="shared" si="5"/>
        <v>1.8716036210392413</v>
      </c>
      <c r="R23" s="14">
        <f t="shared" si="5"/>
        <v>1.3474329550474666</v>
      </c>
      <c r="S23" s="21">
        <f t="shared" si="5"/>
        <v>1.5914172587434321</v>
      </c>
      <c r="T23" s="18"/>
    </row>
    <row r="24" spans="1:20" ht="24" customHeight="1" x14ac:dyDescent="0.35">
      <c r="A24" s="50"/>
      <c r="B24" s="55"/>
      <c r="C24" s="51" t="s">
        <v>9</v>
      </c>
      <c r="D24" s="14">
        <v>154.59131000000002</v>
      </c>
      <c r="E24" s="14">
        <v>296.69346000000002</v>
      </c>
      <c r="F24" s="14">
        <v>3670.1764499999999</v>
      </c>
      <c r="G24" s="20">
        <f>(+D24+E24+F24)/3</f>
        <v>1373.8204066666667</v>
      </c>
      <c r="H24" s="14">
        <v>154.59131000000002</v>
      </c>
      <c r="I24" s="14">
        <v>296.69346000000002</v>
      </c>
      <c r="J24" s="14">
        <v>3670.1764499999999</v>
      </c>
      <c r="K24" s="20">
        <f>(+H24+I24+J24)/3</f>
        <v>1373.8204066666667</v>
      </c>
      <c r="L24" s="14">
        <f t="shared" si="5"/>
        <v>2.1427904546647957E-3</v>
      </c>
      <c r="M24" s="14">
        <f t="shared" si="5"/>
        <v>4.1046464438027098E-3</v>
      </c>
      <c r="N24" s="14">
        <f t="shared" si="5"/>
        <v>4.7852268028729772E-2</v>
      </c>
      <c r="O24" s="21">
        <f t="shared" si="5"/>
        <v>1.8638581187112674E-2</v>
      </c>
      <c r="P24" s="14">
        <f t="shared" si="5"/>
        <v>2.1535368478155905E-3</v>
      </c>
      <c r="Q24" s="14">
        <f t="shared" si="5"/>
        <v>4.0892567901450495E-3</v>
      </c>
      <c r="R24" s="14">
        <f t="shared" si="5"/>
        <v>4.7602112189337804E-2</v>
      </c>
      <c r="S24" s="21">
        <f t="shared" si="5"/>
        <v>1.8612061137611578E-2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/>
      <c r="E27" s="14">
        <v>239.91336480000001</v>
      </c>
      <c r="F27" s="14"/>
      <c r="G27" s="20">
        <f>(+D27+E27+F27)/3</f>
        <v>79.971121600000004</v>
      </c>
      <c r="H27" s="14"/>
      <c r="I27" s="14">
        <v>239.91336480000001</v>
      </c>
      <c r="J27" s="14"/>
      <c r="K27" s="20">
        <f>(+H27+I27+J27)/3</f>
        <v>79.971121600000004</v>
      </c>
      <c r="L27" s="14"/>
      <c r="M27" s="14">
        <f t="shared" ref="M27" si="6">(+E27/E$54)*100</f>
        <v>3.3191144140725655E-3</v>
      </c>
      <c r="N27" s="14"/>
      <c r="O27" s="21">
        <f>(+G27/G$54)*100</f>
        <v>1.0849658625923405E-3</v>
      </c>
      <c r="P27" s="14"/>
      <c r="Q27" s="14">
        <f t="shared" ref="Q27" si="7">(+I27/I$54)*100</f>
        <v>3.3066699753171039E-3</v>
      </c>
      <c r="R27" s="14"/>
      <c r="S27" s="21">
        <f>(+K27/K$54)*100</f>
        <v>1.0834221105173252E-3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154458.98509999999</v>
      </c>
      <c r="E29" s="25">
        <v>216285.50000000006</v>
      </c>
      <c r="F29" s="25">
        <v>198590.08799999999</v>
      </c>
      <c r="G29" s="15">
        <f>(+D29+E29+F29)/3</f>
        <v>189778.19103333334</v>
      </c>
      <c r="H29" s="25">
        <v>144533.94493999999</v>
      </c>
      <c r="I29" s="25">
        <v>221082.18416000003</v>
      </c>
      <c r="J29" s="25">
        <v>203770.82999999996</v>
      </c>
      <c r="K29" s="15">
        <f>(+H29+I29+J29)/3</f>
        <v>189795.65303333334</v>
      </c>
      <c r="L29" s="25">
        <f t="shared" ref="L29:S29" si="8">(+D29/D$54)*100</f>
        <v>2.140956298963324</v>
      </c>
      <c r="M29" s="25">
        <f t="shared" si="8"/>
        <v>2.9922314715703244</v>
      </c>
      <c r="N29" s="25">
        <f t="shared" si="8"/>
        <v>2.5892450263052154</v>
      </c>
      <c r="O29" s="17">
        <f t="shared" si="8"/>
        <v>2.5747151548727869</v>
      </c>
      <c r="P29" s="25">
        <f t="shared" si="8"/>
        <v>2.0134325544459108</v>
      </c>
      <c r="Q29" s="25">
        <f t="shared" si="8"/>
        <v>3.0471242027255281</v>
      </c>
      <c r="R29" s="25">
        <f t="shared" si="8"/>
        <v>2.6429034251403576</v>
      </c>
      <c r="S29" s="17">
        <f t="shared" si="8"/>
        <v>2.571288270844859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130689.68144999999</v>
      </c>
      <c r="E31" s="14">
        <v>125949.17585000001</v>
      </c>
      <c r="F31" s="14">
        <v>129834.67799000001</v>
      </c>
      <c r="G31" s="15">
        <f>(+D31+E31+F31)/3</f>
        <v>128824.51176333334</v>
      </c>
      <c r="H31" s="14">
        <v>51219.030209999997</v>
      </c>
      <c r="I31" s="14">
        <v>53772.905270000003</v>
      </c>
      <c r="J31" s="14">
        <v>57390.638859999999</v>
      </c>
      <c r="K31" s="15">
        <f>(+H31+I31+J31)/3</f>
        <v>54127.52478</v>
      </c>
      <c r="L31" s="14">
        <f t="shared" ref="L31:S34" si="9">(+D31/D$54)*100</f>
        <v>1.8114899339053585</v>
      </c>
      <c r="M31" s="14">
        <f t="shared" si="9"/>
        <v>1.7424611811550705</v>
      </c>
      <c r="N31" s="14">
        <f t="shared" si="9"/>
        <v>1.6928024838155407</v>
      </c>
      <c r="O31" s="17">
        <f t="shared" si="9"/>
        <v>1.7477583749224552</v>
      </c>
      <c r="P31" s="14">
        <f t="shared" si="9"/>
        <v>0.71350756304875673</v>
      </c>
      <c r="Q31" s="14">
        <f t="shared" si="9"/>
        <v>0.74113941709795017</v>
      </c>
      <c r="R31" s="14">
        <f t="shared" si="9"/>
        <v>0.744355391859018</v>
      </c>
      <c r="S31" s="17">
        <f t="shared" si="9"/>
        <v>0.73330167141517766</v>
      </c>
      <c r="T31" s="18"/>
    </row>
    <row r="32" spans="1:20" ht="24" customHeight="1" x14ac:dyDescent="0.35">
      <c r="A32" s="50"/>
      <c r="B32" s="54"/>
      <c r="C32" s="51" t="s">
        <v>59</v>
      </c>
      <c r="D32" s="14">
        <v>75211.117429999998</v>
      </c>
      <c r="E32" s="14">
        <v>72181.418290000016</v>
      </c>
      <c r="F32" s="14">
        <v>74047.039200000014</v>
      </c>
      <c r="G32" s="20">
        <f>(+D32+E32+F32)/3</f>
        <v>73813.191640000019</v>
      </c>
      <c r="H32" s="14">
        <v>24146.945639999998</v>
      </c>
      <c r="I32" s="14">
        <v>27194.05989</v>
      </c>
      <c r="J32" s="14">
        <v>28312.274490000003</v>
      </c>
      <c r="K32" s="20">
        <f>(+H32+I32+J32)/3</f>
        <v>26551.093340000003</v>
      </c>
      <c r="L32" s="14">
        <f t="shared" si="9"/>
        <v>1.0425014479382899</v>
      </c>
      <c r="M32" s="14">
        <f t="shared" si="9"/>
        <v>0.99860375045909144</v>
      </c>
      <c r="N32" s="14">
        <f t="shared" si="9"/>
        <v>0.96543553554005856</v>
      </c>
      <c r="O32" s="21">
        <f t="shared" si="9"/>
        <v>1.0014214073294472</v>
      </c>
      <c r="P32" s="14">
        <f t="shared" si="9"/>
        <v>0.33637943295738942</v>
      </c>
      <c r="Q32" s="14">
        <f t="shared" si="9"/>
        <v>0.37480938763123944</v>
      </c>
      <c r="R32" s="14">
        <f t="shared" si="9"/>
        <v>0.36720961102791305</v>
      </c>
      <c r="S32" s="21">
        <f t="shared" si="9"/>
        <v>0.35970536623016797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29296.117309999998</v>
      </c>
      <c r="E33" s="14">
        <v>28522.659079999998</v>
      </c>
      <c r="F33" s="14">
        <v>30060.948120000001</v>
      </c>
      <c r="G33" s="20">
        <f>(+D33+E33+F33)/3</f>
        <v>29293.241503333335</v>
      </c>
      <c r="H33" s="14">
        <v>13571.485280000003</v>
      </c>
      <c r="I33" s="14">
        <v>12841.141959999997</v>
      </c>
      <c r="J33" s="14">
        <v>14744.235960000002</v>
      </c>
      <c r="K33" s="20">
        <f>(+H33+I33+J33)/3</f>
        <v>13718.954400000002</v>
      </c>
      <c r="L33" s="14">
        <f t="shared" si="9"/>
        <v>0.40607354016605512</v>
      </c>
      <c r="M33" s="14">
        <f t="shared" si="9"/>
        <v>0.39460064660852001</v>
      </c>
      <c r="N33" s="14">
        <f t="shared" si="9"/>
        <v>0.39193879810219495</v>
      </c>
      <c r="O33" s="21">
        <f t="shared" si="9"/>
        <v>0.39742054881708444</v>
      </c>
      <c r="P33" s="14">
        <f t="shared" si="9"/>
        <v>0.18905780428451566</v>
      </c>
      <c r="Q33" s="14">
        <f t="shared" si="9"/>
        <v>0.17698646594079456</v>
      </c>
      <c r="R33" s="14">
        <f t="shared" si="9"/>
        <v>0.19123243361064801</v>
      </c>
      <c r="S33" s="21">
        <f t="shared" si="9"/>
        <v>0.18585982330575374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26182.446709999993</v>
      </c>
      <c r="E34" s="14">
        <v>25245.098479999997</v>
      </c>
      <c r="F34" s="14">
        <v>25726.69067</v>
      </c>
      <c r="G34" s="20">
        <f>(+D34+E34+F34)/3</f>
        <v>25718.078619999997</v>
      </c>
      <c r="H34" s="14">
        <v>13500.599290000002</v>
      </c>
      <c r="I34" s="14">
        <v>13737.703420000002</v>
      </c>
      <c r="J34" s="14">
        <v>14334.128409999998</v>
      </c>
      <c r="K34" s="20">
        <f>(+H34+I34+J34)/3</f>
        <v>13857.47704</v>
      </c>
      <c r="L34" s="14">
        <f t="shared" si="9"/>
        <v>0.36291494580101347</v>
      </c>
      <c r="M34" s="14">
        <f t="shared" si="9"/>
        <v>0.34925678408745908</v>
      </c>
      <c r="N34" s="14">
        <f t="shared" si="9"/>
        <v>0.33542815017328703</v>
      </c>
      <c r="O34" s="21">
        <f t="shared" si="9"/>
        <v>0.34891641877592378</v>
      </c>
      <c r="P34" s="14">
        <f t="shared" si="9"/>
        <v>0.18807032580685165</v>
      </c>
      <c r="Q34" s="14">
        <f t="shared" si="9"/>
        <v>0.18934356352591619</v>
      </c>
      <c r="R34" s="14">
        <f t="shared" si="9"/>
        <v>0.18591334722045696</v>
      </c>
      <c r="S34" s="21">
        <f t="shared" si="9"/>
        <v>0.18773648187925596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15038.117119999999</v>
      </c>
      <c r="E36" s="25">
        <v>14476.390879999999</v>
      </c>
      <c r="F36" s="25">
        <v>16427.569189999998</v>
      </c>
      <c r="G36" s="15">
        <f>(+D36+E36+F36)/3</f>
        <v>15314.025729999999</v>
      </c>
      <c r="H36" s="25">
        <v>16509.76787</v>
      </c>
      <c r="I36" s="25">
        <v>18615.746479999998</v>
      </c>
      <c r="J36" s="25">
        <v>16490.042699999998</v>
      </c>
      <c r="K36" s="15">
        <f>(+H36+I36+J36)/3</f>
        <v>17205.185683333333</v>
      </c>
      <c r="L36" s="25">
        <f t="shared" ref="L36:S36" si="10">(+D36/D$54)*100</f>
        <v>0.20844337124038376</v>
      </c>
      <c r="M36" s="25">
        <f t="shared" si="10"/>
        <v>0.200275618966087</v>
      </c>
      <c r="N36" s="25">
        <f t="shared" si="10"/>
        <v>0.21418491853174609</v>
      </c>
      <c r="O36" s="17">
        <f t="shared" si="10"/>
        <v>0.20776493818627076</v>
      </c>
      <c r="P36" s="25">
        <f t="shared" si="10"/>
        <v>0.22998959939550881</v>
      </c>
      <c r="Q36" s="25">
        <f t="shared" si="10"/>
        <v>0.25657649378910741</v>
      </c>
      <c r="R36" s="25">
        <f t="shared" si="10"/>
        <v>0.21387551070259056</v>
      </c>
      <c r="S36" s="17">
        <f t="shared" si="10"/>
        <v>0.23309012318366018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0.84658999999999995</v>
      </c>
      <c r="E40" s="14">
        <v>5788.5265799999997</v>
      </c>
      <c r="F40" s="14">
        <v>4267.0595300000004</v>
      </c>
      <c r="G40" s="15">
        <f t="shared" ref="G40:G42" si="11">(+D40+E40+F40)/3</f>
        <v>3352.1442333333339</v>
      </c>
      <c r="H40" s="14">
        <v>25807.697479999999</v>
      </c>
      <c r="I40" s="14">
        <v>161.39732000000001</v>
      </c>
      <c r="J40" s="14">
        <v>14611.22687</v>
      </c>
      <c r="K40" s="15">
        <f t="shared" ref="K40:K42" si="12">(+H40+I40+J40)/3</f>
        <v>13526.773889999999</v>
      </c>
      <c r="L40" s="14">
        <f t="shared" ref="L40:S42" si="13">(+D40/D$54)*100</f>
        <v>1.173458566988448E-5</v>
      </c>
      <c r="M40" s="14">
        <f t="shared" si="13"/>
        <v>8.0082166426770782E-2</v>
      </c>
      <c r="N40" s="14">
        <f t="shared" si="13"/>
        <v>5.5634512156521987E-2</v>
      </c>
      <c r="O40" s="17">
        <f t="shared" si="13"/>
        <v>4.5478442553848593E-2</v>
      </c>
      <c r="P40" s="14">
        <f t="shared" si="13"/>
        <v>0.35951456443740309</v>
      </c>
      <c r="Q40" s="14">
        <f t="shared" si="13"/>
        <v>2.2245016345193904E-3</v>
      </c>
      <c r="R40" s="14">
        <f t="shared" si="13"/>
        <v>0.18950730848093339</v>
      </c>
      <c r="S40" s="17">
        <f t="shared" si="13"/>
        <v>0.18325622578731526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11"/>
        <v>0</v>
      </c>
      <c r="H41" s="14"/>
      <c r="I41" s="14"/>
      <c r="J41" s="14"/>
      <c r="K41" s="20">
        <f t="shared" si="12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0.84658999999999995</v>
      </c>
      <c r="E42" s="14">
        <v>5788.5265799999997</v>
      </c>
      <c r="F42" s="14">
        <v>4267.0595300000004</v>
      </c>
      <c r="G42" s="20">
        <f t="shared" si="11"/>
        <v>3352.1442333333339</v>
      </c>
      <c r="H42" s="14">
        <v>25807.697479999999</v>
      </c>
      <c r="I42" s="14">
        <v>161.39732000000001</v>
      </c>
      <c r="J42" s="14">
        <v>14611.22687</v>
      </c>
      <c r="K42" s="20">
        <f t="shared" si="12"/>
        <v>13526.773889999999</v>
      </c>
      <c r="L42" s="14">
        <f>(+D42/D$54)*100</f>
        <v>1.173458566988448E-5</v>
      </c>
      <c r="M42" s="14">
        <f>(+E42/E$54)*100</f>
        <v>8.0082166426770782E-2</v>
      </c>
      <c r="N42" s="14">
        <f>(+F42/F$54)*100</f>
        <v>5.5634512156521987E-2</v>
      </c>
      <c r="O42" s="21">
        <f>(+G42/G$54)*100</f>
        <v>4.5478442553848593E-2</v>
      </c>
      <c r="P42" s="14">
        <f>(+H42/H$54)*100</f>
        <v>0.35951456443740309</v>
      </c>
      <c r="Q42" s="14">
        <f>(+I42/I$54)*100</f>
        <v>2.2245016345193904E-3</v>
      </c>
      <c r="R42" s="14">
        <f t="shared" si="13"/>
        <v>0.18950730848093339</v>
      </c>
      <c r="S42" s="21">
        <f>(+K42/K$54)*100</f>
        <v>0.18325622578731526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2900.7885100000003</v>
      </c>
      <c r="E44" s="25">
        <v>2912.1854300000005</v>
      </c>
      <c r="F44" s="25">
        <v>3068.3522100000005</v>
      </c>
      <c r="G44" s="15">
        <f>(+D44+E44+F44)/3</f>
        <v>2960.4420500000001</v>
      </c>
      <c r="H44" s="25">
        <v>2736.3527299999996</v>
      </c>
      <c r="I44" s="25">
        <v>2824.0160999999994</v>
      </c>
      <c r="J44" s="35">
        <v>2869.1187200000004</v>
      </c>
      <c r="K44" s="15">
        <f>(+H44+I44+J44)/3</f>
        <v>2809.8291833333333</v>
      </c>
      <c r="L44" s="25">
        <f t="shared" ref="L44:S44" si="14">(+D44/D$54)*100</f>
        <v>4.0207835293130746E-2</v>
      </c>
      <c r="M44" s="25">
        <f t="shared" si="14"/>
        <v>4.0289029522064847E-2</v>
      </c>
      <c r="N44" s="35">
        <f t="shared" si="14"/>
        <v>4.0005600373645624E-2</v>
      </c>
      <c r="O44" s="17">
        <f t="shared" si="14"/>
        <v>4.0164230514342147E-2</v>
      </c>
      <c r="P44" s="25">
        <f t="shared" si="14"/>
        <v>3.811880779505513E-2</v>
      </c>
      <c r="Q44" s="25">
        <f t="shared" si="14"/>
        <v>3.8922755534968441E-2</v>
      </c>
      <c r="R44" s="35">
        <f t="shared" si="14"/>
        <v>3.7212410099239035E-2</v>
      </c>
      <c r="S44" s="17">
        <f t="shared" si="14"/>
        <v>3.8066629591952256E-2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2.6796099999999998</v>
      </c>
      <c r="E46" s="14">
        <v>2.4160399999999997</v>
      </c>
      <c r="F46" s="14">
        <v>2.5893299999999995</v>
      </c>
      <c r="G46" s="15">
        <f t="shared" ref="G46" si="15">(+D46+E46+F46)/3</f>
        <v>2.5616599999999994</v>
      </c>
      <c r="H46" s="14">
        <v>32.055160000000001</v>
      </c>
      <c r="I46" s="14">
        <v>738.28743000000009</v>
      </c>
      <c r="J46" s="14">
        <v>401.79469999999998</v>
      </c>
      <c r="K46" s="15">
        <f t="shared" ref="K46" si="16">(+H46+I46+J46)/3</f>
        <v>390.71243000000004</v>
      </c>
      <c r="L46" s="14">
        <f t="shared" ref="L46:S46" si="17">(+D46/D$54)*100</f>
        <v>3.7142079527137281E-5</v>
      </c>
      <c r="M46" s="14">
        <f t="shared" si="17"/>
        <v>3.3425037390730139E-5</v>
      </c>
      <c r="N46" s="14">
        <f t="shared" si="17"/>
        <v>3.3760042565482337E-5</v>
      </c>
      <c r="O46" s="17">
        <f t="shared" si="17"/>
        <v>3.475396613129775E-5</v>
      </c>
      <c r="P46" s="14">
        <f t="shared" si="17"/>
        <v>4.4654494630147327E-4</v>
      </c>
      <c r="Q46" s="14">
        <f t="shared" si="17"/>
        <v>1.0175643528530214E-2</v>
      </c>
      <c r="R46" s="14">
        <f t="shared" si="17"/>
        <v>5.2112688986605329E-3</v>
      </c>
      <c r="S46" s="17">
        <f t="shared" si="17"/>
        <v>5.2932418233828131E-3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40.067</v>
      </c>
      <c r="E48" s="25">
        <v>16.027999999999999</v>
      </c>
      <c r="F48" s="25">
        <v>8.0169999999999995</v>
      </c>
      <c r="G48" s="15">
        <f t="shared" ref="G48:G53" si="18">(+D48+E48+F48)/3</f>
        <v>21.370666666666665</v>
      </c>
      <c r="H48" s="25">
        <v>27</v>
      </c>
      <c r="I48" s="25">
        <v>54.479000000000006</v>
      </c>
      <c r="J48" s="25">
        <v>25.306999999999999</v>
      </c>
      <c r="K48" s="15">
        <f t="shared" ref="K48:K53" si="19">(+H48+I48+J48)/3</f>
        <v>35.595333333333336</v>
      </c>
      <c r="L48" s="25">
        <f t="shared" ref="L48:S49" si="20">(+D48/D$54)*100</f>
        <v>5.5536876650475614E-4</v>
      </c>
      <c r="M48" s="25">
        <f t="shared" si="20"/>
        <v>2.217415685578975E-4</v>
      </c>
      <c r="N48" s="25">
        <f t="shared" si="20"/>
        <v>1.0452675450694655E-4</v>
      </c>
      <c r="O48" s="17">
        <f t="shared" si="20"/>
        <v>2.8993520823863717E-4</v>
      </c>
      <c r="P48" s="25">
        <f t="shared" si="20"/>
        <v>3.7612395477482492E-4</v>
      </c>
      <c r="Q48" s="25">
        <f t="shared" si="20"/>
        <v>7.5087135614756106E-4</v>
      </c>
      <c r="R48" s="25">
        <f t="shared" si="20"/>
        <v>3.2823126342483388E-4</v>
      </c>
      <c r="S48" s="17">
        <f t="shared" si="20"/>
        <v>4.8223371628400036E-4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8"/>
        <v>0</v>
      </c>
      <c r="H49" s="14">
        <v>0</v>
      </c>
      <c r="I49" s="14">
        <v>0</v>
      </c>
      <c r="J49" s="14">
        <v>0</v>
      </c>
      <c r="K49" s="15">
        <f t="shared" si="19"/>
        <v>0</v>
      </c>
      <c r="L49" s="14">
        <f t="shared" si="20"/>
        <v>0</v>
      </c>
      <c r="M49" s="14">
        <f t="shared" si="20"/>
        <v>0</v>
      </c>
      <c r="N49" s="14">
        <f t="shared" si="20"/>
        <v>0</v>
      </c>
      <c r="O49" s="17">
        <f t="shared" si="20"/>
        <v>0</v>
      </c>
      <c r="P49" s="14">
        <f t="shared" si="20"/>
        <v>0</v>
      </c>
      <c r="Q49" s="14">
        <f t="shared" si="20"/>
        <v>0</v>
      </c>
      <c r="R49" s="14">
        <f t="shared" si="20"/>
        <v>0</v>
      </c>
      <c r="S49" s="17">
        <f t="shared" si="20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8"/>
        <v>0</v>
      </c>
      <c r="H50" s="14"/>
      <c r="I50" s="14"/>
      <c r="J50" s="14"/>
      <c r="K50" s="20">
        <f t="shared" si="19"/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8"/>
        <v>0</v>
      </c>
      <c r="H51" s="14"/>
      <c r="I51" s="14"/>
      <c r="J51" s="14"/>
      <c r="K51" s="20">
        <f t="shared" si="19"/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8"/>
        <v>0</v>
      </c>
      <c r="H52" s="14"/>
      <c r="I52" s="14"/>
      <c r="J52" s="14"/>
      <c r="K52" s="20">
        <f t="shared" si="19"/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946.05463000064367</v>
      </c>
      <c r="E53" s="38">
        <v>1031.0899500020832</v>
      </c>
      <c r="F53" s="38">
        <v>98.06708000021105</v>
      </c>
      <c r="G53" s="39">
        <f t="shared" si="18"/>
        <v>691.73722000097939</v>
      </c>
      <c r="H53" s="38">
        <v>194.53468999732547</v>
      </c>
      <c r="I53" s="38">
        <v>65.288000000471357</v>
      </c>
      <c r="J53" s="38">
        <v>1119.446700000201</v>
      </c>
      <c r="K53" s="39">
        <f t="shared" si="19"/>
        <v>459.75646333266587</v>
      </c>
      <c r="L53" s="38">
        <f>(+D53/D$54)*100</f>
        <v>1.3113265103690592E-2</v>
      </c>
      <c r="M53" s="38">
        <f>(+E53/E$54)*100</f>
        <v>1.4264755605050293E-2</v>
      </c>
      <c r="N53" s="38">
        <f>(+F53/F$54)*100</f>
        <v>1.2786121487333353E-3</v>
      </c>
      <c r="O53" s="40">
        <f>(+G53/G$54)*100</f>
        <v>9.3847785871942827E-3</v>
      </c>
      <c r="P53" s="38">
        <f>(+H53/H$54)*100</f>
        <v>2.7099687756551344E-3</v>
      </c>
      <c r="Q53" s="38">
        <f>(+I53/I$54)*100</f>
        <v>8.998492832195138E-4</v>
      </c>
      <c r="R53" s="38">
        <f>(+J53/J$54)*100</f>
        <v>1.4519200406125853E-2</v>
      </c>
      <c r="S53" s="40">
        <f>(+K53/K$54)*100</f>
        <v>6.2286273827608547E-3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21">+D9+D14+D20+D16+D21+D31+D38+D36+D40+D44+D48+D46+D49+D53+D29</f>
        <v>7214485.6564700007</v>
      </c>
      <c r="E54" s="43">
        <f t="shared" si="21"/>
        <v>7228234.247750002</v>
      </c>
      <c r="F54" s="43">
        <f t="shared" si="21"/>
        <v>7669806.6804200001</v>
      </c>
      <c r="G54" s="44">
        <f t="shared" si="21"/>
        <v>7370842.1948800012</v>
      </c>
      <c r="H54" s="43">
        <f t="shared" si="21"/>
        <v>7178484.5546899978</v>
      </c>
      <c r="I54" s="43">
        <f t="shared" si="21"/>
        <v>7255437.2402100004</v>
      </c>
      <c r="J54" s="43">
        <f t="shared" si="21"/>
        <v>7710112.6004700009</v>
      </c>
      <c r="K54" s="44">
        <f t="shared" si="21"/>
        <v>7381344.7984566651</v>
      </c>
      <c r="L54" s="45">
        <f t="shared" si="21"/>
        <v>99.999999999999972</v>
      </c>
      <c r="M54" s="45">
        <f t="shared" si="21"/>
        <v>100</v>
      </c>
      <c r="N54" s="45">
        <f t="shared" si="21"/>
        <v>100</v>
      </c>
      <c r="O54" s="44">
        <f t="shared" si="21"/>
        <v>99.999999999999986</v>
      </c>
      <c r="P54" s="45">
        <f t="shared" si="21"/>
        <v>100</v>
      </c>
      <c r="Q54" s="45">
        <f t="shared" si="21"/>
        <v>99.999999999999986</v>
      </c>
      <c r="R54" s="45">
        <f t="shared" si="21"/>
        <v>100</v>
      </c>
      <c r="S54" s="44">
        <f t="shared" si="21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1482195.8982550001</v>
      </c>
      <c r="E9" s="14">
        <v>1404593.5093499999</v>
      </c>
      <c r="F9" s="14">
        <v>1512473.7662899999</v>
      </c>
      <c r="G9" s="15">
        <f t="shared" ref="G9:G16" si="0">(+D9+E9+F9)/3</f>
        <v>1466421.0579649999</v>
      </c>
      <c r="H9" s="16">
        <v>1502134.936062</v>
      </c>
      <c r="I9" s="16">
        <v>1427792.5198799998</v>
      </c>
      <c r="J9" s="16">
        <v>1528895.8953420001</v>
      </c>
      <c r="K9" s="15">
        <f t="shared" ref="K9:K16" si="1">(+H9+I9+J9)/3</f>
        <v>1486274.450428</v>
      </c>
      <c r="L9" s="16">
        <f t="shared" ref="L9:S16" si="2">(+D9/D$54)*100</f>
        <v>54.727554762761009</v>
      </c>
      <c r="M9" s="16">
        <f t="shared" si="2"/>
        <v>54.230212986883473</v>
      </c>
      <c r="N9" s="16">
        <f t="shared" si="2"/>
        <v>56.815609056072745</v>
      </c>
      <c r="O9" s="17">
        <f t="shared" si="2"/>
        <v>55.264008450934966</v>
      </c>
      <c r="P9" s="16">
        <f t="shared" si="2"/>
        <v>55.440665507074691</v>
      </c>
      <c r="Q9" s="16">
        <f t="shared" si="2"/>
        <v>54.999458433466145</v>
      </c>
      <c r="R9" s="16">
        <f t="shared" si="2"/>
        <v>57.528997597620524</v>
      </c>
      <c r="S9" s="17">
        <f t="shared" si="2"/>
        <v>55.993793027439267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1398260.0520050002</v>
      </c>
      <c r="E10" s="14">
        <v>1334626.47979</v>
      </c>
      <c r="F10" s="14">
        <v>1459533.6158</v>
      </c>
      <c r="G10" s="20">
        <f t="shared" si="0"/>
        <v>1397473.3825316669</v>
      </c>
      <c r="H10" s="16">
        <v>1398260.05201</v>
      </c>
      <c r="I10" s="16">
        <v>1334626.4797899998</v>
      </c>
      <c r="J10" s="16">
        <v>1459533.615802</v>
      </c>
      <c r="K10" s="20">
        <f t="shared" si="1"/>
        <v>1397473.3825340001</v>
      </c>
      <c r="L10" s="16">
        <f t="shared" si="2"/>
        <v>51.628366843260189</v>
      </c>
      <c r="M10" s="16">
        <f t="shared" si="2"/>
        <v>51.528842882408007</v>
      </c>
      <c r="N10" s="16">
        <f t="shared" si="2"/>
        <v>54.82692868313147</v>
      </c>
      <c r="O10" s="21">
        <f t="shared" si="2"/>
        <v>52.665624516713684</v>
      </c>
      <c r="P10" s="16">
        <f t="shared" si="2"/>
        <v>51.606860325490523</v>
      </c>
      <c r="Q10" s="16">
        <f t="shared" si="2"/>
        <v>51.410644458049568</v>
      </c>
      <c r="R10" s="16">
        <f t="shared" si="2"/>
        <v>54.919047224165205</v>
      </c>
      <c r="S10" s="21">
        <f t="shared" si="2"/>
        <v>52.648308204740232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1550.9318899999998</v>
      </c>
      <c r="E11" s="14">
        <v>2418.3437999999996</v>
      </c>
      <c r="F11" s="14">
        <v>2067.9835200000002</v>
      </c>
      <c r="G11" s="20">
        <f t="shared" si="0"/>
        <v>2012.4197366666667</v>
      </c>
      <c r="H11" s="16">
        <v>1295.3055420000001</v>
      </c>
      <c r="I11" s="16">
        <v>2404.6174999999998</v>
      </c>
      <c r="J11" s="16">
        <v>1848.30333</v>
      </c>
      <c r="K11" s="20">
        <f t="shared" si="1"/>
        <v>1849.4087906666666</v>
      </c>
      <c r="L11" s="16">
        <f t="shared" si="2"/>
        <v>5.7265513987196787E-2</v>
      </c>
      <c r="M11" s="16">
        <f t="shared" si="2"/>
        <v>9.3370287187358417E-2</v>
      </c>
      <c r="N11" s="16">
        <f t="shared" si="2"/>
        <v>7.7683161073878154E-2</v>
      </c>
      <c r="O11" s="21">
        <f t="shared" si="2"/>
        <v>7.5840687590991634E-2</v>
      </c>
      <c r="P11" s="16">
        <f t="shared" si="2"/>
        <v>4.7807024228959188E-2</v>
      </c>
      <c r="Q11" s="16">
        <f t="shared" si="2"/>
        <v>9.2627365950026533E-2</v>
      </c>
      <c r="R11" s="16">
        <f t="shared" si="2"/>
        <v>6.9547598469717073E-2</v>
      </c>
      <c r="S11" s="21">
        <f t="shared" si="2"/>
        <v>6.9674489134826614E-2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82384.914359999995</v>
      </c>
      <c r="E12" s="14">
        <v>67548.685760000008</v>
      </c>
      <c r="F12" s="14">
        <v>50872.166969999998</v>
      </c>
      <c r="G12" s="20">
        <f t="shared" si="0"/>
        <v>66935.255696666674</v>
      </c>
      <c r="H12" s="16">
        <v>102579.57850999999</v>
      </c>
      <c r="I12" s="16">
        <v>90761.422590000002</v>
      </c>
      <c r="J12" s="16">
        <v>67513.976210000008</v>
      </c>
      <c r="K12" s="20">
        <f t="shared" si="1"/>
        <v>86951.659103333324</v>
      </c>
      <c r="L12" s="16">
        <f t="shared" si="2"/>
        <v>3.0419224055136231</v>
      </c>
      <c r="M12" s="16">
        <f t="shared" si="2"/>
        <v>2.6079998172881083</v>
      </c>
      <c r="N12" s="16">
        <f t="shared" si="2"/>
        <v>1.9109972118674008</v>
      </c>
      <c r="O12" s="21">
        <f t="shared" si="2"/>
        <v>2.5225432466303066</v>
      </c>
      <c r="P12" s="16">
        <f t="shared" si="2"/>
        <v>3.7859981573552095</v>
      </c>
      <c r="Q12" s="16">
        <f t="shared" si="2"/>
        <v>3.4961866094665512</v>
      </c>
      <c r="R12" s="16">
        <f t="shared" si="2"/>
        <v>2.5404027749855929</v>
      </c>
      <c r="S12" s="21">
        <f t="shared" si="2"/>
        <v>3.2758103335642046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572192.84870700003</v>
      </c>
      <c r="E13" s="24">
        <v>563321.16064999998</v>
      </c>
      <c r="F13" s="24">
        <v>560829.22525999998</v>
      </c>
      <c r="G13" s="15">
        <f t="shared" si="0"/>
        <v>565447.74487233337</v>
      </c>
      <c r="H13" s="24">
        <v>572192.84870700003</v>
      </c>
      <c r="I13" s="24">
        <v>563321.16064999998</v>
      </c>
      <c r="J13" s="24">
        <v>560829.22525999998</v>
      </c>
      <c r="K13" s="15">
        <f t="shared" si="1"/>
        <v>565447.74487233337</v>
      </c>
      <c r="L13" s="24">
        <f t="shared" si="2"/>
        <v>21.127244718015753</v>
      </c>
      <c r="M13" s="24">
        <f t="shared" si="2"/>
        <v>21.749371842252774</v>
      </c>
      <c r="N13" s="24">
        <f t="shared" si="2"/>
        <v>21.067376320683092</v>
      </c>
      <c r="O13" s="17">
        <f t="shared" si="2"/>
        <v>21.309642807879392</v>
      </c>
      <c r="P13" s="24">
        <f t="shared" si="2"/>
        <v>21.118443868877332</v>
      </c>
      <c r="Q13" s="24">
        <f t="shared" si="2"/>
        <v>21.699482472751377</v>
      </c>
      <c r="R13" s="24">
        <f t="shared" si="2"/>
        <v>21.102773086744907</v>
      </c>
      <c r="S13" s="17">
        <f t="shared" si="2"/>
        <v>21.302636256107473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481286.26250700006</v>
      </c>
      <c r="E14" s="24">
        <v>480923.60905999999</v>
      </c>
      <c r="F14" s="24">
        <v>458160.88641000004</v>
      </c>
      <c r="G14" s="20">
        <f t="shared" si="0"/>
        <v>473456.91932566668</v>
      </c>
      <c r="H14" s="24">
        <v>481286.26250700006</v>
      </c>
      <c r="I14" s="24">
        <v>480923.60905999999</v>
      </c>
      <c r="J14" s="24">
        <v>458160.88641000004</v>
      </c>
      <c r="K14" s="20">
        <f t="shared" si="1"/>
        <v>473456.91932566668</v>
      </c>
      <c r="L14" s="24">
        <f t="shared" si="2"/>
        <v>17.770674118668282</v>
      </c>
      <c r="M14" s="24">
        <f t="shared" si="2"/>
        <v>18.568069392413559</v>
      </c>
      <c r="N14" s="24">
        <f t="shared" si="2"/>
        <v>17.210671938400566</v>
      </c>
      <c r="O14" s="21">
        <f t="shared" si="2"/>
        <v>17.842847420015552</v>
      </c>
      <c r="P14" s="24">
        <f t="shared" si="2"/>
        <v>17.763271495936642</v>
      </c>
      <c r="Q14" s="24">
        <f t="shared" si="2"/>
        <v>18.525477391064531</v>
      </c>
      <c r="R14" s="24">
        <f t="shared" si="2"/>
        <v>17.239588786853695</v>
      </c>
      <c r="S14" s="21">
        <f t="shared" si="2"/>
        <v>17.836980741003899</v>
      </c>
    </row>
    <row r="15" spans="1:256" ht="24" customHeight="1" x14ac:dyDescent="0.35">
      <c r="A15" s="22"/>
      <c r="B15" s="22"/>
      <c r="C15" s="52" t="s">
        <v>8</v>
      </c>
      <c r="D15" s="24">
        <v>69348.928440000003</v>
      </c>
      <c r="E15" s="24">
        <v>56892.591130000008</v>
      </c>
      <c r="F15" s="24">
        <v>65376.399990000005</v>
      </c>
      <c r="G15" s="20">
        <f t="shared" si="0"/>
        <v>63872.639853333334</v>
      </c>
      <c r="H15" s="24">
        <v>69348.928440000003</v>
      </c>
      <c r="I15" s="24">
        <v>56892.591130000008</v>
      </c>
      <c r="J15" s="24">
        <v>65376.399990000005</v>
      </c>
      <c r="K15" s="20">
        <f t="shared" si="1"/>
        <v>63872.639853333334</v>
      </c>
      <c r="L15" s="24">
        <f t="shared" si="2"/>
        <v>2.5605908661649415</v>
      </c>
      <c r="M15" s="24">
        <f t="shared" si="2"/>
        <v>2.1965766706293217</v>
      </c>
      <c r="N15" s="24">
        <f t="shared" si="2"/>
        <v>2.4558442375079741</v>
      </c>
      <c r="O15" s="21">
        <f t="shared" si="2"/>
        <v>2.4071245359341997</v>
      </c>
      <c r="P15" s="24">
        <f t="shared" si="2"/>
        <v>2.5595242162435197</v>
      </c>
      <c r="Q15" s="24">
        <f t="shared" si="2"/>
        <v>2.1915380963682352</v>
      </c>
      <c r="R15" s="24">
        <f t="shared" si="2"/>
        <v>2.4599704724332971</v>
      </c>
      <c r="S15" s="21">
        <f t="shared" si="2"/>
        <v>2.4063330800269123</v>
      </c>
    </row>
    <row r="16" spans="1:256" ht="24" customHeight="1" x14ac:dyDescent="0.35">
      <c r="A16" s="22"/>
      <c r="B16" s="22"/>
      <c r="C16" s="52" t="s">
        <v>9</v>
      </c>
      <c r="D16" s="24">
        <v>21557.657759999991</v>
      </c>
      <c r="E16" s="24">
        <v>25504.960460000002</v>
      </c>
      <c r="F16" s="24">
        <v>37291.938859999995</v>
      </c>
      <c r="G16" s="20">
        <f t="shared" si="0"/>
        <v>28118.185693333329</v>
      </c>
      <c r="H16" s="24">
        <v>21557.657759999991</v>
      </c>
      <c r="I16" s="24">
        <v>25504.960460000002</v>
      </c>
      <c r="J16" s="24">
        <v>37291.938859999995</v>
      </c>
      <c r="K16" s="20">
        <f t="shared" si="1"/>
        <v>28118.185693333329</v>
      </c>
      <c r="L16" s="24">
        <f t="shared" si="2"/>
        <v>0.79597973318253268</v>
      </c>
      <c r="M16" s="24">
        <f t="shared" si="2"/>
        <v>0.98472577920989623</v>
      </c>
      <c r="N16" s="24">
        <f t="shared" si="2"/>
        <v>1.4008601447745557</v>
      </c>
      <c r="O16" s="21">
        <f t="shared" si="2"/>
        <v>1.0596708519296374</v>
      </c>
      <c r="P16" s="24">
        <f t="shared" si="2"/>
        <v>0.79564815669717071</v>
      </c>
      <c r="Q16" s="24">
        <f t="shared" si="2"/>
        <v>0.98246698531861187</v>
      </c>
      <c r="R16" s="24">
        <f t="shared" si="2"/>
        <v>1.4032138274579198</v>
      </c>
      <c r="S16" s="21">
        <f t="shared" si="2"/>
        <v>1.0593224350766579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14356.523890000002</v>
      </c>
      <c r="E18" s="24">
        <v>13105.32372</v>
      </c>
      <c r="F18" s="24">
        <v>26352.51886</v>
      </c>
      <c r="G18" s="20">
        <f>(+D18+E18+F18)/3</f>
        <v>17938.122156666668</v>
      </c>
      <c r="H18" s="24">
        <v>14356.523890000002</v>
      </c>
      <c r="I18" s="24">
        <v>13105.32372</v>
      </c>
      <c r="J18" s="24">
        <v>26352.51886</v>
      </c>
      <c r="K18" s="20">
        <f>(+H18+I18+J18)/3</f>
        <v>17938.122156666668</v>
      </c>
      <c r="L18" s="24">
        <f t="shared" ref="L18:S19" si="3">(+D18/D$54)*100</f>
        <v>0.53009015091586009</v>
      </c>
      <c r="M18" s="24">
        <f t="shared" si="3"/>
        <v>0.50598588977286874</v>
      </c>
      <c r="N18" s="24">
        <f t="shared" si="3"/>
        <v>0.98992421724124358</v>
      </c>
      <c r="O18" s="21">
        <f t="shared" si="3"/>
        <v>0.67602175314887725</v>
      </c>
      <c r="P18" s="24">
        <f t="shared" si="3"/>
        <v>0.52986933445303019</v>
      </c>
      <c r="Q18" s="24">
        <f t="shared" si="3"/>
        <v>0.50482524397581041</v>
      </c>
      <c r="R18" s="24">
        <f t="shared" si="3"/>
        <v>0.99158745785570079</v>
      </c>
      <c r="S18" s="21">
        <f t="shared" si="3"/>
        <v>0.6757994790612688</v>
      </c>
    </row>
    <row r="19" spans="1:20" ht="24" customHeight="1" x14ac:dyDescent="0.35">
      <c r="A19" s="22"/>
      <c r="B19" s="22"/>
      <c r="C19" s="52" t="s">
        <v>12</v>
      </c>
      <c r="D19" s="24">
        <v>1904.8549</v>
      </c>
      <c r="E19" s="24">
        <v>7385.5838099999992</v>
      </c>
      <c r="F19" s="24">
        <v>4357.5499199999995</v>
      </c>
      <c r="G19" s="20">
        <f>(+D19+E19+F19)/3</f>
        <v>4549.3295433333324</v>
      </c>
      <c r="H19" s="24">
        <v>1904.8549</v>
      </c>
      <c r="I19" s="24">
        <v>7385.5838099999992</v>
      </c>
      <c r="J19" s="24">
        <v>4357.5499199999995</v>
      </c>
      <c r="K19" s="20">
        <f>(+H19+I19+J19)/3</f>
        <v>4549.3295433333324</v>
      </c>
      <c r="L19" s="24">
        <f t="shared" si="3"/>
        <v>7.0333517301994719E-2</v>
      </c>
      <c r="M19" s="24">
        <f t="shared" si="3"/>
        <v>0.28515138392895373</v>
      </c>
      <c r="N19" s="24">
        <f t="shared" si="3"/>
        <v>0.16369001447498227</v>
      </c>
      <c r="O19" s="21">
        <f t="shared" si="3"/>
        <v>0.17144747408207367</v>
      </c>
      <c r="P19" s="24">
        <f t="shared" si="3"/>
        <v>7.0304218892125778E-2</v>
      </c>
      <c r="Q19" s="24">
        <f t="shared" si="3"/>
        <v>0.2844972950265317</v>
      </c>
      <c r="R19" s="24">
        <f t="shared" si="3"/>
        <v>0.16396504146746724</v>
      </c>
      <c r="S19" s="21">
        <f t="shared" si="3"/>
        <v>0.17139110262553867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297698.62879999995</v>
      </c>
      <c r="E21" s="14">
        <v>293553.01893000002</v>
      </c>
      <c r="F21" s="14">
        <v>274756.07222000003</v>
      </c>
      <c r="G21" s="15">
        <f>(+D21+E21+F21)/3</f>
        <v>288669.23998333333</v>
      </c>
      <c r="H21" s="14">
        <v>297698.62879999995</v>
      </c>
      <c r="I21" s="14">
        <v>293535.83136000001</v>
      </c>
      <c r="J21" s="14">
        <v>277925.924</v>
      </c>
      <c r="K21" s="15">
        <f>(+H21+I21+J21)/3</f>
        <v>289720.12805333332</v>
      </c>
      <c r="L21" s="14">
        <f t="shared" ref="L21:S21" si="4">(+D21/D$54)*100</f>
        <v>10.992013963627832</v>
      </c>
      <c r="M21" s="14">
        <f t="shared" si="4"/>
        <v>11.333843303094525</v>
      </c>
      <c r="N21" s="14">
        <f t="shared" si="4"/>
        <v>10.321126840649271</v>
      </c>
      <c r="O21" s="17">
        <f t="shared" si="4"/>
        <v>10.87888040840223</v>
      </c>
      <c r="P21" s="14">
        <f t="shared" si="4"/>
        <v>10.987435086546958</v>
      </c>
      <c r="Q21" s="14">
        <f t="shared" si="4"/>
        <v>11.307183313282881</v>
      </c>
      <c r="R21" s="14">
        <f t="shared" si="4"/>
        <v>10.457742651297991</v>
      </c>
      <c r="S21" s="17">
        <f t="shared" si="4"/>
        <v>10.914894541469089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206804.01358000003</v>
      </c>
      <c r="E23" s="24">
        <v>178808.71683000002</v>
      </c>
      <c r="F23" s="24">
        <v>147590.50212000002</v>
      </c>
      <c r="G23" s="15">
        <f>(+D23+E23+F23)/3</f>
        <v>177734.41084333337</v>
      </c>
      <c r="H23" s="24">
        <v>207153.08095000003</v>
      </c>
      <c r="I23" s="24">
        <v>178842.71020999999</v>
      </c>
      <c r="J23" s="24">
        <v>147748.36648999999</v>
      </c>
      <c r="K23" s="15">
        <f>(+H23+I23+J23)/3</f>
        <v>177914.71921666665</v>
      </c>
      <c r="L23" s="24">
        <f t="shared" ref="L23:S23" si="5">(+D23/D$54)*100</f>
        <v>7.6358853722931235</v>
      </c>
      <c r="M23" s="24">
        <f t="shared" si="5"/>
        <v>6.9036591249019894</v>
      </c>
      <c r="N23" s="24">
        <f t="shared" si="5"/>
        <v>5.5441915461504818</v>
      </c>
      <c r="O23" s="17">
        <f t="shared" si="5"/>
        <v>6.698155300973835</v>
      </c>
      <c r="P23" s="24">
        <f t="shared" si="5"/>
        <v>7.6455878856111585</v>
      </c>
      <c r="Q23" s="24">
        <f t="shared" si="5"/>
        <v>6.8891327481881079</v>
      </c>
      <c r="R23" s="24">
        <f t="shared" si="5"/>
        <v>5.5594468182898966</v>
      </c>
      <c r="S23" s="17">
        <f t="shared" si="5"/>
        <v>6.7027458902252066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77188.650469999993</v>
      </c>
      <c r="E25" s="14">
        <v>71708.996960000004</v>
      </c>
      <c r="F25" s="14">
        <v>89452.451809999999</v>
      </c>
      <c r="G25" s="15">
        <f>(+D25+E25+F25)/3</f>
        <v>79450.033080000008</v>
      </c>
      <c r="H25" s="14">
        <v>80352.47</v>
      </c>
      <c r="I25" s="14">
        <v>73433.819999999992</v>
      </c>
      <c r="J25" s="14">
        <v>90463.37</v>
      </c>
      <c r="K25" s="15">
        <f>(+H25+I25+J25)/3</f>
        <v>81416.55333333333</v>
      </c>
      <c r="L25" s="14">
        <f t="shared" ref="L25:S27" si="6">(+D25/D$54)*100</f>
        <v>2.8500592267418199</v>
      </c>
      <c r="M25" s="14">
        <f t="shared" si="6"/>
        <v>2.7686260489813788</v>
      </c>
      <c r="N25" s="14">
        <f t="shared" si="6"/>
        <v>3.3602536747534391</v>
      </c>
      <c r="O25" s="17">
        <f t="shared" si="6"/>
        <v>2.9941791109119351</v>
      </c>
      <c r="P25" s="14">
        <f t="shared" si="6"/>
        <v>2.9656419706314483</v>
      </c>
      <c r="Q25" s="14">
        <f t="shared" si="6"/>
        <v>2.8287165498248172</v>
      </c>
      <c r="R25" s="14">
        <f t="shared" si="6"/>
        <v>3.4039381041300456</v>
      </c>
      <c r="S25" s="17">
        <f t="shared" si="6"/>
        <v>3.0672811707429544</v>
      </c>
      <c r="T25" s="46"/>
    </row>
    <row r="26" spans="1:20" ht="24" customHeight="1" x14ac:dyDescent="0.35">
      <c r="A26" s="50"/>
      <c r="B26" s="50"/>
      <c r="C26" s="51" t="s">
        <v>19</v>
      </c>
      <c r="D26" s="14">
        <v>77188.650469999993</v>
      </c>
      <c r="E26" s="14">
        <v>71708.996960000004</v>
      </c>
      <c r="F26" s="14">
        <v>89452.451809999999</v>
      </c>
      <c r="G26" s="20">
        <f>(+D26+E26+F26)/3</f>
        <v>79450.033080000008</v>
      </c>
      <c r="H26" s="14">
        <v>80352.47</v>
      </c>
      <c r="I26" s="14">
        <v>73433.819999999992</v>
      </c>
      <c r="J26" s="14">
        <v>90463.37</v>
      </c>
      <c r="K26" s="20">
        <f>(+H26+I26+J26)/3</f>
        <v>81416.55333333333</v>
      </c>
      <c r="L26" s="14">
        <f t="shared" si="6"/>
        <v>2.8500592267418199</v>
      </c>
      <c r="M26" s="14">
        <f t="shared" si="6"/>
        <v>2.7686260489813788</v>
      </c>
      <c r="N26" s="14">
        <f t="shared" si="6"/>
        <v>3.3602536747534391</v>
      </c>
      <c r="O26" s="21">
        <f t="shared" si="6"/>
        <v>2.9941791109119351</v>
      </c>
      <c r="P26" s="14">
        <f t="shared" si="6"/>
        <v>2.9656419706314483</v>
      </c>
      <c r="Q26" s="14">
        <f t="shared" si="6"/>
        <v>2.8287165498248172</v>
      </c>
      <c r="R26" s="14">
        <f t="shared" si="6"/>
        <v>3.4039381041300456</v>
      </c>
      <c r="S26" s="21">
        <f t="shared" si="6"/>
        <v>3.0672811707429544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50158.359339999995</v>
      </c>
      <c r="E29" s="24">
        <v>49082.378460000007</v>
      </c>
      <c r="F29" s="24">
        <v>48735.416089999999</v>
      </c>
      <c r="G29" s="15">
        <f>(+D29+E29+F29)/3</f>
        <v>49325.384630000008</v>
      </c>
      <c r="H29" s="24">
        <v>28640.312319999997</v>
      </c>
      <c r="I29" s="24">
        <v>27344.54</v>
      </c>
      <c r="J29" s="24">
        <v>30505.882832000003</v>
      </c>
      <c r="K29" s="15">
        <f>(+H29+I29+J29)/3</f>
        <v>28830.245050666668</v>
      </c>
      <c r="L29" s="24">
        <f t="shared" ref="L29:S32" si="7">(+D29/D$54)*100</f>
        <v>1.8520118432535506</v>
      </c>
      <c r="M29" s="24">
        <f t="shared" si="7"/>
        <v>1.8950307117825087</v>
      </c>
      <c r="N29" s="24">
        <f t="shared" si="7"/>
        <v>1.8307308261924362</v>
      </c>
      <c r="O29" s="17">
        <f t="shared" si="7"/>
        <v>1.8588920680263441</v>
      </c>
      <c r="P29" s="24">
        <f t="shared" si="7"/>
        <v>1.0570541548776899</v>
      </c>
      <c r="Q29" s="24">
        <f t="shared" si="7"/>
        <v>1.0533287366140929</v>
      </c>
      <c r="R29" s="24">
        <f t="shared" si="7"/>
        <v>1.1478694301568846</v>
      </c>
      <c r="S29" s="17">
        <f t="shared" si="7"/>
        <v>1.0861485063088538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26675.524939999999</v>
      </c>
      <c r="E30" s="24">
        <v>26261.074610000003</v>
      </c>
      <c r="F30" s="24">
        <v>26922.165329999996</v>
      </c>
      <c r="G30" s="20">
        <f>(+D30+E30+F30)/3</f>
        <v>26619.588293333334</v>
      </c>
      <c r="H30" s="24">
        <v>9402.1266500000002</v>
      </c>
      <c r="I30" s="24">
        <v>7931.8045599999996</v>
      </c>
      <c r="J30" s="24">
        <v>8513.2680500000006</v>
      </c>
      <c r="K30" s="20">
        <f>(+H30+I30+J30)/3</f>
        <v>8615.7330866666671</v>
      </c>
      <c r="L30" s="24">
        <f t="shared" si="7"/>
        <v>0.98494824719052421</v>
      </c>
      <c r="M30" s="24">
        <f t="shared" si="7"/>
        <v>1.0139187315651097</v>
      </c>
      <c r="N30" s="24">
        <f t="shared" si="7"/>
        <v>1.0113228106324403</v>
      </c>
      <c r="O30" s="21">
        <f t="shared" si="7"/>
        <v>1.0031942356615384</v>
      </c>
      <c r="P30" s="24">
        <f t="shared" si="7"/>
        <v>0.34701287224191685</v>
      </c>
      <c r="Q30" s="24">
        <f t="shared" si="7"/>
        <v>0.30553805901487829</v>
      </c>
      <c r="R30" s="24">
        <f t="shared" si="7"/>
        <v>0.32033559556832664</v>
      </c>
      <c r="S30" s="21">
        <f t="shared" si="7"/>
        <v>0.32458848706949778</v>
      </c>
    </row>
    <row r="31" spans="1:20" ht="24" customHeight="1" x14ac:dyDescent="0.35">
      <c r="A31" s="22"/>
      <c r="B31" s="53"/>
      <c r="C31" s="52" t="s">
        <v>60</v>
      </c>
      <c r="D31" s="24">
        <v>14553.206099999999</v>
      </c>
      <c r="E31" s="24">
        <v>13618.082380000002</v>
      </c>
      <c r="F31" s="24">
        <v>13432.876549999999</v>
      </c>
      <c r="G31" s="20">
        <f>(+D31+E31+F31)/3</f>
        <v>13868.055010000002</v>
      </c>
      <c r="H31" s="24">
        <v>9278.8867699999992</v>
      </c>
      <c r="I31" s="24">
        <v>9491.6459799999975</v>
      </c>
      <c r="J31" s="24">
        <v>11204.514279999999</v>
      </c>
      <c r="K31" s="20">
        <f>(+H31+I31+J31)/3</f>
        <v>9991.682343333332</v>
      </c>
      <c r="L31" s="24">
        <f t="shared" si="7"/>
        <v>0.53735230595981087</v>
      </c>
      <c r="M31" s="24">
        <f t="shared" si="7"/>
        <v>0.52578308458942269</v>
      </c>
      <c r="N31" s="24">
        <f t="shared" si="7"/>
        <v>0.50460185133350122</v>
      </c>
      <c r="O31" s="21">
        <f t="shared" si="7"/>
        <v>0.52263591354466443</v>
      </c>
      <c r="P31" s="24">
        <f t="shared" si="7"/>
        <v>0.34246434547499127</v>
      </c>
      <c r="Q31" s="24">
        <f t="shared" si="7"/>
        <v>0.36562412344481315</v>
      </c>
      <c r="R31" s="24">
        <f t="shared" si="7"/>
        <v>0.42160128564701072</v>
      </c>
      <c r="S31" s="21">
        <f t="shared" si="7"/>
        <v>0.37642589695827422</v>
      </c>
    </row>
    <row r="32" spans="1:20" ht="24" customHeight="1" x14ac:dyDescent="0.35">
      <c r="A32" s="22"/>
      <c r="B32" s="53"/>
      <c r="C32" s="52" t="s">
        <v>61</v>
      </c>
      <c r="D32" s="24">
        <v>8929.6283000000003</v>
      </c>
      <c r="E32" s="24">
        <v>9203.2214700000022</v>
      </c>
      <c r="F32" s="24">
        <v>8380.3742099999999</v>
      </c>
      <c r="G32" s="20">
        <f>(+D32+E32+F32)/3</f>
        <v>8837.7413266666681</v>
      </c>
      <c r="H32" s="24">
        <v>9959.2988999999998</v>
      </c>
      <c r="I32" s="24">
        <v>9921.0894600000011</v>
      </c>
      <c r="J32" s="24">
        <v>10788.100502000001</v>
      </c>
      <c r="K32" s="20">
        <f>(+H32+I32+J32)/3</f>
        <v>10222.829620666667</v>
      </c>
      <c r="L32" s="24">
        <f t="shared" si="7"/>
        <v>0.32971129010321554</v>
      </c>
      <c r="M32" s="24">
        <f t="shared" si="7"/>
        <v>0.3553288956279762</v>
      </c>
      <c r="N32" s="24">
        <f t="shared" si="7"/>
        <v>0.3148061642264946</v>
      </c>
      <c r="O32" s="21">
        <f t="shared" si="7"/>
        <v>0.33306191882014086</v>
      </c>
      <c r="P32" s="24">
        <f t="shared" si="7"/>
        <v>0.36757693716078194</v>
      </c>
      <c r="Q32" s="24">
        <f t="shared" si="7"/>
        <v>0.38216655415440137</v>
      </c>
      <c r="R32" s="24">
        <f t="shared" si="7"/>
        <v>0.40593254894154707</v>
      </c>
      <c r="S32" s="21">
        <f t="shared" si="7"/>
        <v>0.38513412228108168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12697.337000000001</v>
      </c>
      <c r="E34" s="14">
        <v>10887.824789999997</v>
      </c>
      <c r="F34" s="14">
        <v>14708.99747</v>
      </c>
      <c r="G34" s="15">
        <f>(+D34+E34+F34)/3</f>
        <v>12764.719753333333</v>
      </c>
      <c r="H34" s="14">
        <v>11854.946250000001</v>
      </c>
      <c r="I34" s="14">
        <v>11846.73999</v>
      </c>
      <c r="J34" s="14">
        <v>10785.631649999998</v>
      </c>
      <c r="K34" s="15">
        <f>(+H34+I34+J34)/3</f>
        <v>11495.772629999999</v>
      </c>
      <c r="L34" s="14">
        <f t="shared" ref="L34:S36" si="8">(+D34/D$54)*100</f>
        <v>0.4688275057479484</v>
      </c>
      <c r="M34" s="14">
        <f t="shared" si="8"/>
        <v>0.42037005966146762</v>
      </c>
      <c r="N34" s="14">
        <f t="shared" si="8"/>
        <v>0.55253893884864036</v>
      </c>
      <c r="O34" s="17">
        <f t="shared" si="8"/>
        <v>0.48105527160185307</v>
      </c>
      <c r="P34" s="14">
        <f t="shared" si="8"/>
        <v>0.43754132459873235</v>
      </c>
      <c r="Q34" s="14">
        <f t="shared" si="8"/>
        <v>0.45634381367038362</v>
      </c>
      <c r="R34" s="14">
        <f t="shared" si="8"/>
        <v>0.40583965145833073</v>
      </c>
      <c r="S34" s="17">
        <f t="shared" si="8"/>
        <v>0.43309088247420141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12696.918600000001</v>
      </c>
      <c r="E35" s="14">
        <v>10886.989699999996</v>
      </c>
      <c r="F35" s="14">
        <v>14708.374</v>
      </c>
      <c r="G35" s="20">
        <f>(+D35+E35+F35)/3</f>
        <v>12764.094099999997</v>
      </c>
      <c r="H35" s="14">
        <v>11854.946250000001</v>
      </c>
      <c r="I35" s="14">
        <v>11846.73999</v>
      </c>
      <c r="J35" s="14">
        <v>10785.631649999998</v>
      </c>
      <c r="K35" s="20">
        <f>(+H35+I35+J35)/3</f>
        <v>11495.772629999999</v>
      </c>
      <c r="L35" s="14">
        <f t="shared" si="8"/>
        <v>0.4688120570417823</v>
      </c>
      <c r="M35" s="14">
        <f t="shared" si="8"/>
        <v>0.42033781751577798</v>
      </c>
      <c r="N35" s="14">
        <f t="shared" si="8"/>
        <v>0.55251551839099833</v>
      </c>
      <c r="O35" s="21">
        <f t="shared" si="8"/>
        <v>0.48103169303216942</v>
      </c>
      <c r="P35" s="14">
        <f t="shared" si="8"/>
        <v>0.43754132459873235</v>
      </c>
      <c r="Q35" s="14">
        <f t="shared" si="8"/>
        <v>0.45634381367038362</v>
      </c>
      <c r="R35" s="14">
        <f t="shared" si="8"/>
        <v>0.40583965145833073</v>
      </c>
      <c r="S35" s="21">
        <f t="shared" si="8"/>
        <v>0.43309088247420141</v>
      </c>
    </row>
    <row r="36" spans="1:20" ht="24" customHeight="1" x14ac:dyDescent="0.35">
      <c r="A36" s="50"/>
      <c r="B36" s="54"/>
      <c r="C36" s="51" t="s">
        <v>25</v>
      </c>
      <c r="D36" s="14">
        <v>0.41840000000000005</v>
      </c>
      <c r="E36" s="14">
        <v>0.83509</v>
      </c>
      <c r="F36" s="14">
        <v>0.62346999999999997</v>
      </c>
      <c r="G36" s="20">
        <f>(+D36+E36+F36)/3</f>
        <v>0.62565333333333328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1.5448706166099366E-5</v>
      </c>
      <c r="M36" s="14">
        <f t="shared" si="8"/>
        <v>3.2242145689662138E-5</v>
      </c>
      <c r="N36" s="14">
        <f t="shared" si="8"/>
        <v>2.3420457642104811E-5</v>
      </c>
      <c r="O36" s="21">
        <f t="shared" si="8"/>
        <v>2.3578569683574616E-5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6913.6637199999986</v>
      </c>
      <c r="E38" s="24">
        <v>7562.2984799999995</v>
      </c>
      <c r="F38" s="24">
        <v>8273.7373900000002</v>
      </c>
      <c r="G38" s="15">
        <f>(+D38+E38+F38)/3</f>
        <v>7583.2331966666652</v>
      </c>
      <c r="H38" s="24">
        <v>4615.1694100000004</v>
      </c>
      <c r="I38" s="24">
        <v>8908.2936300000001</v>
      </c>
      <c r="J38" s="24">
        <v>7285.116930000001</v>
      </c>
      <c r="K38" s="15">
        <f>(+H38+I38+J38)/3</f>
        <v>6936.1933233333339</v>
      </c>
      <c r="L38" s="24">
        <f t="shared" ref="L38:S40" si="9">(+D38/D$54)*100</f>
        <v>0.25527523743188679</v>
      </c>
      <c r="M38" s="24">
        <f t="shared" si="9"/>
        <v>0.29197419360891702</v>
      </c>
      <c r="N38" s="24">
        <f t="shared" si="9"/>
        <v>0.31080038507770036</v>
      </c>
      <c r="O38" s="17">
        <f t="shared" si="9"/>
        <v>0.28578412809181009</v>
      </c>
      <c r="P38" s="24">
        <f t="shared" si="9"/>
        <v>0.17033627098047366</v>
      </c>
      <c r="Q38" s="24">
        <f t="shared" si="9"/>
        <v>0.34315302706409656</v>
      </c>
      <c r="R38" s="24">
        <f t="shared" si="9"/>
        <v>0.27412296392528718</v>
      </c>
      <c r="S38" s="17">
        <f t="shared" si="9"/>
        <v>0.26131363102769523</v>
      </c>
      <c r="T38" s="46"/>
    </row>
    <row r="39" spans="1:20" ht="24" customHeight="1" x14ac:dyDescent="0.35">
      <c r="A39" s="22"/>
      <c r="B39" s="53"/>
      <c r="C39" s="52" t="s">
        <v>28</v>
      </c>
      <c r="D39" s="24">
        <v>1532.5717399999999</v>
      </c>
      <c r="E39" s="24">
        <v>1533.43164</v>
      </c>
      <c r="F39" s="24">
        <v>4109.9630100000004</v>
      </c>
      <c r="G39" s="20">
        <f>(+D39+E39+F39)/3</f>
        <v>2391.988796666667</v>
      </c>
      <c r="H39" s="24">
        <v>1602.46</v>
      </c>
      <c r="I39" s="24">
        <v>729.16000000000008</v>
      </c>
      <c r="J39" s="24">
        <v>2001.39</v>
      </c>
      <c r="K39" s="20">
        <f>(+H39+I39+J39)/3</f>
        <v>1444.3366666666668</v>
      </c>
      <c r="L39" s="24">
        <f t="shared" si="9"/>
        <v>5.6587596772771573E-2</v>
      </c>
      <c r="M39" s="24">
        <f t="shared" si="9"/>
        <v>5.9204548422346744E-2</v>
      </c>
      <c r="N39" s="24">
        <f t="shared" si="9"/>
        <v>0.15438948880671502</v>
      </c>
      <c r="O39" s="21">
        <f t="shared" si="9"/>
        <v>9.0145247407299248E-2</v>
      </c>
      <c r="P39" s="24">
        <f t="shared" si="9"/>
        <v>5.914345423679037E-2</v>
      </c>
      <c r="Q39" s="24">
        <f t="shared" si="9"/>
        <v>2.8087698004410831E-2</v>
      </c>
      <c r="R39" s="24">
        <f t="shared" si="9"/>
        <v>7.5307913934942197E-2</v>
      </c>
      <c r="S39" s="21">
        <f t="shared" si="9"/>
        <v>5.441383208329105E-2</v>
      </c>
    </row>
    <row r="40" spans="1:20" ht="24" customHeight="1" x14ac:dyDescent="0.35">
      <c r="A40" s="22"/>
      <c r="B40" s="53"/>
      <c r="C40" s="52" t="s">
        <v>20</v>
      </c>
      <c r="D40" s="24">
        <v>5381.0919799999992</v>
      </c>
      <c r="E40" s="24">
        <v>6028.8668399999997</v>
      </c>
      <c r="F40" s="24">
        <v>4163.7743799999998</v>
      </c>
      <c r="G40" s="20">
        <f>(+D40+E40+F40)/3</f>
        <v>5191.2443999999996</v>
      </c>
      <c r="H40" s="24">
        <v>3012.7094099999999</v>
      </c>
      <c r="I40" s="24">
        <v>8179.1336300000003</v>
      </c>
      <c r="J40" s="24">
        <v>5283.7269300000007</v>
      </c>
      <c r="K40" s="20">
        <f>(+H40+I40+J40)/3</f>
        <v>5491.8566566666668</v>
      </c>
      <c r="L40" s="24">
        <f t="shared" si="9"/>
        <v>0.19868764065911526</v>
      </c>
      <c r="M40" s="24">
        <f t="shared" si="9"/>
        <v>0.23276964518657031</v>
      </c>
      <c r="N40" s="24">
        <f t="shared" si="9"/>
        <v>0.15641089627098534</v>
      </c>
      <c r="O40" s="21">
        <f t="shared" si="9"/>
        <v>0.19563888068451085</v>
      </c>
      <c r="P40" s="24">
        <f t="shared" si="9"/>
        <v>0.11119281674368327</v>
      </c>
      <c r="Q40" s="24">
        <f t="shared" si="9"/>
        <v>0.31506532905968576</v>
      </c>
      <c r="R40" s="24">
        <f t="shared" si="9"/>
        <v>0.19881504999034491</v>
      </c>
      <c r="S40" s="21">
        <f t="shared" si="9"/>
        <v>0.20689979894440413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875.95720000000006</v>
      </c>
      <c r="E42" s="14">
        <v>6191.377269999999</v>
      </c>
      <c r="F42" s="14">
        <v>3276.8519900000001</v>
      </c>
      <c r="G42" s="15">
        <f>(+D42+E42+F42)/3</f>
        <v>3448.0621533333328</v>
      </c>
      <c r="H42" s="14">
        <v>2941.0288699999992</v>
      </c>
      <c r="I42" s="14">
        <v>6196.37327</v>
      </c>
      <c r="J42" s="14">
        <v>634.92998999999998</v>
      </c>
      <c r="K42" s="15">
        <f>(+H42+I42+J42)/3</f>
        <v>3257.444043333333</v>
      </c>
      <c r="L42" s="14">
        <f t="shared" ref="L42:S42" si="10">(+D42/D$54)*100</f>
        <v>3.2343225135944391E-2</v>
      </c>
      <c r="M42" s="14">
        <f t="shared" si="10"/>
        <v>0.23904404071298019</v>
      </c>
      <c r="N42" s="14">
        <f t="shared" si="10"/>
        <v>0.12309393111335247</v>
      </c>
      <c r="O42" s="17">
        <f t="shared" si="10"/>
        <v>0.12994476241741912</v>
      </c>
      <c r="P42" s="14">
        <f t="shared" si="10"/>
        <v>0.10854723761087592</v>
      </c>
      <c r="Q42" s="14">
        <f t="shared" si="10"/>
        <v>0.23868816327056283</v>
      </c>
      <c r="R42" s="14">
        <f t="shared" si="10"/>
        <v>2.3891022260345913E-2</v>
      </c>
      <c r="S42" s="17">
        <f t="shared" si="10"/>
        <v>0.12272070444886347</v>
      </c>
      <c r="T42" s="46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38</v>
      </c>
      <c r="D44" s="24">
        <v>1.1029099999999998</v>
      </c>
      <c r="E44" s="24">
        <v>0.63549000000000011</v>
      </c>
      <c r="F44" s="24">
        <v>0.52100000000000002</v>
      </c>
      <c r="G44" s="15">
        <f>(+D44+E44+F44)/3</f>
        <v>0.75313333333333332</v>
      </c>
      <c r="H44" s="24">
        <v>83.678069999999991</v>
      </c>
      <c r="I44" s="24">
        <v>42.421159999999993</v>
      </c>
      <c r="J44" s="60">
        <v>0</v>
      </c>
      <c r="K44" s="15">
        <f>(+H44+I44+J44)/3</f>
        <v>42.033076666666659</v>
      </c>
      <c r="L44" s="24">
        <f t="shared" ref="L44:S44" si="11">(+D44/D$54)*100</f>
        <v>4.0723070070871526E-5</v>
      </c>
      <c r="M44" s="24">
        <f t="shared" si="11"/>
        <v>2.4535752031904823E-5</v>
      </c>
      <c r="N44" s="60">
        <f t="shared" si="11"/>
        <v>1.9571203797354493E-5</v>
      </c>
      <c r="O44" s="17">
        <f t="shared" si="11"/>
        <v>2.8382821340395365E-5</v>
      </c>
      <c r="P44" s="24">
        <f t="shared" si="11"/>
        <v>3.0883829260436703E-3</v>
      </c>
      <c r="Q44" s="24">
        <f t="shared" si="11"/>
        <v>1.6340895428668498E-3</v>
      </c>
      <c r="R44" s="60">
        <f t="shared" si="11"/>
        <v>0</v>
      </c>
      <c r="S44" s="17">
        <f t="shared" si="11"/>
        <v>1.5835510019714459E-3</v>
      </c>
      <c r="T44" s="46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79</v>
      </c>
      <c r="D46" s="14">
        <v>2.3200399999999997</v>
      </c>
      <c r="E46" s="14">
        <v>0</v>
      </c>
      <c r="F46" s="14">
        <v>0</v>
      </c>
      <c r="G46" s="15">
        <f>(+D46+E46+F46)/3</f>
        <v>0.77334666666666652</v>
      </c>
      <c r="H46" s="14">
        <v>0.249</v>
      </c>
      <c r="I46" s="14">
        <v>31.858549999999997</v>
      </c>
      <c r="J46" s="14">
        <v>53.850770000000004</v>
      </c>
      <c r="K46" s="15">
        <f>(+H46+I46+J46)/3</f>
        <v>28.652773333333332</v>
      </c>
      <c r="L46" s="14">
        <f t="shared" ref="L46:S46" si="12">(+D46/D$54)*100</f>
        <v>8.5663518770547702E-5</v>
      </c>
      <c r="M46" s="14">
        <f t="shared" si="12"/>
        <v>0</v>
      </c>
      <c r="N46" s="14">
        <f t="shared" si="12"/>
        <v>0</v>
      </c>
      <c r="O46" s="17">
        <f t="shared" si="12"/>
        <v>2.9144587422577172E-5</v>
      </c>
      <c r="P46" s="14">
        <f t="shared" si="12"/>
        <v>9.1900703324643365E-6</v>
      </c>
      <c r="Q46" s="14">
        <f t="shared" si="12"/>
        <v>1.2272112173712525E-3</v>
      </c>
      <c r="R46" s="14">
        <f t="shared" si="12"/>
        <v>2.0262863072616371E-3</v>
      </c>
      <c r="S46" s="17">
        <f t="shared" si="12"/>
        <v>1.0794624500386101E-3</v>
      </c>
      <c r="T46" s="46"/>
    </row>
    <row r="47" spans="1:20" ht="24" customHeight="1" x14ac:dyDescent="0.35">
      <c r="A47" s="22" t="s">
        <v>45</v>
      </c>
      <c r="B47" s="22"/>
      <c r="C47" s="23" t="s">
        <v>34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35</v>
      </c>
      <c r="D48" s="24">
        <v>0</v>
      </c>
      <c r="E48" s="24">
        <v>6.9809999999999999</v>
      </c>
      <c r="F48" s="24">
        <v>37.91507</v>
      </c>
      <c r="G48" s="15">
        <f t="shared" ref="G48:G53" si="13">(+D48+E48+F48)/3</f>
        <v>14.965356666666667</v>
      </c>
      <c r="H48" s="24">
        <v>0.79092000000000007</v>
      </c>
      <c r="I48" s="24">
        <v>0</v>
      </c>
      <c r="J48" s="24">
        <v>0.17338999999999999</v>
      </c>
      <c r="K48" s="15">
        <f t="shared" ref="K48:K53" si="14">(+H48+I48+J48)/3</f>
        <v>0.32143666666666665</v>
      </c>
      <c r="L48" s="24">
        <f t="shared" ref="L48:S53" si="15">(+D48/D$54)*100</f>
        <v>0</v>
      </c>
      <c r="M48" s="24">
        <f t="shared" si="15"/>
        <v>2.6953073208819576E-4</v>
      </c>
      <c r="N48" s="24">
        <f t="shared" si="15"/>
        <v>1.4242678732456074E-3</v>
      </c>
      <c r="O48" s="17">
        <f t="shared" si="15"/>
        <v>5.6398917132684972E-4</v>
      </c>
      <c r="P48" s="24">
        <f t="shared" si="15"/>
        <v>2.9191206535552985E-5</v>
      </c>
      <c r="Q48" s="24">
        <f t="shared" si="15"/>
        <v>0</v>
      </c>
      <c r="R48" s="24">
        <f t="shared" si="15"/>
        <v>6.5242852203616624E-6</v>
      </c>
      <c r="S48" s="17">
        <f t="shared" si="15"/>
        <v>1.2109781056641547E-5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1588.6382879997457</v>
      </c>
      <c r="E53" s="74">
        <v>4340.2525700006654</v>
      </c>
      <c r="F53" s="74">
        <v>1938.9123199999867</v>
      </c>
      <c r="G53" s="39">
        <f t="shared" si="13"/>
        <v>2622.6010593334659</v>
      </c>
      <c r="H53" s="74">
        <v>1777.9365909988451</v>
      </c>
      <c r="I53" s="74">
        <v>4715.693140000235</v>
      </c>
      <c r="J53" s="74">
        <v>2480.7681959999659</v>
      </c>
      <c r="K53" s="39">
        <f t="shared" si="14"/>
        <v>2991.4659756663491</v>
      </c>
      <c r="L53" s="74">
        <f t="shared" si="15"/>
        <v>5.8657758402302113E-2</v>
      </c>
      <c r="M53" s="74">
        <f t="shared" si="15"/>
        <v>0.16757362163586198</v>
      </c>
      <c r="N53" s="74">
        <f t="shared" si="15"/>
        <v>7.2834641381806439E-2</v>
      </c>
      <c r="O53" s="40">
        <f t="shared" si="15"/>
        <v>9.8836174180127551E-2</v>
      </c>
      <c r="P53" s="74">
        <f t="shared" si="15"/>
        <v>6.5619928987715931E-2</v>
      </c>
      <c r="Q53" s="74">
        <f t="shared" si="15"/>
        <v>0.18165144110729939</v>
      </c>
      <c r="R53" s="74">
        <f t="shared" si="15"/>
        <v>9.3345863523304928E-2</v>
      </c>
      <c r="S53" s="40">
        <f t="shared" si="15"/>
        <v>0.11270026652335477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2708317.4183099996</v>
      </c>
      <c r="E54" s="43">
        <v>2590057.1507800007</v>
      </c>
      <c r="F54" s="43">
        <v>2662074.3690299997</v>
      </c>
      <c r="G54" s="62">
        <f>G13+G29+G25+G34+G48+G38+G21+G44+G46+G49+G53+G23+G9+G42</f>
        <v>2653482.9793733335</v>
      </c>
      <c r="H54" s="43">
        <v>2709446.075949999</v>
      </c>
      <c r="I54" s="43">
        <v>2596011.96184</v>
      </c>
      <c r="J54" s="43">
        <v>2657609.13485</v>
      </c>
      <c r="K54" s="62">
        <f t="shared" ref="K54:S54" si="16">K13+K29+K25+K34+K48+K38+K21+K44+K46+K49+K53+K23+K9+K42</f>
        <v>2654355.7242133324</v>
      </c>
      <c r="L54" s="43">
        <f t="shared" si="16"/>
        <v>100.00000000000001</v>
      </c>
      <c r="M54" s="43">
        <f t="shared" si="16"/>
        <v>99.999999999999986</v>
      </c>
      <c r="N54" s="43">
        <f t="shared" si="16"/>
        <v>100</v>
      </c>
      <c r="O54" s="62">
        <f t="shared" si="16"/>
        <v>100.00000000000001</v>
      </c>
      <c r="P54" s="43">
        <f t="shared" si="16"/>
        <v>99.999999999999986</v>
      </c>
      <c r="Q54" s="43">
        <f t="shared" si="16"/>
        <v>100.00000000000001</v>
      </c>
      <c r="R54" s="43">
        <f t="shared" si="16"/>
        <v>99.999999999999986</v>
      </c>
      <c r="S54" s="62">
        <f t="shared" si="16"/>
        <v>100.00000000000003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1243048.0447999998</v>
      </c>
      <c r="E9" s="14">
        <v>1152717.2770699998</v>
      </c>
      <c r="F9" s="14">
        <v>1394648.7731689999</v>
      </c>
      <c r="G9" s="15">
        <f t="shared" ref="G9:G16" si="0">(+D9+E9+F9)/3</f>
        <v>1263471.3650129999</v>
      </c>
      <c r="H9" s="16">
        <v>1267999.804002</v>
      </c>
      <c r="I9" s="16">
        <v>1170403.8014709998</v>
      </c>
      <c r="J9" s="16">
        <v>1421796.3695899998</v>
      </c>
      <c r="K9" s="15">
        <f t="shared" ref="K9:K16" si="1">(+H9+I9+J9)/3</f>
        <v>1286733.3250209999</v>
      </c>
      <c r="L9" s="16">
        <f t="shared" ref="L9:S16" si="2">(+D9/D$54)*100</f>
        <v>54.186619272705308</v>
      </c>
      <c r="M9" s="16">
        <f t="shared" si="2"/>
        <v>51.431917773042258</v>
      </c>
      <c r="N9" s="16">
        <f t="shared" si="2"/>
        <v>55.818809216052642</v>
      </c>
      <c r="O9" s="17">
        <f t="shared" si="2"/>
        <v>53.888643538231648</v>
      </c>
      <c r="P9" s="16">
        <f t="shared" si="2"/>
        <v>55.296417210151219</v>
      </c>
      <c r="Q9" s="16">
        <f t="shared" si="2"/>
        <v>52.15153382419917</v>
      </c>
      <c r="R9" s="16">
        <f t="shared" si="2"/>
        <v>57.020385017758123</v>
      </c>
      <c r="S9" s="17">
        <f t="shared" si="2"/>
        <v>54.903977992952079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1218776.7692799999</v>
      </c>
      <c r="E10" s="14">
        <v>1094677.2191899999</v>
      </c>
      <c r="F10" s="14">
        <v>1340150.0969099998</v>
      </c>
      <c r="G10" s="20">
        <f t="shared" si="0"/>
        <v>1217868.0284599999</v>
      </c>
      <c r="H10" s="16">
        <v>1218776.7692799999</v>
      </c>
      <c r="I10" s="16">
        <v>1094677.2191899999</v>
      </c>
      <c r="J10" s="16">
        <v>1340150.0969099998</v>
      </c>
      <c r="K10" s="20">
        <f t="shared" si="1"/>
        <v>1217868.0284599999</v>
      </c>
      <c r="L10" s="16">
        <f t="shared" si="2"/>
        <v>53.12859229509418</v>
      </c>
      <c r="M10" s="16">
        <f t="shared" si="2"/>
        <v>48.84228756292309</v>
      </c>
      <c r="N10" s="16">
        <f t="shared" si="2"/>
        <v>53.637578162648261</v>
      </c>
      <c r="O10" s="21">
        <f t="shared" si="2"/>
        <v>51.943603851769637</v>
      </c>
      <c r="P10" s="16">
        <f t="shared" si="2"/>
        <v>53.149841591017136</v>
      </c>
      <c r="Q10" s="16">
        <f t="shared" si="2"/>
        <v>48.777264693959658</v>
      </c>
      <c r="R10" s="16">
        <f t="shared" si="2"/>
        <v>53.746004801960446</v>
      </c>
      <c r="S10" s="21">
        <f t="shared" si="2"/>
        <v>51.965545721602027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2970.4417100000001</v>
      </c>
      <c r="E11" s="14">
        <v>4880.9631300000001</v>
      </c>
      <c r="F11" s="14">
        <v>2277.3452900000002</v>
      </c>
      <c r="G11" s="20">
        <f t="shared" si="0"/>
        <v>3376.2500433333335</v>
      </c>
      <c r="H11" s="16">
        <v>3076.7358220000006</v>
      </c>
      <c r="I11" s="16">
        <v>2863.0723210000001</v>
      </c>
      <c r="J11" s="16">
        <v>2053.9980699999996</v>
      </c>
      <c r="K11" s="20">
        <f t="shared" si="1"/>
        <v>2664.6020709999998</v>
      </c>
      <c r="L11" s="16">
        <f t="shared" si="2"/>
        <v>0.12948670382039099</v>
      </c>
      <c r="M11" s="16">
        <f t="shared" si="2"/>
        <v>0.21777872106983823</v>
      </c>
      <c r="N11" s="16">
        <f t="shared" si="2"/>
        <v>9.1147466449735412E-2</v>
      </c>
      <c r="O11" s="21">
        <f t="shared" si="2"/>
        <v>0.14400131266865487</v>
      </c>
      <c r="P11" s="16">
        <f t="shared" si="2"/>
        <v>0.13417389113292102</v>
      </c>
      <c r="Q11" s="16">
        <f t="shared" si="2"/>
        <v>0.12757444294191281</v>
      </c>
      <c r="R11" s="16">
        <f t="shared" si="2"/>
        <v>8.2374496996996588E-2</v>
      </c>
      <c r="S11" s="21">
        <f t="shared" si="2"/>
        <v>0.11369663831763345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21300.83381</v>
      </c>
      <c r="E12" s="14">
        <v>53159.094749999997</v>
      </c>
      <c r="F12" s="14">
        <v>52221.330969000002</v>
      </c>
      <c r="G12" s="20">
        <f t="shared" si="0"/>
        <v>42227.086509666668</v>
      </c>
      <c r="H12" s="16">
        <v>46146.298900000002</v>
      </c>
      <c r="I12" s="16">
        <v>72863.50996000001</v>
      </c>
      <c r="J12" s="16">
        <v>79592.274609999993</v>
      </c>
      <c r="K12" s="20">
        <f t="shared" si="1"/>
        <v>66200.694490000009</v>
      </c>
      <c r="L12" s="16">
        <f t="shared" si="2"/>
        <v>0.92854027379074222</v>
      </c>
      <c r="M12" s="16">
        <f t="shared" si="2"/>
        <v>2.3718514890493245</v>
      </c>
      <c r="N12" s="16">
        <f t="shared" si="2"/>
        <v>2.0900835869546408</v>
      </c>
      <c r="O12" s="21">
        <f t="shared" si="2"/>
        <v>1.801038373793366</v>
      </c>
      <c r="P12" s="16">
        <f t="shared" si="2"/>
        <v>2.0124017280011479</v>
      </c>
      <c r="Q12" s="16">
        <f t="shared" si="2"/>
        <v>3.2466946872976035</v>
      </c>
      <c r="R12" s="16">
        <f t="shared" si="2"/>
        <v>3.192005718800687</v>
      </c>
      <c r="S12" s="21">
        <f t="shared" si="2"/>
        <v>2.8247356330324198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498608.26185000001</v>
      </c>
      <c r="E13" s="24">
        <v>507409.25167361007</v>
      </c>
      <c r="F13" s="24">
        <v>511409.72515966994</v>
      </c>
      <c r="G13" s="15">
        <f t="shared" si="0"/>
        <v>505809.07956109336</v>
      </c>
      <c r="H13" s="24">
        <v>498608.26185000001</v>
      </c>
      <c r="I13" s="24">
        <v>507409.25167361007</v>
      </c>
      <c r="J13" s="24">
        <v>511409.72515966994</v>
      </c>
      <c r="K13" s="15">
        <f t="shared" si="1"/>
        <v>505809.07956109336</v>
      </c>
      <c r="L13" s="24">
        <f t="shared" si="2"/>
        <v>21.735198542095247</v>
      </c>
      <c r="M13" s="24">
        <f t="shared" si="2"/>
        <v>22.639576441234556</v>
      </c>
      <c r="N13" s="24">
        <f t="shared" si="2"/>
        <v>20.468437953060434</v>
      </c>
      <c r="O13" s="17">
        <f t="shared" si="2"/>
        <v>21.573393700607028</v>
      </c>
      <c r="P13" s="24">
        <f t="shared" si="2"/>
        <v>21.743891745619255</v>
      </c>
      <c r="Q13" s="24">
        <f t="shared" si="2"/>
        <v>22.609436775674677</v>
      </c>
      <c r="R13" s="24">
        <f t="shared" si="2"/>
        <v>20.509814242133189</v>
      </c>
      <c r="S13" s="17">
        <f t="shared" si="2"/>
        <v>21.582506672394132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403768.81076999998</v>
      </c>
      <c r="E14" s="24">
        <v>412855.40942000004</v>
      </c>
      <c r="F14" s="24">
        <v>425687.70024966996</v>
      </c>
      <c r="G14" s="20">
        <f t="shared" si="0"/>
        <v>414103.97347988997</v>
      </c>
      <c r="H14" s="24">
        <v>403768.81076999998</v>
      </c>
      <c r="I14" s="24">
        <v>412855.40942000004</v>
      </c>
      <c r="J14" s="24">
        <v>425687.70024966996</v>
      </c>
      <c r="K14" s="20">
        <f t="shared" si="1"/>
        <v>414103.97347988997</v>
      </c>
      <c r="L14" s="24">
        <f t="shared" si="2"/>
        <v>17.600982451894836</v>
      </c>
      <c r="M14" s="24">
        <f t="shared" si="2"/>
        <v>18.420774887158807</v>
      </c>
      <c r="N14" s="24">
        <f t="shared" si="2"/>
        <v>17.03753732336822</v>
      </c>
      <c r="O14" s="21">
        <f t="shared" si="2"/>
        <v>17.662055534114554</v>
      </c>
      <c r="P14" s="24">
        <f t="shared" si="2"/>
        <v>17.608022135584886</v>
      </c>
      <c r="Q14" s="24">
        <f t="shared" si="2"/>
        <v>18.396251637092981</v>
      </c>
      <c r="R14" s="24">
        <f t="shared" si="2"/>
        <v>17.071978157153197</v>
      </c>
      <c r="S14" s="21">
        <f t="shared" si="2"/>
        <v>17.669516289525518</v>
      </c>
    </row>
    <row r="15" spans="1:256" ht="24" customHeight="1" x14ac:dyDescent="0.35">
      <c r="A15" s="22"/>
      <c r="B15" s="22"/>
      <c r="C15" s="52" t="s">
        <v>8</v>
      </c>
      <c r="D15" s="24">
        <v>74759.639129999996</v>
      </c>
      <c r="E15" s="24">
        <v>66912.113719999994</v>
      </c>
      <c r="F15" s="24">
        <v>57492.804059999995</v>
      </c>
      <c r="G15" s="20">
        <f t="shared" si="0"/>
        <v>66388.185636666662</v>
      </c>
      <c r="H15" s="24">
        <v>74759.639129999996</v>
      </c>
      <c r="I15" s="24">
        <v>66912.113719999994</v>
      </c>
      <c r="J15" s="24">
        <v>57492.804059999995</v>
      </c>
      <c r="K15" s="20">
        <f t="shared" si="1"/>
        <v>66388.185636666662</v>
      </c>
      <c r="L15" s="24">
        <f t="shared" si="2"/>
        <v>3.2589022761014297</v>
      </c>
      <c r="M15" s="24">
        <f t="shared" si="2"/>
        <v>2.9854834306075113</v>
      </c>
      <c r="N15" s="24">
        <f t="shared" si="2"/>
        <v>2.3010667078772502</v>
      </c>
      <c r="O15" s="21">
        <f t="shared" si="2"/>
        <v>2.8315396533640245</v>
      </c>
      <c r="P15" s="24">
        <f t="shared" si="2"/>
        <v>3.260205705683457</v>
      </c>
      <c r="Q15" s="24">
        <f t="shared" si="2"/>
        <v>2.9815089096014913</v>
      </c>
      <c r="R15" s="24">
        <f t="shared" si="2"/>
        <v>2.3057182402266734</v>
      </c>
      <c r="S15" s="21">
        <f t="shared" si="2"/>
        <v>2.8327357443144456</v>
      </c>
    </row>
    <row r="16" spans="1:256" ht="24" customHeight="1" x14ac:dyDescent="0.35">
      <c r="A16" s="22"/>
      <c r="B16" s="22"/>
      <c r="C16" s="52" t="s">
        <v>9</v>
      </c>
      <c r="D16" s="24">
        <v>20079.811949999999</v>
      </c>
      <c r="E16" s="24">
        <v>27641.728533609992</v>
      </c>
      <c r="F16" s="24">
        <v>28229.220850000002</v>
      </c>
      <c r="G16" s="20">
        <f t="shared" si="0"/>
        <v>25316.920444536663</v>
      </c>
      <c r="H16" s="24">
        <v>20079.811949999999</v>
      </c>
      <c r="I16" s="24">
        <v>27641.728533609992</v>
      </c>
      <c r="J16" s="24">
        <v>28229.220850000002</v>
      </c>
      <c r="K16" s="20">
        <f t="shared" si="1"/>
        <v>25316.920444536663</v>
      </c>
      <c r="L16" s="24">
        <f t="shared" si="2"/>
        <v>0.87531381409898057</v>
      </c>
      <c r="M16" s="24">
        <f t="shared" si="2"/>
        <v>1.2333181234682344</v>
      </c>
      <c r="N16" s="24">
        <f t="shared" si="2"/>
        <v>1.1298339218149684</v>
      </c>
      <c r="O16" s="21">
        <f t="shared" si="2"/>
        <v>1.0797985131284462</v>
      </c>
      <c r="P16" s="24">
        <f t="shared" si="2"/>
        <v>0.87566390435090991</v>
      </c>
      <c r="Q16" s="24">
        <f t="shared" si="2"/>
        <v>1.231676228980201</v>
      </c>
      <c r="R16" s="24">
        <f t="shared" si="2"/>
        <v>1.13211784475332</v>
      </c>
      <c r="S16" s="21">
        <f t="shared" si="2"/>
        <v>1.0802546385541651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12729.447609999999</v>
      </c>
      <c r="E18" s="24">
        <v>20181.016510000005</v>
      </c>
      <c r="F18" s="24">
        <v>20884.669999999991</v>
      </c>
      <c r="G18" s="20">
        <f>(+D18+E18+F18)/3</f>
        <v>17931.711373333332</v>
      </c>
      <c r="H18" s="24">
        <v>12729.447609999999</v>
      </c>
      <c r="I18" s="24">
        <v>20181.016510000005</v>
      </c>
      <c r="J18" s="24">
        <v>20884.669999999991</v>
      </c>
      <c r="K18" s="20">
        <f>(+H18+I18+J18)/3</f>
        <v>17931.711373333332</v>
      </c>
      <c r="L18" s="24">
        <f t="shared" ref="L18:S19" si="3">(+D18/D$54)*100</f>
        <v>0.55489868962055944</v>
      </c>
      <c r="M18" s="24">
        <f t="shared" si="3"/>
        <v>0.90043621481670399</v>
      </c>
      <c r="N18" s="24">
        <f t="shared" si="3"/>
        <v>0.8358788482789955</v>
      </c>
      <c r="O18" s="21">
        <f t="shared" si="3"/>
        <v>0.76481005346573228</v>
      </c>
      <c r="P18" s="24">
        <f t="shared" si="3"/>
        <v>0.55512062673490126</v>
      </c>
      <c r="Q18" s="24">
        <f t="shared" si="3"/>
        <v>0.89923748009465532</v>
      </c>
      <c r="R18" s="24">
        <f t="shared" si="3"/>
        <v>0.83756855048956502</v>
      </c>
      <c r="S18" s="21">
        <f t="shared" si="3"/>
        <v>0.76513312235959541</v>
      </c>
    </row>
    <row r="19" spans="1:20" ht="24" customHeight="1" x14ac:dyDescent="0.35">
      <c r="A19" s="22"/>
      <c r="B19" s="22"/>
      <c r="C19" s="52" t="s">
        <v>12</v>
      </c>
      <c r="D19" s="24">
        <v>2379.6495999999997</v>
      </c>
      <c r="E19" s="24">
        <v>2348.24208</v>
      </c>
      <c r="F19" s="24">
        <v>2010.0488399999999</v>
      </c>
      <c r="G19" s="20">
        <f>(+D19+E19+F19)/3</f>
        <v>2245.9801733333334</v>
      </c>
      <c r="H19" s="24">
        <v>2379.6495999999997</v>
      </c>
      <c r="I19" s="24">
        <v>2348.24208</v>
      </c>
      <c r="J19" s="24">
        <v>2010.0488399999999</v>
      </c>
      <c r="K19" s="20">
        <f>(+H19+I19+J19)/3</f>
        <v>2245.9801733333334</v>
      </c>
      <c r="L19" s="24">
        <f t="shared" si="3"/>
        <v>0.1037330515236779</v>
      </c>
      <c r="M19" s="24">
        <f t="shared" si="3"/>
        <v>0.10477382092922648</v>
      </c>
      <c r="N19" s="24">
        <f t="shared" si="3"/>
        <v>8.0449310875571958E-2</v>
      </c>
      <c r="O19" s="21">
        <f t="shared" si="3"/>
        <v>9.5793880499579376E-2</v>
      </c>
      <c r="P19" s="24">
        <f t="shared" si="3"/>
        <v>0.10377454056401562</v>
      </c>
      <c r="Q19" s="24">
        <f t="shared" si="3"/>
        <v>0.10463433740441608</v>
      </c>
      <c r="R19" s="24">
        <f t="shared" si="3"/>
        <v>8.061193657031844E-2</v>
      </c>
      <c r="S19" s="21">
        <f t="shared" si="3"/>
        <v>9.5834345478918503E-2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255796.66959999999</v>
      </c>
      <c r="E21" s="14">
        <v>270640.44560000004</v>
      </c>
      <c r="F21" s="14">
        <v>265406.52879999997</v>
      </c>
      <c r="G21" s="15">
        <f>(+D21+E21+F21)/3</f>
        <v>263947.88133333332</v>
      </c>
      <c r="H21" s="14">
        <v>255796.66959999999</v>
      </c>
      <c r="I21" s="14">
        <v>270640.44560000004</v>
      </c>
      <c r="J21" s="14">
        <v>265406.52879999997</v>
      </c>
      <c r="K21" s="15">
        <f>(+H21+I21+J21)/3</f>
        <v>263947.88133333332</v>
      </c>
      <c r="L21" s="14">
        <f t="shared" ref="L21:S21" si="4">(+D21/D$54)*100</f>
        <v>11.150620287626387</v>
      </c>
      <c r="M21" s="14">
        <f t="shared" si="4"/>
        <v>12.075430308062815</v>
      </c>
      <c r="N21" s="14">
        <f t="shared" si="4"/>
        <v>10.622514199126446</v>
      </c>
      <c r="O21" s="17">
        <f t="shared" si="4"/>
        <v>11.257709263317668</v>
      </c>
      <c r="P21" s="14">
        <f t="shared" si="4"/>
        <v>11.15508008638974</v>
      </c>
      <c r="Q21" s="14">
        <f t="shared" si="4"/>
        <v>12.059354502407997</v>
      </c>
      <c r="R21" s="14">
        <f t="shared" si="4"/>
        <v>10.643987269968024</v>
      </c>
      <c r="S21" s="17">
        <f t="shared" si="4"/>
        <v>11.262464712938984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149178.82921299996</v>
      </c>
      <c r="E23" s="24">
        <v>156918.00617099999</v>
      </c>
      <c r="F23" s="24">
        <v>151417.44392200001</v>
      </c>
      <c r="G23" s="15">
        <f>(+D23+E23+F23)/3</f>
        <v>152504.75976866667</v>
      </c>
      <c r="H23" s="24">
        <v>149063.61259999999</v>
      </c>
      <c r="I23" s="24">
        <v>158965.72898000004</v>
      </c>
      <c r="J23" s="24">
        <v>151485.06649999999</v>
      </c>
      <c r="K23" s="15">
        <f>(+H23+I23+J23)/3</f>
        <v>153171.46935999999</v>
      </c>
      <c r="L23" s="24">
        <f t="shared" ref="L23:S23" si="5">(+D23/D$54)*100</f>
        <v>6.5029637880274773</v>
      </c>
      <c r="M23" s="24">
        <f t="shared" si="5"/>
        <v>7.0013646459872696</v>
      </c>
      <c r="N23" s="24">
        <f t="shared" si="5"/>
        <v>6.0602651913997585</v>
      </c>
      <c r="O23" s="17">
        <f t="shared" si="5"/>
        <v>6.5045199001979537</v>
      </c>
      <c r="P23" s="24">
        <f t="shared" si="5"/>
        <v>6.5005402107845685</v>
      </c>
      <c r="Q23" s="24">
        <f t="shared" si="5"/>
        <v>7.0832874785347038</v>
      </c>
      <c r="R23" s="24">
        <f t="shared" si="5"/>
        <v>6.0752277900115459</v>
      </c>
      <c r="S23" s="17">
        <f t="shared" si="5"/>
        <v>6.535715535891887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79785.72838</v>
      </c>
      <c r="E25" s="14">
        <v>80176.444149999996</v>
      </c>
      <c r="F25" s="14">
        <v>104349.18312</v>
      </c>
      <c r="G25" s="15">
        <f>(+D25+E25+F25)/3</f>
        <v>88103.785216666656</v>
      </c>
      <c r="H25" s="14">
        <v>77284.070000000007</v>
      </c>
      <c r="I25" s="14">
        <v>81478.13</v>
      </c>
      <c r="J25" s="14">
        <v>100037.73</v>
      </c>
      <c r="K25" s="15">
        <f>(+H25+I25+J25)/3</f>
        <v>86266.643333333326</v>
      </c>
      <c r="L25" s="14">
        <f t="shared" ref="L25:S27" si="6">(+D25/D$54)*100</f>
        <v>3.4779982199466306</v>
      </c>
      <c r="M25" s="14">
        <f t="shared" si="6"/>
        <v>3.5773110760855742</v>
      </c>
      <c r="N25" s="14">
        <f t="shared" si="6"/>
        <v>4.1764258188039181</v>
      </c>
      <c r="O25" s="17">
        <f t="shared" si="6"/>
        <v>3.7577373000938752</v>
      </c>
      <c r="P25" s="14">
        <f t="shared" si="6"/>
        <v>3.3702940370579042</v>
      </c>
      <c r="Q25" s="14">
        <f t="shared" si="6"/>
        <v>3.6305499412142708</v>
      </c>
      <c r="R25" s="14">
        <f t="shared" si="6"/>
        <v>4.0119598016328011</v>
      </c>
      <c r="S25" s="17">
        <f t="shared" si="6"/>
        <v>3.6809351207421939</v>
      </c>
      <c r="T25" s="46"/>
    </row>
    <row r="26" spans="1:20" ht="24" customHeight="1" x14ac:dyDescent="0.35">
      <c r="A26" s="50"/>
      <c r="B26" s="50"/>
      <c r="C26" s="51" t="s">
        <v>19</v>
      </c>
      <c r="D26" s="14">
        <v>79785.72838</v>
      </c>
      <c r="E26" s="14">
        <v>80176.444149999996</v>
      </c>
      <c r="F26" s="14">
        <v>104349.18312</v>
      </c>
      <c r="G26" s="20">
        <f>(+D26+E26+F26)/3</f>
        <v>88103.785216666656</v>
      </c>
      <c r="H26" s="14">
        <v>77284.070000000007</v>
      </c>
      <c r="I26" s="14">
        <v>81478.13</v>
      </c>
      <c r="J26" s="14">
        <v>100037.73</v>
      </c>
      <c r="K26" s="20">
        <f>(+H26+I26+J26)/3</f>
        <v>86266.643333333326</v>
      </c>
      <c r="L26" s="14">
        <f t="shared" si="6"/>
        <v>3.4779982199466306</v>
      </c>
      <c r="M26" s="14">
        <f t="shared" si="6"/>
        <v>3.5773110760855742</v>
      </c>
      <c r="N26" s="14">
        <f t="shared" si="6"/>
        <v>4.1764258188039181</v>
      </c>
      <c r="O26" s="21">
        <f t="shared" si="6"/>
        <v>3.7577373000938752</v>
      </c>
      <c r="P26" s="14">
        <f t="shared" si="6"/>
        <v>3.3702940370579042</v>
      </c>
      <c r="Q26" s="14">
        <f t="shared" si="6"/>
        <v>3.6305499412142708</v>
      </c>
      <c r="R26" s="14">
        <f t="shared" si="6"/>
        <v>4.0119598016328011</v>
      </c>
      <c r="S26" s="21">
        <f t="shared" si="6"/>
        <v>3.6809351207421939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46087.124519999998</v>
      </c>
      <c r="E29" s="24">
        <v>47274.946320000003</v>
      </c>
      <c r="F29" s="24">
        <v>45700.191889999995</v>
      </c>
      <c r="G29" s="15">
        <f>(+D29+E29+F29)/3</f>
        <v>46354.087576666665</v>
      </c>
      <c r="H29" s="24">
        <v>25599.672330000001</v>
      </c>
      <c r="I29" s="24">
        <v>26619.381309999997</v>
      </c>
      <c r="J29" s="24">
        <v>25694.928820000001</v>
      </c>
      <c r="K29" s="15">
        <f>(+H29+I29+J29)/3</f>
        <v>25971.327486666665</v>
      </c>
      <c r="L29" s="24">
        <f t="shared" ref="L29:S32" si="7">(+D29/D$54)*100</f>
        <v>2.0090176563857636</v>
      </c>
      <c r="M29" s="24">
        <f t="shared" si="7"/>
        <v>2.1093126651450156</v>
      </c>
      <c r="N29" s="24">
        <f t="shared" si="7"/>
        <v>1.8290843840550173</v>
      </c>
      <c r="O29" s="17">
        <f t="shared" si="7"/>
        <v>1.9770601622880948</v>
      </c>
      <c r="P29" s="24">
        <f t="shared" si="7"/>
        <v>1.116380426191778</v>
      </c>
      <c r="Q29" s="24">
        <f t="shared" si="7"/>
        <v>1.1861218863292609</v>
      </c>
      <c r="R29" s="24">
        <f t="shared" si="7"/>
        <v>1.0304814146788033</v>
      </c>
      <c r="S29" s="17">
        <f t="shared" si="7"/>
        <v>1.1081777125438377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24443.687670000003</v>
      </c>
      <c r="E30" s="24">
        <v>25654.318300000003</v>
      </c>
      <c r="F30" s="24">
        <v>24100.84117</v>
      </c>
      <c r="G30" s="20">
        <f>(+D30+E30+F30)/3</f>
        <v>24732.949046666665</v>
      </c>
      <c r="H30" s="24">
        <v>7710.2104900000022</v>
      </c>
      <c r="I30" s="24">
        <v>8384.95363</v>
      </c>
      <c r="J30" s="24">
        <v>7784.8517400000028</v>
      </c>
      <c r="K30" s="20">
        <f>(+H30+I30+J30)/3</f>
        <v>7960.0052866666674</v>
      </c>
      <c r="L30" s="24">
        <f t="shared" si="7"/>
        <v>1.0655427221305189</v>
      </c>
      <c r="M30" s="24">
        <f t="shared" si="7"/>
        <v>1.144643891070029</v>
      </c>
      <c r="N30" s="24">
        <f t="shared" si="7"/>
        <v>0.96460146891162779</v>
      </c>
      <c r="O30" s="21">
        <f t="shared" si="7"/>
        <v>1.0548913982006651</v>
      </c>
      <c r="P30" s="24">
        <f t="shared" si="7"/>
        <v>0.33623586903366121</v>
      </c>
      <c r="Q30" s="24">
        <f t="shared" si="7"/>
        <v>0.37362164434162742</v>
      </c>
      <c r="R30" s="24">
        <f t="shared" si="7"/>
        <v>0.31220732660118516</v>
      </c>
      <c r="S30" s="21">
        <f t="shared" si="7"/>
        <v>0.33964765393466156</v>
      </c>
    </row>
    <row r="31" spans="1:20" ht="24" customHeight="1" x14ac:dyDescent="0.35">
      <c r="A31" s="22"/>
      <c r="B31" s="53"/>
      <c r="C31" s="52" t="s">
        <v>60</v>
      </c>
      <c r="D31" s="24">
        <v>13254.288249999996</v>
      </c>
      <c r="E31" s="24">
        <v>12615.573900000001</v>
      </c>
      <c r="F31" s="24">
        <v>13132.688129999999</v>
      </c>
      <c r="G31" s="20">
        <f>(+D31+E31+F31)/3</f>
        <v>13000.850093333333</v>
      </c>
      <c r="H31" s="24">
        <v>8328.3682399999998</v>
      </c>
      <c r="I31" s="24">
        <v>8801.0751700000001</v>
      </c>
      <c r="J31" s="24">
        <v>8532.3508000000002</v>
      </c>
      <c r="K31" s="20">
        <f>(+H31+I31+J31)/3</f>
        <v>8553.9314033333339</v>
      </c>
      <c r="L31" s="24">
        <f t="shared" si="7"/>
        <v>0.57777740300375668</v>
      </c>
      <c r="M31" s="24">
        <f t="shared" si="7"/>
        <v>0.56288143883275588</v>
      </c>
      <c r="N31" s="24">
        <f t="shared" si="7"/>
        <v>0.52561693476179605</v>
      </c>
      <c r="O31" s="21">
        <f t="shared" si="7"/>
        <v>0.55450261539280488</v>
      </c>
      <c r="P31" s="24">
        <f t="shared" si="7"/>
        <v>0.36319321456147979</v>
      </c>
      <c r="Q31" s="24">
        <f t="shared" si="7"/>
        <v>0.3921634301261685</v>
      </c>
      <c r="R31" s="24">
        <f t="shared" si="7"/>
        <v>0.34218537768729329</v>
      </c>
      <c r="S31" s="21">
        <f t="shared" si="7"/>
        <v>0.3649900506883742</v>
      </c>
    </row>
    <row r="32" spans="1:20" ht="24" customHeight="1" x14ac:dyDescent="0.35">
      <c r="A32" s="22"/>
      <c r="B32" s="53"/>
      <c r="C32" s="52" t="s">
        <v>61</v>
      </c>
      <c r="D32" s="24">
        <v>8389.1486000000004</v>
      </c>
      <c r="E32" s="24">
        <v>9005.0541200000025</v>
      </c>
      <c r="F32" s="24">
        <v>8466.6625899999999</v>
      </c>
      <c r="G32" s="20">
        <f>(+D32+E32+F32)/3</f>
        <v>8620.2884366666676</v>
      </c>
      <c r="H32" s="24">
        <v>9561.093600000002</v>
      </c>
      <c r="I32" s="24">
        <v>9433.3525099999988</v>
      </c>
      <c r="J32" s="24">
        <v>9377.726279999999</v>
      </c>
      <c r="K32" s="20">
        <f>(+H32+I32+J32)/3</f>
        <v>9457.3907966666666</v>
      </c>
      <c r="L32" s="24">
        <f t="shared" si="7"/>
        <v>0.3656975312514878</v>
      </c>
      <c r="M32" s="24">
        <f t="shared" si="7"/>
        <v>0.40178733524223081</v>
      </c>
      <c r="N32" s="24">
        <f t="shared" si="7"/>
        <v>0.33886598038159377</v>
      </c>
      <c r="O32" s="21">
        <f t="shared" si="7"/>
        <v>0.36766614869462488</v>
      </c>
      <c r="P32" s="24">
        <f t="shared" si="7"/>
        <v>0.41695134259663719</v>
      </c>
      <c r="Q32" s="24">
        <f t="shared" si="7"/>
        <v>0.42033681186146499</v>
      </c>
      <c r="R32" s="24">
        <f t="shared" si="7"/>
        <v>0.37608871039032477</v>
      </c>
      <c r="S32" s="21">
        <f t="shared" si="7"/>
        <v>0.40354000792080202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12083.699360000002</v>
      </c>
      <c r="E34" s="14">
        <v>12361.630869999997</v>
      </c>
      <c r="F34" s="14">
        <v>12155.548400000001</v>
      </c>
      <c r="G34" s="15">
        <f>(+D34+E34+F34)/3</f>
        <v>12200.292876666666</v>
      </c>
      <c r="H34" s="14">
        <v>11543.167450000001</v>
      </c>
      <c r="I34" s="14">
        <v>12365.38125</v>
      </c>
      <c r="J34" s="14">
        <v>11127.738690000004</v>
      </c>
      <c r="K34" s="15">
        <f>(+H34+I34+J34)/3</f>
        <v>11678.762463333334</v>
      </c>
      <c r="L34" s="14">
        <f t="shared" ref="L34:S36" si="8">(+D34/D$54)*100</f>
        <v>0.52674940390699287</v>
      </c>
      <c r="M34" s="14">
        <f t="shared" si="8"/>
        <v>0.55155101349967195</v>
      </c>
      <c r="N34" s="14">
        <f t="shared" si="8"/>
        <v>0.48650832389458831</v>
      </c>
      <c r="O34" s="17">
        <f t="shared" si="8"/>
        <v>0.52035784276436869</v>
      </c>
      <c r="P34" s="14">
        <f t="shared" si="8"/>
        <v>0.50338793525620329</v>
      </c>
      <c r="Q34" s="14">
        <f t="shared" si="8"/>
        <v>0.55098385505754177</v>
      </c>
      <c r="R34" s="14">
        <f t="shared" si="8"/>
        <v>0.44627202463864452</v>
      </c>
      <c r="S34" s="17">
        <f t="shared" si="8"/>
        <v>0.49832432626341083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12083.289100000002</v>
      </c>
      <c r="E35" s="14">
        <v>12360.879349999997</v>
      </c>
      <c r="F35" s="14">
        <v>12155.312700000002</v>
      </c>
      <c r="G35" s="20">
        <f>(+D35+E35+F35)/3</f>
        <v>12199.82705</v>
      </c>
      <c r="H35" s="14">
        <v>11543.167450000001</v>
      </c>
      <c r="I35" s="14">
        <v>12365.38125</v>
      </c>
      <c r="J35" s="14">
        <v>11127.738690000004</v>
      </c>
      <c r="K35" s="20">
        <f>(+H35+I35+J35)/3</f>
        <v>11678.762463333334</v>
      </c>
      <c r="L35" s="14">
        <f t="shared" si="8"/>
        <v>0.52673151996234902</v>
      </c>
      <c r="M35" s="14">
        <f t="shared" si="8"/>
        <v>0.5515174821944564</v>
      </c>
      <c r="N35" s="14">
        <f t="shared" si="8"/>
        <v>0.48649889034143473</v>
      </c>
      <c r="O35" s="21">
        <f t="shared" si="8"/>
        <v>0.52033797467088772</v>
      </c>
      <c r="P35" s="14">
        <f t="shared" si="8"/>
        <v>0.50338793525620329</v>
      </c>
      <c r="Q35" s="14">
        <f t="shared" si="8"/>
        <v>0.55098385505754177</v>
      </c>
      <c r="R35" s="14">
        <f t="shared" si="8"/>
        <v>0.44627202463864452</v>
      </c>
      <c r="S35" s="21">
        <f t="shared" si="8"/>
        <v>0.49832432626341083</v>
      </c>
    </row>
    <row r="36" spans="1:20" ht="24" customHeight="1" x14ac:dyDescent="0.35">
      <c r="A36" s="50"/>
      <c r="B36" s="54"/>
      <c r="C36" s="51" t="s">
        <v>25</v>
      </c>
      <c r="D36" s="14">
        <v>0.41026000000000001</v>
      </c>
      <c r="E36" s="14">
        <v>0.75151999999999997</v>
      </c>
      <c r="F36" s="14">
        <v>0.23569999999999999</v>
      </c>
      <c r="G36" s="20">
        <f>(+D36+E36+F36)/3</f>
        <v>0.46582666666666667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1.7883944643826596E-5</v>
      </c>
      <c r="M36" s="14">
        <f t="shared" si="8"/>
        <v>3.3531305215658297E-5</v>
      </c>
      <c r="N36" s="14">
        <f t="shared" si="8"/>
        <v>9.4335531535503939E-6</v>
      </c>
      <c r="O36" s="21">
        <f t="shared" si="8"/>
        <v>1.9868093480966522E-5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4410.7963799999998</v>
      </c>
      <c r="E38" s="24">
        <v>5071.1749199999995</v>
      </c>
      <c r="F38" s="24">
        <v>6706.8754200000003</v>
      </c>
      <c r="G38" s="15">
        <f>(+D38+E38+F38)/3</f>
        <v>5396.2822399999995</v>
      </c>
      <c r="H38" s="24">
        <v>1931.23146</v>
      </c>
      <c r="I38" s="24">
        <v>7340.738800000001</v>
      </c>
      <c r="J38" s="24">
        <v>1569.1913500000001</v>
      </c>
      <c r="K38" s="15">
        <f>(+H38+I38+J38)/3</f>
        <v>3613.7205366666676</v>
      </c>
      <c r="L38" s="24">
        <f t="shared" ref="L38:S40" si="9">(+D38/D$54)*100</f>
        <v>0.19227426094454914</v>
      </c>
      <c r="M38" s="24">
        <f t="shared" si="9"/>
        <v>0.22626558713608624</v>
      </c>
      <c r="N38" s="24">
        <f t="shared" si="9"/>
        <v>0.26843303253632</v>
      </c>
      <c r="O38" s="17">
        <f t="shared" si="9"/>
        <v>0.23015822765406177</v>
      </c>
      <c r="P38" s="24">
        <f t="shared" si="9"/>
        <v>8.4219398303125456E-2</v>
      </c>
      <c r="Q38" s="24">
        <f t="shared" si="9"/>
        <v>0.32709291215703301</v>
      </c>
      <c r="R38" s="24">
        <f t="shared" si="9"/>
        <v>6.2931582086777738E-2</v>
      </c>
      <c r="S38" s="17">
        <f t="shared" si="9"/>
        <v>0.15419483506000564</v>
      </c>
      <c r="T38" s="46"/>
    </row>
    <row r="39" spans="1:20" ht="24" customHeight="1" x14ac:dyDescent="0.35">
      <c r="A39" s="22"/>
      <c r="B39" s="53"/>
      <c r="C39" s="52" t="s">
        <v>28</v>
      </c>
      <c r="D39" s="24">
        <v>1914.34204</v>
      </c>
      <c r="E39" s="24">
        <v>1915.35781</v>
      </c>
      <c r="F39" s="24">
        <v>1913.97831</v>
      </c>
      <c r="G39" s="20">
        <f>(+D39+E39+F39)/3</f>
        <v>1914.5593866666666</v>
      </c>
      <c r="H39" s="24">
        <v>1251.98</v>
      </c>
      <c r="I39" s="24">
        <v>749.88</v>
      </c>
      <c r="J39" s="24">
        <v>605.81999999999994</v>
      </c>
      <c r="K39" s="20">
        <f>(+H39+I39+J39)/3</f>
        <v>869.2266666666668</v>
      </c>
      <c r="L39" s="24">
        <f t="shared" si="9"/>
        <v>8.3449488306708133E-2</v>
      </c>
      <c r="M39" s="24">
        <f t="shared" si="9"/>
        <v>8.5459398717671983E-2</v>
      </c>
      <c r="N39" s="24">
        <f t="shared" si="9"/>
        <v>7.6604226228797437E-2</v>
      </c>
      <c r="O39" s="21">
        <f t="shared" si="9"/>
        <v>8.1658366922936848E-2</v>
      </c>
      <c r="P39" s="24">
        <f t="shared" si="9"/>
        <v>5.4597806876834437E-2</v>
      </c>
      <c r="Q39" s="24">
        <f t="shared" si="9"/>
        <v>3.3413589510679215E-2</v>
      </c>
      <c r="R39" s="24">
        <f t="shared" si="9"/>
        <v>2.4296087956265935E-2</v>
      </c>
      <c r="S39" s="21">
        <f t="shared" si="9"/>
        <v>3.7089271607055718E-2</v>
      </c>
    </row>
    <row r="40" spans="1:20" ht="24" customHeight="1" x14ac:dyDescent="0.35">
      <c r="A40" s="22"/>
      <c r="B40" s="53"/>
      <c r="C40" s="52" t="s">
        <v>20</v>
      </c>
      <c r="D40" s="24">
        <v>2496.4543400000002</v>
      </c>
      <c r="E40" s="24">
        <v>3155.81711</v>
      </c>
      <c r="F40" s="24">
        <v>4792.8971099999999</v>
      </c>
      <c r="G40" s="20">
        <f>(+D40+E40+F40)/3</f>
        <v>3481.7228533333332</v>
      </c>
      <c r="H40" s="24">
        <v>679.25145999999995</v>
      </c>
      <c r="I40" s="24">
        <v>6590.8588000000009</v>
      </c>
      <c r="J40" s="24">
        <v>963.37135000000001</v>
      </c>
      <c r="K40" s="20">
        <f>(+H40+I40+J40)/3</f>
        <v>2744.4938700000002</v>
      </c>
      <c r="L40" s="24">
        <f t="shared" si="9"/>
        <v>0.10882477263784104</v>
      </c>
      <c r="M40" s="24">
        <f t="shared" si="9"/>
        <v>0.14080618841841427</v>
      </c>
      <c r="N40" s="24">
        <f t="shared" si="9"/>
        <v>0.19182880630752255</v>
      </c>
      <c r="O40" s="21">
        <f t="shared" si="9"/>
        <v>0.14849986073112495</v>
      </c>
      <c r="P40" s="24">
        <f t="shared" si="9"/>
        <v>2.9621591426291019E-2</v>
      </c>
      <c r="Q40" s="24">
        <f t="shared" si="9"/>
        <v>0.29367932264635382</v>
      </c>
      <c r="R40" s="24">
        <f t="shared" si="9"/>
        <v>3.8635494130511802E-2</v>
      </c>
      <c r="S40" s="21">
        <f t="shared" si="9"/>
        <v>0.11710556345294988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1206.95</v>
      </c>
      <c r="E42" s="14">
        <v>4731.377660000001</v>
      </c>
      <c r="F42" s="14">
        <v>2891.1343699999998</v>
      </c>
      <c r="G42" s="15">
        <f>(+D42+E42+F42)/3</f>
        <v>2943.1540100000002</v>
      </c>
      <c r="H42" s="14">
        <v>1206.8499999999999</v>
      </c>
      <c r="I42" s="14">
        <v>4729.9942600000004</v>
      </c>
      <c r="J42" s="14">
        <v>818.83510000000001</v>
      </c>
      <c r="K42" s="15">
        <f>(+H42+I42+J42)/3</f>
        <v>2251.8931200000002</v>
      </c>
      <c r="L42" s="14">
        <f t="shared" ref="L42:S42" si="10">(+D42/D$54)*100</f>
        <v>5.2613042918799077E-2</v>
      </c>
      <c r="M42" s="14">
        <f t="shared" si="10"/>
        <v>0.21110451938472319</v>
      </c>
      <c r="N42" s="14">
        <f t="shared" si="10"/>
        <v>0.1157134906807443</v>
      </c>
      <c r="O42" s="17">
        <f t="shared" si="10"/>
        <v>0.1255292218841661</v>
      </c>
      <c r="P42" s="14">
        <f t="shared" si="10"/>
        <v>5.2629725098889468E-2</v>
      </c>
      <c r="Q42" s="14">
        <f t="shared" si="10"/>
        <v>0.21076183734932111</v>
      </c>
      <c r="R42" s="14">
        <f t="shared" si="10"/>
        <v>3.2838944919741535E-2</v>
      </c>
      <c r="S42" s="17">
        <f t="shared" si="10"/>
        <v>9.6086646625820768E-2</v>
      </c>
      <c r="T42" s="46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38</v>
      </c>
      <c r="D44" s="24">
        <v>1.08352</v>
      </c>
      <c r="E44" s="24">
        <v>0.50117346999999979</v>
      </c>
      <c r="F44" s="24">
        <v>36.807560000000002</v>
      </c>
      <c r="G44" s="15">
        <f>(+D44+E44+F44)/3</f>
        <v>12.797417823333333</v>
      </c>
      <c r="H44" s="24">
        <v>41.167680000000004</v>
      </c>
      <c r="I44" s="24">
        <v>42.106760000000001</v>
      </c>
      <c r="J44" s="60">
        <v>5.8270000000000002E-2</v>
      </c>
      <c r="K44" s="15">
        <f>(+H44+I44+J44)/3</f>
        <v>27.777569999999997</v>
      </c>
      <c r="L44" s="24">
        <f t="shared" ref="L44:S44" si="11">(+D44/D$54)*100</f>
        <v>4.723251523540924E-5</v>
      </c>
      <c r="M44" s="24">
        <f t="shared" si="11"/>
        <v>2.2361348451884925E-5</v>
      </c>
      <c r="N44" s="60">
        <f t="shared" si="11"/>
        <v>1.4731695957254788E-3</v>
      </c>
      <c r="O44" s="17">
        <f t="shared" si="11"/>
        <v>5.4582597309937983E-4</v>
      </c>
      <c r="P44" s="24">
        <f t="shared" si="11"/>
        <v>1.7952882971032441E-3</v>
      </c>
      <c r="Q44" s="24">
        <f t="shared" si="11"/>
        <v>1.8762175204895277E-3</v>
      </c>
      <c r="R44" s="60">
        <f t="shared" si="11"/>
        <v>2.336887268844898E-6</v>
      </c>
      <c r="S44" s="17">
        <f t="shared" si="11"/>
        <v>1.1852487709159128E-3</v>
      </c>
      <c r="T44" s="46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79</v>
      </c>
      <c r="D46" s="14">
        <v>5.80532</v>
      </c>
      <c r="E46" s="14">
        <v>12.144959999999999</v>
      </c>
      <c r="F46" s="14">
        <v>0.377</v>
      </c>
      <c r="G46" s="15">
        <f>(+D46+E46+F46)/3</f>
        <v>6.109093333333333</v>
      </c>
      <c r="H46" s="14">
        <v>0</v>
      </c>
      <c r="I46" s="14">
        <v>9.7089999999999996</v>
      </c>
      <c r="J46" s="14">
        <v>0</v>
      </c>
      <c r="K46" s="15">
        <f>(+H46+I46+J46)/3</f>
        <v>3.2363333333333331</v>
      </c>
      <c r="L46" s="14">
        <f t="shared" ref="L46:S46" si="12">(+D46/D$54)*100</f>
        <v>2.5306396314458978E-4</v>
      </c>
      <c r="M46" s="14">
        <f t="shared" si="12"/>
        <v>5.4188359669996987E-4</v>
      </c>
      <c r="N46" s="14">
        <f t="shared" si="12"/>
        <v>1.5088882218449295E-5</v>
      </c>
      <c r="O46" s="17">
        <f t="shared" si="12"/>
        <v>2.6056051771177272E-4</v>
      </c>
      <c r="P46" s="14">
        <f t="shared" si="12"/>
        <v>0</v>
      </c>
      <c r="Q46" s="14">
        <f t="shared" si="12"/>
        <v>4.3261927316261864E-4</v>
      </c>
      <c r="R46" s="14">
        <f t="shared" si="12"/>
        <v>0</v>
      </c>
      <c r="S46" s="17">
        <f t="shared" si="12"/>
        <v>1.3809199673000671E-4</v>
      </c>
      <c r="T46" s="46"/>
    </row>
    <row r="47" spans="1:20" ht="24" customHeight="1" x14ac:dyDescent="0.35">
      <c r="A47" s="22" t="s">
        <v>45</v>
      </c>
      <c r="B47" s="22"/>
      <c r="C47" s="23" t="s">
        <v>34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35</v>
      </c>
      <c r="D48" s="24">
        <v>0</v>
      </c>
      <c r="E48" s="24">
        <v>0</v>
      </c>
      <c r="F48" s="24">
        <v>0</v>
      </c>
      <c r="G48" s="15">
        <f t="shared" ref="G48:G53" si="13">(+D48+E48+F48)/3</f>
        <v>0</v>
      </c>
      <c r="H48" s="24">
        <v>1.9536899999999999</v>
      </c>
      <c r="I48" s="24">
        <v>2.07111</v>
      </c>
      <c r="J48" s="24">
        <v>2.4755500000000001</v>
      </c>
      <c r="K48" s="15">
        <f t="shared" ref="K48:K53" si="14">(+H48+I48+J48)/3</f>
        <v>2.1667833333333335</v>
      </c>
      <c r="L48" s="24">
        <f t="shared" ref="L48:S53" si="15">(+D48/D$54)*100</f>
        <v>0</v>
      </c>
      <c r="M48" s="24">
        <f t="shared" si="15"/>
        <v>0</v>
      </c>
      <c r="N48" s="24">
        <f t="shared" si="15"/>
        <v>0</v>
      </c>
      <c r="O48" s="17">
        <f t="shared" si="15"/>
        <v>0</v>
      </c>
      <c r="P48" s="24">
        <f t="shared" si="15"/>
        <v>8.5198796560011073E-5</v>
      </c>
      <c r="Q48" s="24">
        <f t="shared" si="15"/>
        <v>9.2285724877930902E-5</v>
      </c>
      <c r="R48" s="24">
        <f t="shared" si="15"/>
        <v>9.9280612294302172E-5</v>
      </c>
      <c r="S48" s="17">
        <f t="shared" si="15"/>
        <v>9.2455073740230632E-5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3799.922947000593</v>
      </c>
      <c r="E53" s="74">
        <v>3935.6716919198434</v>
      </c>
      <c r="F53" s="74">
        <v>3805.7616793297066</v>
      </c>
      <c r="G53" s="39">
        <f t="shared" si="13"/>
        <v>3847.1187727500474</v>
      </c>
      <c r="H53" s="74">
        <v>4019.309328000541</v>
      </c>
      <c r="I53" s="74">
        <v>4229.8443053898145</v>
      </c>
      <c r="J53" s="74">
        <v>4139.1971703300151</v>
      </c>
      <c r="K53" s="39">
        <f t="shared" si="14"/>
        <v>4129.45026790679</v>
      </c>
      <c r="L53" s="74">
        <f t="shared" si="15"/>
        <v>0.16564522896447381</v>
      </c>
      <c r="M53" s="74">
        <f t="shared" si="15"/>
        <v>0.17560172547688757</v>
      </c>
      <c r="N53" s="74">
        <f t="shared" si="15"/>
        <v>0.15232013191218496</v>
      </c>
      <c r="O53" s="40">
        <f t="shared" si="15"/>
        <v>0.16408445647031616</v>
      </c>
      <c r="P53" s="74">
        <f t="shared" si="15"/>
        <v>0.17527873805366917</v>
      </c>
      <c r="Q53" s="74">
        <f t="shared" si="15"/>
        <v>0.18847586455750159</v>
      </c>
      <c r="R53" s="74">
        <f t="shared" si="15"/>
        <v>0.16600029467278254</v>
      </c>
      <c r="S53" s="40">
        <f t="shared" si="15"/>
        <v>0.17620064874626937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2294012.9158900003</v>
      </c>
      <c r="E54" s="43">
        <v>2241248.8722599996</v>
      </c>
      <c r="F54" s="43">
        <v>2498528.3504899996</v>
      </c>
      <c r="G54" s="62">
        <f>G13+G29+G25+G34+G48+G38+G21+G44+G46+G49+G53+G23+G9+G42</f>
        <v>2344596.71288</v>
      </c>
      <c r="H54" s="43">
        <v>2293095.7699900004</v>
      </c>
      <c r="I54" s="43">
        <v>2244236.5845199996</v>
      </c>
      <c r="J54" s="43">
        <v>2493487.8449999997</v>
      </c>
      <c r="K54" s="62">
        <f t="shared" ref="K54:S54" si="16">K13+K29+K25+K34+K48+K38+K21+K44+K46+K49+K53+K23+K9+K42</f>
        <v>2343606.7331699999</v>
      </c>
      <c r="L54" s="43">
        <f t="shared" si="16"/>
        <v>100.00000000000001</v>
      </c>
      <c r="M54" s="43">
        <f t="shared" si="16"/>
        <v>100.00000000000001</v>
      </c>
      <c r="N54" s="43">
        <f t="shared" si="16"/>
        <v>100</v>
      </c>
      <c r="O54" s="62">
        <f t="shared" si="16"/>
        <v>99.999999999999986</v>
      </c>
      <c r="P54" s="43">
        <f t="shared" si="16"/>
        <v>100.00000000000003</v>
      </c>
      <c r="Q54" s="43">
        <f t="shared" si="16"/>
        <v>100.00000000000001</v>
      </c>
      <c r="R54" s="43">
        <f t="shared" si="16"/>
        <v>100</v>
      </c>
      <c r="S54" s="62">
        <f t="shared" si="16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1246002.2437999998</v>
      </c>
      <c r="E9" s="14">
        <v>1454852.3063200002</v>
      </c>
      <c r="F9" s="14">
        <v>1385993.8816</v>
      </c>
      <c r="G9" s="15">
        <f t="shared" ref="G9:G16" si="0">(+D9+E9+F9)/3</f>
        <v>1362282.8105733332</v>
      </c>
      <c r="H9" s="16">
        <v>1266161.1474799998</v>
      </c>
      <c r="I9" s="16">
        <v>1473413.9463799999</v>
      </c>
      <c r="J9" s="16">
        <v>1406119.12102</v>
      </c>
      <c r="K9" s="15">
        <f t="shared" ref="K9:K16" si="1">(+H9+I9+J9)/3</f>
        <v>1381898.0716266665</v>
      </c>
      <c r="L9" s="16">
        <f t="shared" ref="L9:S16" si="2">(+D9/D$54)*100</f>
        <v>58.066650741198387</v>
      </c>
      <c r="M9" s="16">
        <f t="shared" si="2"/>
        <v>60.148749359693042</v>
      </c>
      <c r="N9" s="16">
        <f t="shared" si="2"/>
        <v>57.232328220670247</v>
      </c>
      <c r="O9" s="17">
        <f t="shared" si="2"/>
        <v>58.498299548447406</v>
      </c>
      <c r="P9" s="16">
        <f t="shared" si="2"/>
        <v>58.982280711829581</v>
      </c>
      <c r="Q9" s="16">
        <f t="shared" si="2"/>
        <v>60.904413660846387</v>
      </c>
      <c r="R9" s="16">
        <f t="shared" si="2"/>
        <v>58.07463467102658</v>
      </c>
      <c r="S9" s="17">
        <f t="shared" si="2"/>
        <v>59.333276191481112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1195893.2924799998</v>
      </c>
      <c r="E10" s="14">
        <v>1410561.6574900001</v>
      </c>
      <c r="F10" s="14">
        <v>1361141.0924800001</v>
      </c>
      <c r="G10" s="20">
        <f t="shared" si="0"/>
        <v>1322532.0141499999</v>
      </c>
      <c r="H10" s="16">
        <v>1195893.2924799998</v>
      </c>
      <c r="I10" s="16">
        <v>1410561.66178</v>
      </c>
      <c r="J10" s="16">
        <v>1361141.0924799999</v>
      </c>
      <c r="K10" s="20">
        <f t="shared" si="1"/>
        <v>1322532.0155800001</v>
      </c>
      <c r="L10" s="16">
        <f t="shared" si="2"/>
        <v>55.731455126756792</v>
      </c>
      <c r="M10" s="16">
        <f t="shared" si="2"/>
        <v>58.317617000840457</v>
      </c>
      <c r="N10" s="16">
        <f t="shared" si="2"/>
        <v>56.206073341050633</v>
      </c>
      <c r="O10" s="21">
        <f t="shared" si="2"/>
        <v>56.791345619047938</v>
      </c>
      <c r="P10" s="16">
        <f t="shared" si="2"/>
        <v>55.708954597790374</v>
      </c>
      <c r="Q10" s="16">
        <f t="shared" si="2"/>
        <v>58.306378295284297</v>
      </c>
      <c r="R10" s="16">
        <f t="shared" si="2"/>
        <v>56.216980837410624</v>
      </c>
      <c r="S10" s="21">
        <f t="shared" si="2"/>
        <v>56.784330887816623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1383.8653000000002</v>
      </c>
      <c r="E11" s="14">
        <v>2075.2337399999997</v>
      </c>
      <c r="F11" s="14">
        <v>2751.2994899999999</v>
      </c>
      <c r="G11" s="20">
        <f t="shared" si="0"/>
        <v>2070.1328433333333</v>
      </c>
      <c r="H11" s="16">
        <v>1175.80872</v>
      </c>
      <c r="I11" s="16">
        <v>1505.1693300000004</v>
      </c>
      <c r="J11" s="16">
        <v>1311.4176299999999</v>
      </c>
      <c r="K11" s="20">
        <f t="shared" si="1"/>
        <v>1330.7985600000002</v>
      </c>
      <c r="L11" s="16">
        <f t="shared" si="2"/>
        <v>6.4491395138179253E-2</v>
      </c>
      <c r="M11" s="16">
        <f t="shared" si="2"/>
        <v>8.5797516041867652E-2</v>
      </c>
      <c r="N11" s="16">
        <f t="shared" si="2"/>
        <v>0.11361036836848519</v>
      </c>
      <c r="O11" s="21">
        <f t="shared" si="2"/>
        <v>8.8894354560215286E-2</v>
      </c>
      <c r="P11" s="16">
        <f t="shared" si="2"/>
        <v>5.4773343917941149E-2</v>
      </c>
      <c r="Q11" s="16">
        <f t="shared" si="2"/>
        <v>6.2217040723121099E-2</v>
      </c>
      <c r="R11" s="16">
        <f t="shared" si="2"/>
        <v>5.4163334119336146E-2</v>
      </c>
      <c r="S11" s="21">
        <f t="shared" si="2"/>
        <v>5.7139263840754066E-2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48725.08602000001</v>
      </c>
      <c r="E12" s="14">
        <v>42215.415090000002</v>
      </c>
      <c r="F12" s="14">
        <v>22101.48963</v>
      </c>
      <c r="G12" s="20">
        <f t="shared" si="0"/>
        <v>37680.66358</v>
      </c>
      <c r="H12" s="16">
        <v>69092.04628000001</v>
      </c>
      <c r="I12" s="16">
        <v>61347.115270000002</v>
      </c>
      <c r="J12" s="16">
        <v>43666.610910000003</v>
      </c>
      <c r="K12" s="20">
        <f t="shared" si="1"/>
        <v>58035.257486666669</v>
      </c>
      <c r="L12" s="16">
        <f t="shared" si="2"/>
        <v>2.2707042193034201</v>
      </c>
      <c r="M12" s="16">
        <f t="shared" si="2"/>
        <v>1.7453348428107081</v>
      </c>
      <c r="N12" s="16">
        <f t="shared" si="2"/>
        <v>0.9126445112511381</v>
      </c>
      <c r="O12" s="21">
        <f t="shared" si="2"/>
        <v>1.6180595748392548</v>
      </c>
      <c r="P12" s="16">
        <f t="shared" si="2"/>
        <v>3.2185527701212719</v>
      </c>
      <c r="Q12" s="16">
        <f t="shared" si="2"/>
        <v>2.535818324838969</v>
      </c>
      <c r="R12" s="16">
        <f t="shared" si="2"/>
        <v>1.8034904994966243</v>
      </c>
      <c r="S12" s="21">
        <f t="shared" si="2"/>
        <v>2.4918060398237465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431695.79854800005</v>
      </c>
      <c r="E13" s="24">
        <v>452894.25352100004</v>
      </c>
      <c r="F13" s="24">
        <v>474449.11419922998</v>
      </c>
      <c r="G13" s="15">
        <f t="shared" si="0"/>
        <v>453013.05542274332</v>
      </c>
      <c r="H13" s="24">
        <v>431695.79854800005</v>
      </c>
      <c r="I13" s="24">
        <v>452894.25352100004</v>
      </c>
      <c r="J13" s="24">
        <v>474449.11419922998</v>
      </c>
      <c r="K13" s="15">
        <f t="shared" si="1"/>
        <v>453013.05542274332</v>
      </c>
      <c r="L13" s="24">
        <f t="shared" si="2"/>
        <v>20.118044959759374</v>
      </c>
      <c r="M13" s="24">
        <f t="shared" si="2"/>
        <v>18.724253192672975</v>
      </c>
      <c r="N13" s="24">
        <f t="shared" si="2"/>
        <v>19.591592566418868</v>
      </c>
      <c r="O13" s="17">
        <f t="shared" si="2"/>
        <v>19.453004331988886</v>
      </c>
      <c r="P13" s="24">
        <f t="shared" si="2"/>
        <v>20.109922676708713</v>
      </c>
      <c r="Q13" s="24">
        <f t="shared" si="2"/>
        <v>18.720644682936495</v>
      </c>
      <c r="R13" s="24">
        <f t="shared" si="2"/>
        <v>19.595394561682049</v>
      </c>
      <c r="S13" s="17">
        <f t="shared" si="2"/>
        <v>19.450601522371855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324154.15379000001</v>
      </c>
      <c r="E14" s="24">
        <v>362496.47624000005</v>
      </c>
      <c r="F14" s="24">
        <v>361813.27775999997</v>
      </c>
      <c r="G14" s="20">
        <f t="shared" si="0"/>
        <v>349487.96926333336</v>
      </c>
      <c r="H14" s="24">
        <v>324154.15379000001</v>
      </c>
      <c r="I14" s="24">
        <v>362496.47624000005</v>
      </c>
      <c r="J14" s="24">
        <v>361813.27775999997</v>
      </c>
      <c r="K14" s="20">
        <f t="shared" si="1"/>
        <v>349487.96926333336</v>
      </c>
      <c r="L14" s="24">
        <f t="shared" si="2"/>
        <v>15.106350031143212</v>
      </c>
      <c r="M14" s="24">
        <f t="shared" si="2"/>
        <v>14.986888771055693</v>
      </c>
      <c r="N14" s="24">
        <f t="shared" si="2"/>
        <v>14.940481731024727</v>
      </c>
      <c r="O14" s="21">
        <f t="shared" si="2"/>
        <v>15.007494593535068</v>
      </c>
      <c r="P14" s="24">
        <f t="shared" si="2"/>
        <v>15.100251125853919</v>
      </c>
      <c r="Q14" s="24">
        <f t="shared" si="2"/>
        <v>14.98400052053411</v>
      </c>
      <c r="R14" s="24">
        <f t="shared" si="2"/>
        <v>14.943381119656788</v>
      </c>
      <c r="S14" s="21">
        <f t="shared" si="2"/>
        <v>15.00564088745854</v>
      </c>
    </row>
    <row r="15" spans="1:256" ht="24" customHeight="1" x14ac:dyDescent="0.35">
      <c r="A15" s="22"/>
      <c r="B15" s="22"/>
      <c r="C15" s="52" t="s">
        <v>8</v>
      </c>
      <c r="D15" s="24">
        <v>69833.192600000009</v>
      </c>
      <c r="E15" s="24">
        <v>64210.520470000003</v>
      </c>
      <c r="F15" s="24">
        <v>75971.734240000005</v>
      </c>
      <c r="G15" s="20">
        <f t="shared" si="0"/>
        <v>70005.149103333344</v>
      </c>
      <c r="H15" s="24">
        <v>69833.192600000009</v>
      </c>
      <c r="I15" s="24">
        <v>64210.520470000003</v>
      </c>
      <c r="J15" s="24">
        <v>75971.734240000005</v>
      </c>
      <c r="K15" s="20">
        <f t="shared" si="1"/>
        <v>70005.149103333344</v>
      </c>
      <c r="L15" s="24">
        <f t="shared" si="2"/>
        <v>3.2543918961817853</v>
      </c>
      <c r="M15" s="24">
        <f t="shared" si="2"/>
        <v>2.65469043505504</v>
      </c>
      <c r="N15" s="24">
        <f t="shared" si="2"/>
        <v>3.1371272898389773</v>
      </c>
      <c r="O15" s="21">
        <f t="shared" si="2"/>
        <v>3.0061174892583509</v>
      </c>
      <c r="P15" s="24">
        <f t="shared" si="2"/>
        <v>3.253077996536395</v>
      </c>
      <c r="Q15" s="24">
        <f t="shared" si="2"/>
        <v>2.6541788271322209</v>
      </c>
      <c r="R15" s="24">
        <f t="shared" si="2"/>
        <v>3.1377360888968151</v>
      </c>
      <c r="S15" s="21">
        <f t="shared" si="2"/>
        <v>3.0057461775632603</v>
      </c>
    </row>
    <row r="16" spans="1:256" ht="24" customHeight="1" x14ac:dyDescent="0.35">
      <c r="A16" s="22"/>
      <c r="B16" s="22"/>
      <c r="C16" s="52" t="s">
        <v>9</v>
      </c>
      <c r="D16" s="24">
        <v>37708.452158</v>
      </c>
      <c r="E16" s="24">
        <v>26187.256811000003</v>
      </c>
      <c r="F16" s="24">
        <v>36664.102199230001</v>
      </c>
      <c r="G16" s="20">
        <f t="shared" si="0"/>
        <v>33519.937056076662</v>
      </c>
      <c r="H16" s="24">
        <v>37708.452158</v>
      </c>
      <c r="I16" s="24">
        <v>26187.256811000003</v>
      </c>
      <c r="J16" s="24">
        <v>36664.102199230001</v>
      </c>
      <c r="K16" s="20">
        <f t="shared" si="1"/>
        <v>33519.937056076662</v>
      </c>
      <c r="L16" s="24">
        <f t="shared" si="2"/>
        <v>1.7573030324343746</v>
      </c>
      <c r="M16" s="24">
        <f t="shared" si="2"/>
        <v>1.0826739865622468</v>
      </c>
      <c r="N16" s="24">
        <f t="shared" si="2"/>
        <v>1.513983545555162</v>
      </c>
      <c r="O16" s="21">
        <f t="shared" si="2"/>
        <v>1.4393922491954687</v>
      </c>
      <c r="P16" s="24">
        <f t="shared" si="2"/>
        <v>1.7565935543183964</v>
      </c>
      <c r="Q16" s="24">
        <f t="shared" si="2"/>
        <v>1.0824653352701634</v>
      </c>
      <c r="R16" s="24">
        <f t="shared" si="2"/>
        <v>1.5142773531284475</v>
      </c>
      <c r="S16" s="21">
        <f t="shared" si="2"/>
        <v>1.439214457350054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31942.184539999998</v>
      </c>
      <c r="E18" s="24">
        <v>19910.390619999998</v>
      </c>
      <c r="F18" s="24">
        <v>30050.358999999997</v>
      </c>
      <c r="G18" s="20">
        <f>(+D18+E18+F18)/3</f>
        <v>27300.978053333329</v>
      </c>
      <c r="H18" s="24">
        <v>31942.184539999998</v>
      </c>
      <c r="I18" s="24">
        <v>19910.390619999998</v>
      </c>
      <c r="J18" s="24">
        <v>30050.358999999997</v>
      </c>
      <c r="K18" s="20">
        <f>(+H18+I18+J18)/3</f>
        <v>27300.978053333329</v>
      </c>
      <c r="L18" s="24">
        <f t="shared" ref="L18:S19" si="3">(+D18/D$54)*100</f>
        <v>1.4885813270596349</v>
      </c>
      <c r="M18" s="24">
        <f t="shared" si="3"/>
        <v>0.82316609724131673</v>
      </c>
      <c r="N18" s="24">
        <f t="shared" si="3"/>
        <v>1.2408799434609077</v>
      </c>
      <c r="O18" s="21">
        <f t="shared" si="3"/>
        <v>1.1723415870287162</v>
      </c>
      <c r="P18" s="24">
        <f t="shared" si="3"/>
        <v>1.4879803402884806</v>
      </c>
      <c r="Q18" s="24">
        <f t="shared" si="3"/>
        <v>0.82300745791690288</v>
      </c>
      <c r="R18" s="24">
        <f t="shared" si="3"/>
        <v>1.2411207518408913</v>
      </c>
      <c r="S18" s="21">
        <f t="shared" si="3"/>
        <v>1.1721967809313298</v>
      </c>
    </row>
    <row r="19" spans="1:20" ht="24" customHeight="1" x14ac:dyDescent="0.35">
      <c r="A19" s="22"/>
      <c r="B19" s="22"/>
      <c r="C19" s="52" t="s">
        <v>12</v>
      </c>
      <c r="D19" s="24">
        <v>2796.6952999999999</v>
      </c>
      <c r="E19" s="24">
        <v>3180.1512600000001</v>
      </c>
      <c r="F19" s="24">
        <v>3249.9284200000002</v>
      </c>
      <c r="G19" s="20">
        <f>(+D19+E19+F19)/3</f>
        <v>3075.59166</v>
      </c>
      <c r="H19" s="24">
        <v>2796.6952999999999</v>
      </c>
      <c r="I19" s="24">
        <v>3180.1512600000001</v>
      </c>
      <c r="J19" s="24">
        <v>3249.9284200000002</v>
      </c>
      <c r="K19" s="20">
        <f>(+H19+I19+J19)/3</f>
        <v>3075.59166</v>
      </c>
      <c r="L19" s="24">
        <f t="shared" si="3"/>
        <v>0.13033261378357322</v>
      </c>
      <c r="M19" s="24">
        <f t="shared" si="3"/>
        <v>0.13147872140196395</v>
      </c>
      <c r="N19" s="24">
        <f t="shared" si="3"/>
        <v>0.1342004264927949</v>
      </c>
      <c r="O19" s="21">
        <f t="shared" si="3"/>
        <v>0.13207014051631938</v>
      </c>
      <c r="P19" s="24">
        <f t="shared" si="3"/>
        <v>0.13027999443701146</v>
      </c>
      <c r="Q19" s="24">
        <f t="shared" si="3"/>
        <v>0.13145338302176596</v>
      </c>
      <c r="R19" s="24">
        <f t="shared" si="3"/>
        <v>0.13422646977560168</v>
      </c>
      <c r="S19" s="21">
        <f t="shared" si="3"/>
        <v>0.13205382738553814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174880.19640000002</v>
      </c>
      <c r="E21" s="14">
        <v>217605.66783000002</v>
      </c>
      <c r="F21" s="14">
        <v>236021.47936999996</v>
      </c>
      <c r="G21" s="15">
        <f>(+D21+E21+F21)/3</f>
        <v>209502.44786666668</v>
      </c>
      <c r="H21" s="14">
        <v>176044.22640000001</v>
      </c>
      <c r="I21" s="14">
        <v>216452.08320000005</v>
      </c>
      <c r="J21" s="14">
        <v>236011.0392</v>
      </c>
      <c r="K21" s="15">
        <f>(+H21+I21+J21)/3</f>
        <v>209502.44960000002</v>
      </c>
      <c r="L21" s="14">
        <f t="shared" ref="L21:S21" si="4">(+D21/D$54)*100</f>
        <v>8.1498306575609565</v>
      </c>
      <c r="M21" s="14">
        <f t="shared" si="4"/>
        <v>8.9965893559757539</v>
      </c>
      <c r="N21" s="14">
        <f t="shared" si="4"/>
        <v>9.7461171753790161</v>
      </c>
      <c r="O21" s="17">
        <f t="shared" si="4"/>
        <v>8.9963235653537765</v>
      </c>
      <c r="P21" s="14">
        <f t="shared" si="4"/>
        <v>8.2007649657293715</v>
      </c>
      <c r="Q21" s="14">
        <f t="shared" si="4"/>
        <v>8.9471714621362892</v>
      </c>
      <c r="R21" s="14">
        <f t="shared" si="4"/>
        <v>9.7475773389147893</v>
      </c>
      <c r="S21" s="17">
        <f t="shared" si="4"/>
        <v>8.9952124256722072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144467.62211</v>
      </c>
      <c r="E23" s="24">
        <v>142513.412645</v>
      </c>
      <c r="F23" s="24">
        <v>145306.67173200002</v>
      </c>
      <c r="G23" s="15">
        <f>(+D23+E23+F23)/3</f>
        <v>144095.90216233334</v>
      </c>
      <c r="H23" s="24">
        <v>144670.79251999999</v>
      </c>
      <c r="I23" s="24">
        <v>143157.79635000002</v>
      </c>
      <c r="J23" s="24">
        <v>146676.65597000005</v>
      </c>
      <c r="K23" s="15">
        <f>(+H23+I23+J23)/3</f>
        <v>144835.08161333334</v>
      </c>
      <c r="L23" s="24">
        <f t="shared" ref="L23:S23" si="5">(+D23/D$54)*100</f>
        <v>6.7325327849243486</v>
      </c>
      <c r="M23" s="24">
        <f t="shared" si="5"/>
        <v>5.8920094502659222</v>
      </c>
      <c r="N23" s="24">
        <f t="shared" si="5"/>
        <v>6.0001990193626931</v>
      </c>
      <c r="O23" s="17">
        <f t="shared" si="5"/>
        <v>6.1876764376468536</v>
      </c>
      <c r="P23" s="24">
        <f t="shared" si="5"/>
        <v>6.7392790500644244</v>
      </c>
      <c r="Q23" s="24">
        <f t="shared" si="5"/>
        <v>5.9175099225149816</v>
      </c>
      <c r="R23" s="24">
        <f t="shared" si="5"/>
        <v>6.0579456483363225</v>
      </c>
      <c r="S23" s="17">
        <f t="shared" si="5"/>
        <v>6.218649606670299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78106.206059999997</v>
      </c>
      <c r="E25" s="14">
        <v>81212.287649999998</v>
      </c>
      <c r="F25" s="14">
        <v>104949.11601</v>
      </c>
      <c r="G25" s="15">
        <f>(+D25+E25+F25)/3</f>
        <v>88089.203240000003</v>
      </c>
      <c r="H25" s="14">
        <v>81160.66</v>
      </c>
      <c r="I25" s="14">
        <v>77967.709999999992</v>
      </c>
      <c r="J25" s="14">
        <v>107502.43</v>
      </c>
      <c r="K25" s="15">
        <f>(+H25+I25+J25)/3</f>
        <v>88876.933333333334</v>
      </c>
      <c r="L25" s="14">
        <f t="shared" ref="L25:S27" si="6">(+D25/D$54)*100</f>
        <v>3.6399338850099854</v>
      </c>
      <c r="M25" s="14">
        <f t="shared" si="6"/>
        <v>3.3576037330848552</v>
      </c>
      <c r="N25" s="14">
        <f t="shared" si="6"/>
        <v>4.3337004107259105</v>
      </c>
      <c r="O25" s="17">
        <f t="shared" si="6"/>
        <v>3.782671672961103</v>
      </c>
      <c r="P25" s="14">
        <f t="shared" si="6"/>
        <v>3.7807516368709102</v>
      </c>
      <c r="Q25" s="14">
        <f t="shared" si="6"/>
        <v>3.222840175834897</v>
      </c>
      <c r="R25" s="14">
        <f t="shared" si="6"/>
        <v>4.4399967649745147</v>
      </c>
      <c r="S25" s="17">
        <f t="shared" si="6"/>
        <v>3.8160264789364082</v>
      </c>
      <c r="T25" s="46"/>
    </row>
    <row r="26" spans="1:20" ht="24" customHeight="1" x14ac:dyDescent="0.35">
      <c r="A26" s="50"/>
      <c r="B26" s="50"/>
      <c r="C26" s="51" t="s">
        <v>19</v>
      </c>
      <c r="D26" s="14">
        <v>78106.206059999997</v>
      </c>
      <c r="E26" s="14">
        <v>81212.287649999998</v>
      </c>
      <c r="F26" s="14">
        <v>104949.11601</v>
      </c>
      <c r="G26" s="20">
        <f>(+D26+E26+F26)/3</f>
        <v>88089.203240000003</v>
      </c>
      <c r="H26" s="14">
        <v>81160.66</v>
      </c>
      <c r="I26" s="14">
        <v>77967.709999999992</v>
      </c>
      <c r="J26" s="14">
        <v>107502.43</v>
      </c>
      <c r="K26" s="20">
        <f>(+H26+I26+J26)/3</f>
        <v>88876.933333333334</v>
      </c>
      <c r="L26" s="14">
        <f t="shared" si="6"/>
        <v>3.6399338850099854</v>
      </c>
      <c r="M26" s="14">
        <f t="shared" si="6"/>
        <v>3.3576037330848552</v>
      </c>
      <c r="N26" s="14">
        <f t="shared" si="6"/>
        <v>4.3337004107259105</v>
      </c>
      <c r="O26" s="21">
        <f t="shared" si="6"/>
        <v>3.782671672961103</v>
      </c>
      <c r="P26" s="14">
        <f t="shared" si="6"/>
        <v>3.7807516368709102</v>
      </c>
      <c r="Q26" s="14">
        <f t="shared" si="6"/>
        <v>3.222840175834897</v>
      </c>
      <c r="R26" s="14">
        <f t="shared" si="6"/>
        <v>4.4399967649745147</v>
      </c>
      <c r="S26" s="21">
        <f t="shared" si="6"/>
        <v>3.8160264789364082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43529.656820000004</v>
      </c>
      <c r="E29" s="24">
        <v>44496.1823</v>
      </c>
      <c r="F29" s="24">
        <v>43716.940730000002</v>
      </c>
      <c r="G29" s="15">
        <f>(+D29+E29+F29)/3</f>
        <v>43914.25995</v>
      </c>
      <c r="H29" s="24">
        <v>24127.88019</v>
      </c>
      <c r="I29" s="24">
        <v>28211.74725</v>
      </c>
      <c r="J29" s="24">
        <v>27095.340029999999</v>
      </c>
      <c r="K29" s="15">
        <f>(+H29+I29+J29)/3</f>
        <v>26478.322490000002</v>
      </c>
      <c r="L29" s="24">
        <f t="shared" ref="L29:S32" si="7">(+D29/D$54)*100</f>
        <v>2.0285849339584994</v>
      </c>
      <c r="M29" s="24">
        <f t="shared" si="7"/>
        <v>1.8396298407745233</v>
      </c>
      <c r="N29" s="24">
        <f t="shared" si="7"/>
        <v>1.8052188641515483</v>
      </c>
      <c r="O29" s="17">
        <f t="shared" si="7"/>
        <v>1.8857387857095034</v>
      </c>
      <c r="P29" s="24">
        <f t="shared" si="7"/>
        <v>1.1239623054145653</v>
      </c>
      <c r="Q29" s="24">
        <f t="shared" si="7"/>
        <v>1.1661488129868081</v>
      </c>
      <c r="R29" s="24">
        <f t="shared" si="7"/>
        <v>1.1190744439831219</v>
      </c>
      <c r="S29" s="17">
        <f t="shared" si="7"/>
        <v>1.1368751817830958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23651.818110000004</v>
      </c>
      <c r="E30" s="24">
        <v>23906.226680000003</v>
      </c>
      <c r="F30" s="24">
        <v>23699.619989999999</v>
      </c>
      <c r="G30" s="20">
        <f>(+D30+E30+F30)/3</f>
        <v>23752.554926666668</v>
      </c>
      <c r="H30" s="24">
        <v>6673.4431200000008</v>
      </c>
      <c r="I30" s="24">
        <v>7725.3243600000005</v>
      </c>
      <c r="J30" s="24">
        <v>7613.4200499999997</v>
      </c>
      <c r="K30" s="20">
        <f>(+H30+I30+J30)/3</f>
        <v>7337.3958433333346</v>
      </c>
      <c r="L30" s="24">
        <f t="shared" si="7"/>
        <v>1.1022306487982276</v>
      </c>
      <c r="M30" s="24">
        <f t="shared" si="7"/>
        <v>0.9883681185126767</v>
      </c>
      <c r="N30" s="24">
        <f t="shared" si="7"/>
        <v>0.97863666498081447</v>
      </c>
      <c r="O30" s="21">
        <f t="shared" si="7"/>
        <v>1.0199674123145661</v>
      </c>
      <c r="P30" s="24">
        <f t="shared" si="7"/>
        <v>0.31087266909245093</v>
      </c>
      <c r="Q30" s="24">
        <f t="shared" si="7"/>
        <v>0.31933072959003184</v>
      </c>
      <c r="R30" s="24">
        <f t="shared" si="7"/>
        <v>0.31444461666952189</v>
      </c>
      <c r="S30" s="21">
        <f t="shared" si="7"/>
        <v>0.31503896201711817</v>
      </c>
    </row>
    <row r="31" spans="1:20" ht="24" customHeight="1" x14ac:dyDescent="0.35">
      <c r="A31" s="22"/>
      <c r="B31" s="53"/>
      <c r="C31" s="52" t="s">
        <v>60</v>
      </c>
      <c r="D31" s="24">
        <v>12066.78174</v>
      </c>
      <c r="E31" s="24">
        <v>12107.290560000001</v>
      </c>
      <c r="F31" s="24">
        <v>12428.153590000002</v>
      </c>
      <c r="G31" s="20">
        <f>(+D31+E31+F31)/3</f>
        <v>12200.741963333334</v>
      </c>
      <c r="H31" s="24">
        <v>8287.110990000001</v>
      </c>
      <c r="I31" s="24">
        <v>9643.3409999999985</v>
      </c>
      <c r="J31" s="24">
        <v>8831.49856</v>
      </c>
      <c r="K31" s="20">
        <f>(+H31+I31+J31)/3</f>
        <v>8920.6501833333332</v>
      </c>
      <c r="L31" s="24">
        <f t="shared" si="7"/>
        <v>0.56234056106508779</v>
      </c>
      <c r="M31" s="24">
        <f t="shared" si="7"/>
        <v>0.50055829183133516</v>
      </c>
      <c r="N31" s="24">
        <f t="shared" si="7"/>
        <v>0.51320007604843187</v>
      </c>
      <c r="O31" s="21">
        <f t="shared" si="7"/>
        <v>0.52391665852702562</v>
      </c>
      <c r="P31" s="24">
        <f t="shared" si="7"/>
        <v>0.38604304647563747</v>
      </c>
      <c r="Q31" s="24">
        <f t="shared" si="7"/>
        <v>0.39861305153217758</v>
      </c>
      <c r="R31" s="24">
        <f t="shared" si="7"/>
        <v>0.3647529180156866</v>
      </c>
      <c r="S31" s="21">
        <f t="shared" si="7"/>
        <v>0.38301768560416416</v>
      </c>
    </row>
    <row r="32" spans="1:20" ht="24" customHeight="1" x14ac:dyDescent="0.35">
      <c r="A32" s="22"/>
      <c r="B32" s="53"/>
      <c r="C32" s="52" t="s">
        <v>61</v>
      </c>
      <c r="D32" s="24">
        <v>7811.0569699999996</v>
      </c>
      <c r="E32" s="24">
        <v>8482.6650600000012</v>
      </c>
      <c r="F32" s="24">
        <v>7589.1671499999984</v>
      </c>
      <c r="G32" s="20">
        <f>(+D32+E32+F32)/3</f>
        <v>7960.9630599999991</v>
      </c>
      <c r="H32" s="24">
        <v>9167.3260799999989</v>
      </c>
      <c r="I32" s="24">
        <v>10843.081890000001</v>
      </c>
      <c r="J32" s="24">
        <v>10650.421419999999</v>
      </c>
      <c r="K32" s="20">
        <f>(+H32+I32+J32)/3</f>
        <v>10220.276463333334</v>
      </c>
      <c r="L32" s="24">
        <f t="shared" si="7"/>
        <v>0.36401372409518401</v>
      </c>
      <c r="M32" s="24">
        <f t="shared" si="7"/>
        <v>0.35070343043051161</v>
      </c>
      <c r="N32" s="24">
        <f t="shared" si="7"/>
        <v>0.31338212312230207</v>
      </c>
      <c r="O32" s="21">
        <f t="shared" si="7"/>
        <v>0.34185471486791186</v>
      </c>
      <c r="P32" s="24">
        <f t="shared" si="7"/>
        <v>0.42704658984647709</v>
      </c>
      <c r="Q32" s="24">
        <f t="shared" si="7"/>
        <v>0.44820503186459887</v>
      </c>
      <c r="R32" s="24">
        <f t="shared" si="7"/>
        <v>0.43987690929791334</v>
      </c>
      <c r="S32" s="21">
        <f t="shared" si="7"/>
        <v>0.43881853416181343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12836.400589999997</v>
      </c>
      <c r="E34" s="14">
        <v>12101.141759999999</v>
      </c>
      <c r="F34" s="14">
        <v>14039.404499999999</v>
      </c>
      <c r="G34" s="15">
        <f>(+D34+E34+F34)/3</f>
        <v>12992.315616666665</v>
      </c>
      <c r="H34" s="14">
        <v>9790.8111399999998</v>
      </c>
      <c r="I34" s="14">
        <v>12256.155450000002</v>
      </c>
      <c r="J34" s="14">
        <v>10586.88212</v>
      </c>
      <c r="K34" s="15">
        <f>(+H34+I34+J34)/3</f>
        <v>10877.949570000002</v>
      </c>
      <c r="L34" s="14">
        <f t="shared" ref="L34:S36" si="8">(+D34/D$54)*100</f>
        <v>0.59820661924368423</v>
      </c>
      <c r="M34" s="14">
        <f t="shared" si="8"/>
        <v>0.50030407865213034</v>
      </c>
      <c r="N34" s="14">
        <f t="shared" si="8"/>
        <v>0.57973402122033924</v>
      </c>
      <c r="O34" s="17">
        <f t="shared" si="8"/>
        <v>0.55790792108128462</v>
      </c>
      <c r="P34" s="14">
        <f t="shared" si="8"/>
        <v>0.45609073711141512</v>
      </c>
      <c r="Q34" s="14">
        <f t="shared" si="8"/>
        <v>0.50661524091880916</v>
      </c>
      <c r="R34" s="14">
        <f t="shared" si="8"/>
        <v>0.43725264967467747</v>
      </c>
      <c r="S34" s="17">
        <f t="shared" si="8"/>
        <v>0.46705643454156376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12836.199199999997</v>
      </c>
      <c r="E35" s="14">
        <v>12099.995699999999</v>
      </c>
      <c r="F35" s="14">
        <v>14039.178599999999</v>
      </c>
      <c r="G35" s="20">
        <f>(+D35+E35+F35)/3</f>
        <v>12991.791166666664</v>
      </c>
      <c r="H35" s="14">
        <v>9790.8111399999998</v>
      </c>
      <c r="I35" s="14">
        <v>12256.155450000002</v>
      </c>
      <c r="J35" s="14">
        <v>10586.88212</v>
      </c>
      <c r="K35" s="20">
        <f>(+H35+I35+J35)/3</f>
        <v>10877.949570000002</v>
      </c>
      <c r="L35" s="14">
        <f t="shared" si="8"/>
        <v>0.59819723399349634</v>
      </c>
      <c r="M35" s="14">
        <f t="shared" si="8"/>
        <v>0.50025669647086579</v>
      </c>
      <c r="N35" s="14">
        <f t="shared" si="8"/>
        <v>0.57972469305293783</v>
      </c>
      <c r="O35" s="21">
        <f t="shared" si="8"/>
        <v>0.55788540047619428</v>
      </c>
      <c r="P35" s="14">
        <f t="shared" si="8"/>
        <v>0.45609073711141512</v>
      </c>
      <c r="Q35" s="14">
        <f t="shared" si="8"/>
        <v>0.50661524091880916</v>
      </c>
      <c r="R35" s="14">
        <f t="shared" si="8"/>
        <v>0.43725264967467747</v>
      </c>
      <c r="S35" s="21">
        <f t="shared" si="8"/>
        <v>0.46705643454156376</v>
      </c>
    </row>
    <row r="36" spans="1:20" ht="24" customHeight="1" x14ac:dyDescent="0.35">
      <c r="A36" s="50"/>
      <c r="B36" s="54"/>
      <c r="C36" s="51" t="s">
        <v>25</v>
      </c>
      <c r="D36" s="14">
        <v>0.20139000000000001</v>
      </c>
      <c r="E36" s="14">
        <v>1.1460599999999999</v>
      </c>
      <c r="F36" s="14">
        <v>0.22589999999999999</v>
      </c>
      <c r="G36" s="20">
        <f>(+D36+E36+F36)/3</f>
        <v>0.52444999999999997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9.3852501879177962E-6</v>
      </c>
      <c r="M36" s="14">
        <f t="shared" si="8"/>
        <v>4.7382181264527268E-5</v>
      </c>
      <c r="N36" s="14">
        <f t="shared" si="8"/>
        <v>9.3281674015215281E-6</v>
      </c>
      <c r="O36" s="21">
        <f t="shared" si="8"/>
        <v>2.2520605090268612E-5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11736.534650000001</v>
      </c>
      <c r="E38" s="24">
        <v>7848.9215500000009</v>
      </c>
      <c r="F38" s="24">
        <v>8450.0037699999993</v>
      </c>
      <c r="G38" s="15">
        <f>(+D38+E38+F38)/3</f>
        <v>9345.1533233333339</v>
      </c>
      <c r="H38" s="24">
        <v>10846.34144</v>
      </c>
      <c r="I38" s="24">
        <v>8720.2232999999997</v>
      </c>
      <c r="J38" s="24">
        <v>3521.0462900000002</v>
      </c>
      <c r="K38" s="15">
        <f>(+H38+I38+J38)/3</f>
        <v>7695.870343333333</v>
      </c>
      <c r="L38" s="24">
        <f t="shared" ref="L38:S40" si="9">(+D38/D$54)*100</f>
        <v>0.54695026579977268</v>
      </c>
      <c r="M38" s="24">
        <f t="shared" si="9"/>
        <v>0.32450222816707192</v>
      </c>
      <c r="N38" s="24">
        <f t="shared" si="9"/>
        <v>0.34892894957967246</v>
      </c>
      <c r="O38" s="17">
        <f t="shared" si="9"/>
        <v>0.40129375060120381</v>
      </c>
      <c r="P38" s="24">
        <f t="shared" si="9"/>
        <v>0.50526108527629987</v>
      </c>
      <c r="Q38" s="24">
        <f t="shared" si="9"/>
        <v>0.3604554499996418</v>
      </c>
      <c r="R38" s="24">
        <f t="shared" si="9"/>
        <v>0.14542400703803177</v>
      </c>
      <c r="S38" s="17">
        <f t="shared" si="9"/>
        <v>0.33043044924241416</v>
      </c>
      <c r="T38" s="46"/>
    </row>
    <row r="39" spans="1:20" ht="24" customHeight="1" x14ac:dyDescent="0.35">
      <c r="A39" s="22"/>
      <c r="B39" s="53"/>
      <c r="C39" s="52" t="s">
        <v>28</v>
      </c>
      <c r="D39" s="24">
        <v>2903.1997300000003</v>
      </c>
      <c r="E39" s="24">
        <v>1921.7590500000001</v>
      </c>
      <c r="F39" s="24">
        <v>1919.5786400000002</v>
      </c>
      <c r="G39" s="20">
        <f>(+D39+E39+F39)/3</f>
        <v>2248.1791400000002</v>
      </c>
      <c r="H39" s="24">
        <v>3525.18</v>
      </c>
      <c r="I39" s="24">
        <v>1327.58</v>
      </c>
      <c r="J39" s="24">
        <v>1970.2800000000002</v>
      </c>
      <c r="K39" s="20">
        <f>(+H39+I39+J39)/3</f>
        <v>2274.3466666666668</v>
      </c>
      <c r="L39" s="24">
        <f t="shared" si="9"/>
        <v>0.13529597205196581</v>
      </c>
      <c r="M39" s="24">
        <f t="shared" si="9"/>
        <v>7.9452328546363832E-2</v>
      </c>
      <c r="N39" s="24">
        <f t="shared" si="9"/>
        <v>7.9265829545396321E-2</v>
      </c>
      <c r="O39" s="21">
        <f t="shared" si="9"/>
        <v>9.6539907682562154E-2</v>
      </c>
      <c r="P39" s="24">
        <f t="shared" si="9"/>
        <v>0.16421539764788251</v>
      </c>
      <c r="Q39" s="24">
        <f t="shared" si="9"/>
        <v>5.4876283536285639E-2</v>
      </c>
      <c r="R39" s="24">
        <f t="shared" si="9"/>
        <v>8.1375247295284281E-2</v>
      </c>
      <c r="S39" s="21">
        <f t="shared" si="9"/>
        <v>9.7651514029295464E-2</v>
      </c>
    </row>
    <row r="40" spans="1:20" ht="24" customHeight="1" x14ac:dyDescent="0.35">
      <c r="A40" s="22"/>
      <c r="B40" s="53"/>
      <c r="C40" s="52" t="s">
        <v>20</v>
      </c>
      <c r="D40" s="24">
        <v>8833.3349200000011</v>
      </c>
      <c r="E40" s="24">
        <v>5927.1625000000004</v>
      </c>
      <c r="F40" s="24">
        <v>6530.4251299999996</v>
      </c>
      <c r="G40" s="20">
        <f>(+D40+E40+F40)/3</f>
        <v>7096.9741833333346</v>
      </c>
      <c r="H40" s="24">
        <v>7321.1614399999999</v>
      </c>
      <c r="I40" s="24">
        <v>7392.6432999999997</v>
      </c>
      <c r="J40" s="24">
        <v>1550.76629</v>
      </c>
      <c r="K40" s="20">
        <f>(+H40+I40+J40)/3</f>
        <v>5421.5236766666667</v>
      </c>
      <c r="L40" s="24">
        <f t="shared" si="9"/>
        <v>0.41165429374780693</v>
      </c>
      <c r="M40" s="24">
        <f t="shared" si="9"/>
        <v>0.245049899620708</v>
      </c>
      <c r="N40" s="24">
        <f t="shared" si="9"/>
        <v>0.26966312003427617</v>
      </c>
      <c r="O40" s="21">
        <f t="shared" si="9"/>
        <v>0.30475384291864166</v>
      </c>
      <c r="P40" s="24">
        <f t="shared" si="9"/>
        <v>0.34104568762841736</v>
      </c>
      <c r="Q40" s="24">
        <f t="shared" si="9"/>
        <v>0.30557916646335614</v>
      </c>
      <c r="R40" s="24">
        <f t="shared" si="9"/>
        <v>6.4048759742747485E-2</v>
      </c>
      <c r="S40" s="21">
        <f t="shared" si="9"/>
        <v>0.23277893521311868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688.30786000000001</v>
      </c>
      <c r="E42" s="14">
        <v>1820.5</v>
      </c>
      <c r="F42" s="14">
        <v>4658.7300000000005</v>
      </c>
      <c r="G42" s="15">
        <f>(+D42+E42+F42)/3</f>
        <v>2389.1792866666669</v>
      </c>
      <c r="H42" s="14">
        <v>5</v>
      </c>
      <c r="I42" s="14">
        <v>2503.8078599999999</v>
      </c>
      <c r="J42" s="14">
        <v>4656.63</v>
      </c>
      <c r="K42" s="15">
        <f>(+H42+I42+J42)/3</f>
        <v>2388.4792866666667</v>
      </c>
      <c r="L42" s="14">
        <f t="shared" ref="L42:S42" si="10">(+D42/D$54)*100</f>
        <v>3.2076773784250931E-2</v>
      </c>
      <c r="M42" s="14">
        <f t="shared" si="10"/>
        <v>7.5265920625509922E-2</v>
      </c>
      <c r="N42" s="14">
        <f t="shared" si="10"/>
        <v>0.19237456094949268</v>
      </c>
      <c r="O42" s="17">
        <f t="shared" si="10"/>
        <v>0.10259464811682655</v>
      </c>
      <c r="P42" s="14">
        <f t="shared" si="10"/>
        <v>2.3291774838147633E-4</v>
      </c>
      <c r="Q42" s="14">
        <f t="shared" si="10"/>
        <v>0.10349633923811792</v>
      </c>
      <c r="R42" s="14">
        <f t="shared" si="10"/>
        <v>0.19232516079574458</v>
      </c>
      <c r="S42" s="17">
        <f t="shared" si="10"/>
        <v>0.10255192050930886</v>
      </c>
      <c r="T42" s="46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38</v>
      </c>
      <c r="D44" s="24">
        <v>11.191950000000002</v>
      </c>
      <c r="E44" s="24">
        <v>0.68942996000000001</v>
      </c>
      <c r="F44" s="24">
        <v>37.891032750000001</v>
      </c>
      <c r="G44" s="15">
        <f>(+D44+E44+F44)/3</f>
        <v>16.590804236666667</v>
      </c>
      <c r="H44" s="24">
        <v>3.4000000000000002E-4</v>
      </c>
      <c r="I44" s="24">
        <v>79.32922001</v>
      </c>
      <c r="J44" s="60">
        <v>39.772100000000002</v>
      </c>
      <c r="K44" s="15">
        <f>(+H44+I44+J44)/3</f>
        <v>39.700553336666665</v>
      </c>
      <c r="L44" s="24">
        <f t="shared" ref="L44:S44" si="11">(+D44/D$54)*100</f>
        <v>5.2157133343595308E-4</v>
      </c>
      <c r="M44" s="24">
        <f t="shared" si="11"/>
        <v>2.8503477421701996E-5</v>
      </c>
      <c r="N44" s="60">
        <f t="shared" si="11"/>
        <v>1.56464761623964E-3</v>
      </c>
      <c r="O44" s="17">
        <f t="shared" si="11"/>
        <v>7.1243197701196571E-4</v>
      </c>
      <c r="P44" s="24">
        <f t="shared" si="11"/>
        <v>1.5838406889940393E-8</v>
      </c>
      <c r="Q44" s="24">
        <f t="shared" si="11"/>
        <v>3.2791189758667235E-3</v>
      </c>
      <c r="R44" s="60">
        <f t="shared" si="11"/>
        <v>1.6426418950366323E-3</v>
      </c>
      <c r="S44" s="17">
        <f t="shared" si="11"/>
        <v>1.7045858478594426E-3</v>
      </c>
      <c r="T44" s="46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79</v>
      </c>
      <c r="D46" s="14">
        <v>19.65437</v>
      </c>
      <c r="E46" s="14">
        <v>2.51145</v>
      </c>
      <c r="F46" s="14">
        <v>14.911859999999999</v>
      </c>
      <c r="G46" s="15">
        <f>(+D46+E46+F46)/3</f>
        <v>12.359226666666666</v>
      </c>
      <c r="H46" s="14">
        <v>15</v>
      </c>
      <c r="I46" s="14">
        <v>2.7330000000000001</v>
      </c>
      <c r="J46" s="14">
        <v>13.613</v>
      </c>
      <c r="K46" s="15">
        <f>(+H46+I46+J46)/3</f>
        <v>10.448666666666666</v>
      </c>
      <c r="L46" s="14">
        <f t="shared" ref="L46:S46" si="12">(+D46/D$54)*100</f>
        <v>9.1594011488110568E-4</v>
      </c>
      <c r="M46" s="14">
        <f t="shared" si="12"/>
        <v>1.038322418868096E-4</v>
      </c>
      <c r="N46" s="14">
        <f t="shared" si="12"/>
        <v>6.1576063013746264E-4</v>
      </c>
      <c r="O46" s="17">
        <f t="shared" si="12"/>
        <v>5.307222098982113E-4</v>
      </c>
      <c r="P46" s="14">
        <f t="shared" si="12"/>
        <v>6.9875324514442894E-4</v>
      </c>
      <c r="Q46" s="14">
        <f t="shared" si="12"/>
        <v>1.129701282820385E-4</v>
      </c>
      <c r="R46" s="14">
        <f t="shared" si="12"/>
        <v>5.6223543934400433E-4</v>
      </c>
      <c r="S46" s="17">
        <f t="shared" si="12"/>
        <v>4.4862471255661626E-4</v>
      </c>
      <c r="T46" s="46"/>
    </row>
    <row r="47" spans="1:20" ht="24" customHeight="1" x14ac:dyDescent="0.35">
      <c r="A47" s="22" t="s">
        <v>45</v>
      </c>
      <c r="B47" s="22"/>
      <c r="C47" s="23" t="s">
        <v>34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35</v>
      </c>
      <c r="D48" s="24">
        <v>0</v>
      </c>
      <c r="E48" s="24">
        <v>0</v>
      </c>
      <c r="F48" s="24">
        <v>0</v>
      </c>
      <c r="G48" s="15">
        <f t="shared" ref="G48:G53" si="13">(+D48+E48+F48)/3</f>
        <v>0</v>
      </c>
      <c r="H48" s="24">
        <v>15.60608</v>
      </c>
      <c r="I48" s="24">
        <v>1.6089</v>
      </c>
      <c r="J48" s="24">
        <v>23.758749999999999</v>
      </c>
      <c r="K48" s="15">
        <f t="shared" ref="K48:K53" si="14">(+H48+I48+J48)/3</f>
        <v>13.657910000000001</v>
      </c>
      <c r="L48" s="24">
        <f t="shared" ref="L48:S53" si="15">(+D48/D$54)*100</f>
        <v>0</v>
      </c>
      <c r="M48" s="24">
        <f t="shared" si="15"/>
        <v>0</v>
      </c>
      <c r="N48" s="24">
        <f t="shared" si="15"/>
        <v>0</v>
      </c>
      <c r="O48" s="17">
        <f t="shared" si="15"/>
        <v>0</v>
      </c>
      <c r="P48" s="24">
        <f t="shared" si="15"/>
        <v>7.2698660293223799E-4</v>
      </c>
      <c r="Q48" s="24">
        <f t="shared" si="15"/>
        <v>6.6504807681292248E-5</v>
      </c>
      <c r="R48" s="24">
        <f t="shared" si="15"/>
        <v>9.8126873169135116E-4</v>
      </c>
      <c r="S48" s="17">
        <f t="shared" si="15"/>
        <v>5.8641701791687642E-4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1840.054002000144</v>
      </c>
      <c r="E53" s="74">
        <v>3409.4925840395836</v>
      </c>
      <c r="F53" s="74">
        <v>4059.389946020151</v>
      </c>
      <c r="G53" s="39">
        <f t="shared" si="13"/>
        <v>3102.9788440199591</v>
      </c>
      <c r="H53" s="74">
        <v>2147.285002000539</v>
      </c>
      <c r="I53" s="74">
        <v>3562.2017189900985</v>
      </c>
      <c r="J53" s="74">
        <v>4532.2623507702228</v>
      </c>
      <c r="K53" s="39">
        <f t="shared" si="14"/>
        <v>3413.9163572536199</v>
      </c>
      <c r="L53" s="74">
        <f t="shared" si="15"/>
        <v>8.5750867312432311E-2</v>
      </c>
      <c r="M53" s="74">
        <f t="shared" si="15"/>
        <v>0.14096050436890303</v>
      </c>
      <c r="N53" s="74">
        <f t="shared" si="15"/>
        <v>0.16762580329583626</v>
      </c>
      <c r="O53" s="40">
        <f t="shared" si="15"/>
        <v>0.1332461839062479</v>
      </c>
      <c r="P53" s="74">
        <f t="shared" si="15"/>
        <v>0.10002815755985589</v>
      </c>
      <c r="Q53" s="74">
        <f t="shared" si="15"/>
        <v>0.14724565867574441</v>
      </c>
      <c r="R53" s="74">
        <f t="shared" si="15"/>
        <v>0.18718860750808686</v>
      </c>
      <c r="S53" s="40">
        <f t="shared" si="15"/>
        <v>0.14658016121341502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2145813.8671599999</v>
      </c>
      <c r="E54" s="43">
        <v>2418757.3670399999</v>
      </c>
      <c r="F54" s="43">
        <v>2421697.5347500001</v>
      </c>
      <c r="G54" s="62">
        <f>G13+G29+G25+G34+G48+G38+G21+G44+G46+G49+G53+G23+G9+G42</f>
        <v>2328756.2563166665</v>
      </c>
      <c r="H54" s="43">
        <v>2146680.5491400003</v>
      </c>
      <c r="I54" s="43">
        <v>2419223.5961500001</v>
      </c>
      <c r="J54" s="43">
        <v>2421227.6650300003</v>
      </c>
      <c r="K54" s="62">
        <f t="shared" ref="K54:S54" si="16">K13+K29+K25+K34+K48+K38+K21+K44+K46+K49+K53+K23+K9+K42</f>
        <v>2329043.9367733332</v>
      </c>
      <c r="L54" s="43">
        <f t="shared" si="16"/>
        <v>100.00000000000001</v>
      </c>
      <c r="M54" s="43">
        <f t="shared" si="16"/>
        <v>100</v>
      </c>
      <c r="N54" s="43">
        <f t="shared" si="16"/>
        <v>99.999999999999986</v>
      </c>
      <c r="O54" s="62">
        <f t="shared" si="16"/>
        <v>99.999999999999986</v>
      </c>
      <c r="P54" s="43">
        <f t="shared" si="16"/>
        <v>100</v>
      </c>
      <c r="Q54" s="43">
        <f t="shared" si="16"/>
        <v>100</v>
      </c>
      <c r="R54" s="43">
        <f t="shared" si="16"/>
        <v>100</v>
      </c>
      <c r="S54" s="62">
        <f t="shared" si="16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1260992.5253000001</v>
      </c>
      <c r="E9" s="14">
        <v>1381428.5066700003</v>
      </c>
      <c r="F9" s="14">
        <v>1580996.71242</v>
      </c>
      <c r="G9" s="15">
        <f t="shared" ref="G9:G16" si="0">(+D9+E9+F9)/3</f>
        <v>1407805.9147966669</v>
      </c>
      <c r="H9" s="16">
        <v>1281974.57932</v>
      </c>
      <c r="I9" s="16">
        <v>1408287.6827000002</v>
      </c>
      <c r="J9" s="16">
        <v>1599222.84708</v>
      </c>
      <c r="K9" s="15">
        <f t="shared" ref="K9:K16" si="1">(+H9+I9+J9)/3</f>
        <v>1429828.3696999999</v>
      </c>
      <c r="L9" s="16">
        <f t="shared" ref="L9:S16" si="2">(+D9/D$54)*100</f>
        <v>56.30666957738223</v>
      </c>
      <c r="M9" s="16">
        <f t="shared" si="2"/>
        <v>60.139021905628475</v>
      </c>
      <c r="N9" s="16">
        <f t="shared" si="2"/>
        <v>59.162506123121339</v>
      </c>
      <c r="O9" s="17">
        <f t="shared" si="2"/>
        <v>58.58647126053954</v>
      </c>
      <c r="P9" s="16">
        <f t="shared" si="2"/>
        <v>57.14091301737443</v>
      </c>
      <c r="Q9" s="16">
        <f t="shared" si="2"/>
        <v>61.287137053135751</v>
      </c>
      <c r="R9" s="16">
        <f t="shared" si="2"/>
        <v>59.878392731378781</v>
      </c>
      <c r="S9" s="17">
        <f t="shared" si="2"/>
        <v>59.475665442099846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1244427.3500400002</v>
      </c>
      <c r="E10" s="14">
        <v>1362420.6821800002</v>
      </c>
      <c r="F10" s="14">
        <v>1547945.66445</v>
      </c>
      <c r="G10" s="20">
        <f t="shared" si="0"/>
        <v>1384931.2322233336</v>
      </c>
      <c r="H10" s="16">
        <v>1244427.3500400002</v>
      </c>
      <c r="I10" s="16">
        <v>1362420.6821900003</v>
      </c>
      <c r="J10" s="16">
        <v>1547945.6744600001</v>
      </c>
      <c r="K10" s="20">
        <f t="shared" si="1"/>
        <v>1384931.2355633334</v>
      </c>
      <c r="L10" s="16">
        <f t="shared" si="2"/>
        <v>55.566990450708317</v>
      </c>
      <c r="M10" s="16">
        <f t="shared" si="2"/>
        <v>59.311536467284675</v>
      </c>
      <c r="N10" s="16">
        <f t="shared" si="2"/>
        <v>57.925702268603743</v>
      </c>
      <c r="O10" s="21">
        <f t="shared" si="2"/>
        <v>57.634531139326086</v>
      </c>
      <c r="P10" s="16">
        <f t="shared" si="2"/>
        <v>55.467336179782286</v>
      </c>
      <c r="Q10" s="16">
        <f t="shared" si="2"/>
        <v>59.29105544210924</v>
      </c>
      <c r="R10" s="16">
        <f t="shared" si="2"/>
        <v>57.958463507067584</v>
      </c>
      <c r="S10" s="21">
        <f t="shared" si="2"/>
        <v>57.608107778670828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1019.9859500000001</v>
      </c>
      <c r="E11" s="14">
        <v>1093.7558300000001</v>
      </c>
      <c r="F11" s="14">
        <v>1097.8756800000001</v>
      </c>
      <c r="G11" s="20">
        <f t="shared" si="0"/>
        <v>1070.5391533333334</v>
      </c>
      <c r="H11" s="16">
        <v>832.10738000000003</v>
      </c>
      <c r="I11" s="16">
        <v>1214.5921000000001</v>
      </c>
      <c r="J11" s="16">
        <v>1509.4248599999996</v>
      </c>
      <c r="K11" s="20">
        <f t="shared" si="1"/>
        <v>1185.3747799999999</v>
      </c>
      <c r="L11" s="16">
        <f t="shared" si="2"/>
        <v>4.554508508808075E-2</v>
      </c>
      <c r="M11" s="16">
        <f t="shared" si="2"/>
        <v>4.7615497654915531E-2</v>
      </c>
      <c r="N11" s="16">
        <f t="shared" si="2"/>
        <v>4.1083625367571847E-2</v>
      </c>
      <c r="O11" s="21">
        <f t="shared" si="2"/>
        <v>4.4550964505007319E-2</v>
      </c>
      <c r="P11" s="16">
        <f t="shared" si="2"/>
        <v>3.7089171804729523E-2</v>
      </c>
      <c r="Q11" s="16">
        <f t="shared" si="2"/>
        <v>5.2857717503883954E-2</v>
      </c>
      <c r="R11" s="16">
        <f t="shared" si="2"/>
        <v>5.6516160165303794E-2</v>
      </c>
      <c r="S11" s="21">
        <f t="shared" si="2"/>
        <v>4.9307284239698573E-2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15545.18931</v>
      </c>
      <c r="E12" s="14">
        <v>17914.068660000001</v>
      </c>
      <c r="F12" s="14">
        <v>31953.172289999995</v>
      </c>
      <c r="G12" s="20">
        <f t="shared" si="0"/>
        <v>21804.143419999997</v>
      </c>
      <c r="H12" s="16">
        <v>36715.121900000006</v>
      </c>
      <c r="I12" s="16">
        <v>44652.408410000004</v>
      </c>
      <c r="J12" s="16">
        <v>49767.747760000006</v>
      </c>
      <c r="K12" s="20">
        <f t="shared" si="1"/>
        <v>43711.759356666669</v>
      </c>
      <c r="L12" s="16">
        <f t="shared" si="2"/>
        <v>0.69413404158584069</v>
      </c>
      <c r="M12" s="16">
        <f t="shared" si="2"/>
        <v>0.77986994068888826</v>
      </c>
      <c r="N12" s="16">
        <f t="shared" si="2"/>
        <v>1.1957202291500233</v>
      </c>
      <c r="O12" s="21">
        <f t="shared" si="2"/>
        <v>0.90738915670844755</v>
      </c>
      <c r="P12" s="16">
        <f t="shared" si="2"/>
        <v>1.6364876657874221</v>
      </c>
      <c r="Q12" s="16">
        <f t="shared" si="2"/>
        <v>1.9432238935226338</v>
      </c>
      <c r="R12" s="16">
        <f t="shared" si="2"/>
        <v>1.8634130641459028</v>
      </c>
      <c r="S12" s="21">
        <f t="shared" si="2"/>
        <v>1.8182503791893285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563611.34213999996</v>
      </c>
      <c r="E13" s="24">
        <v>490418.29368000006</v>
      </c>
      <c r="F13" s="24">
        <v>554304.19133999979</v>
      </c>
      <c r="G13" s="15">
        <f t="shared" si="0"/>
        <v>536111.27571999992</v>
      </c>
      <c r="H13" s="24">
        <v>563611.34213999996</v>
      </c>
      <c r="I13" s="24">
        <v>490418.29368000006</v>
      </c>
      <c r="J13" s="24">
        <v>554304.19133999979</v>
      </c>
      <c r="K13" s="15">
        <f t="shared" si="1"/>
        <v>536111.27571999992</v>
      </c>
      <c r="L13" s="24">
        <f t="shared" si="2"/>
        <v>25.166745222690263</v>
      </c>
      <c r="M13" s="24">
        <f t="shared" si="2"/>
        <v>21.349839216534935</v>
      </c>
      <c r="N13" s="24">
        <f t="shared" si="2"/>
        <v>20.74262701282117</v>
      </c>
      <c r="O13" s="17">
        <f t="shared" si="2"/>
        <v>22.310509934146307</v>
      </c>
      <c r="P13" s="24">
        <f t="shared" si="2"/>
        <v>25.121610986943356</v>
      </c>
      <c r="Q13" s="24">
        <f t="shared" si="2"/>
        <v>21.342466846338155</v>
      </c>
      <c r="R13" s="24">
        <f t="shared" si="2"/>
        <v>20.754358357441284</v>
      </c>
      <c r="S13" s="17">
        <f t="shared" si="2"/>
        <v>22.300281313588812</v>
      </c>
      <c r="T13" s="46"/>
    </row>
    <row r="14" spans="1:256" ht="24" customHeight="1" x14ac:dyDescent="0.35">
      <c r="A14" s="22"/>
      <c r="B14" s="22"/>
      <c r="C14" s="52" t="s">
        <v>7</v>
      </c>
      <c r="D14" s="24">
        <v>418735.27179999993</v>
      </c>
      <c r="E14" s="24">
        <v>374342.35405000008</v>
      </c>
      <c r="F14" s="24">
        <v>420911.14772999979</v>
      </c>
      <c r="G14" s="20">
        <f t="shared" si="0"/>
        <v>404662.92452666658</v>
      </c>
      <c r="H14" s="24">
        <v>418735.27179999993</v>
      </c>
      <c r="I14" s="24">
        <v>374342.35405000008</v>
      </c>
      <c r="J14" s="24">
        <v>420911.14772999979</v>
      </c>
      <c r="K14" s="20">
        <f t="shared" si="1"/>
        <v>404662.92452666658</v>
      </c>
      <c r="L14" s="24">
        <f t="shared" si="2"/>
        <v>18.697643417060416</v>
      </c>
      <c r="M14" s="24">
        <f t="shared" si="2"/>
        <v>16.296596546053006</v>
      </c>
      <c r="N14" s="24">
        <f t="shared" si="2"/>
        <v>15.750923552996458</v>
      </c>
      <c r="O14" s="21">
        <f t="shared" si="2"/>
        <v>16.840228151344007</v>
      </c>
      <c r="P14" s="24">
        <f t="shared" si="2"/>
        <v>18.664110918581578</v>
      </c>
      <c r="Q14" s="24">
        <f t="shared" si="2"/>
        <v>16.290969124625306</v>
      </c>
      <c r="R14" s="24">
        <f t="shared" si="2"/>
        <v>15.75983175503716</v>
      </c>
      <c r="S14" s="21">
        <f t="shared" si="2"/>
        <v>16.832507471522248</v>
      </c>
    </row>
    <row r="15" spans="1:256" ht="24" customHeight="1" x14ac:dyDescent="0.35">
      <c r="A15" s="22"/>
      <c r="B15" s="22"/>
      <c r="C15" s="52" t="s">
        <v>8</v>
      </c>
      <c r="D15" s="24">
        <v>84360.091969999994</v>
      </c>
      <c r="E15" s="24">
        <v>78488.327939999988</v>
      </c>
      <c r="F15" s="24">
        <v>84511.286530000012</v>
      </c>
      <c r="G15" s="20">
        <f t="shared" si="0"/>
        <v>82453.235480000003</v>
      </c>
      <c r="H15" s="24">
        <v>84360.091969999994</v>
      </c>
      <c r="I15" s="24">
        <v>78488.327939999988</v>
      </c>
      <c r="J15" s="24">
        <v>84511.286530000012</v>
      </c>
      <c r="K15" s="20">
        <f t="shared" si="1"/>
        <v>82453.235480000003</v>
      </c>
      <c r="L15" s="24">
        <f t="shared" si="2"/>
        <v>3.7669024429326377</v>
      </c>
      <c r="M15" s="24">
        <f t="shared" si="2"/>
        <v>3.4169059423119235</v>
      </c>
      <c r="N15" s="24">
        <f t="shared" si="2"/>
        <v>3.1624983578560015</v>
      </c>
      <c r="O15" s="21">
        <f t="shared" si="2"/>
        <v>3.4313281823973742</v>
      </c>
      <c r="P15" s="24">
        <f t="shared" si="2"/>
        <v>3.7601468509245923</v>
      </c>
      <c r="Q15" s="24">
        <f t="shared" si="2"/>
        <v>3.4157260413637807</v>
      </c>
      <c r="R15" s="24">
        <f t="shared" si="2"/>
        <v>3.1642869624562584</v>
      </c>
      <c r="S15" s="21">
        <f t="shared" si="2"/>
        <v>3.4297550335052343</v>
      </c>
    </row>
    <row r="16" spans="1:256" ht="24" customHeight="1" x14ac:dyDescent="0.35">
      <c r="A16" s="22"/>
      <c r="B16" s="22"/>
      <c r="C16" s="52" t="s">
        <v>9</v>
      </c>
      <c r="D16" s="24">
        <v>60515.978370000012</v>
      </c>
      <c r="E16" s="24">
        <v>37587.611690000005</v>
      </c>
      <c r="F16" s="24">
        <v>48881.757079999996</v>
      </c>
      <c r="G16" s="20">
        <f t="shared" si="0"/>
        <v>48995.11571333334</v>
      </c>
      <c r="H16" s="24">
        <v>60515.978370000012</v>
      </c>
      <c r="I16" s="24">
        <v>37587.611690000005</v>
      </c>
      <c r="J16" s="24">
        <v>48881.757079999996</v>
      </c>
      <c r="K16" s="20">
        <f t="shared" si="1"/>
        <v>48995.11571333334</v>
      </c>
      <c r="L16" s="24">
        <f t="shared" si="2"/>
        <v>2.7021993626972063</v>
      </c>
      <c r="M16" s="24">
        <f t="shared" si="2"/>
        <v>1.6363367281700074</v>
      </c>
      <c r="N16" s="24">
        <f t="shared" si="2"/>
        <v>1.8292051019687152</v>
      </c>
      <c r="O16" s="21">
        <f t="shared" si="2"/>
        <v>2.0389536004049251</v>
      </c>
      <c r="P16" s="24">
        <f t="shared" si="2"/>
        <v>2.6973532174371844</v>
      </c>
      <c r="Q16" s="24">
        <f t="shared" si="2"/>
        <v>1.6357716803490705</v>
      </c>
      <c r="R16" s="24">
        <f t="shared" si="2"/>
        <v>1.8302396399478629</v>
      </c>
      <c r="S16" s="21">
        <f t="shared" si="2"/>
        <v>2.03801880856133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56247.911920000006</v>
      </c>
      <c r="E18" s="24">
        <v>31704.406440000006</v>
      </c>
      <c r="F18" s="24">
        <v>41885.585120000003</v>
      </c>
      <c r="G18" s="20">
        <f>(+D18+E18+F18)/3</f>
        <v>43279.301160000003</v>
      </c>
      <c r="H18" s="24">
        <v>56247.911920000006</v>
      </c>
      <c r="I18" s="24">
        <v>31704.406440000006</v>
      </c>
      <c r="J18" s="24">
        <v>41885.585120000003</v>
      </c>
      <c r="K18" s="20">
        <f>(+H18+I18+J18)/3</f>
        <v>43279.301160000003</v>
      </c>
      <c r="L18" s="24">
        <f t="shared" ref="L18:S19" si="3">(+D18/D$54)*100</f>
        <v>2.5116188457529947</v>
      </c>
      <c r="M18" s="24">
        <f t="shared" si="3"/>
        <v>1.3802176400689987</v>
      </c>
      <c r="N18" s="24">
        <f t="shared" si="3"/>
        <v>1.567401226495537</v>
      </c>
      <c r="O18" s="21">
        <f t="shared" si="3"/>
        <v>1.8010874275612037</v>
      </c>
      <c r="P18" s="24">
        <f t="shared" si="3"/>
        <v>2.5071144890677131</v>
      </c>
      <c r="Q18" s="24">
        <f t="shared" si="3"/>
        <v>1.3797410334167655</v>
      </c>
      <c r="R18" s="24">
        <f t="shared" si="3"/>
        <v>1.5682876968512272</v>
      </c>
      <c r="S18" s="21">
        <f t="shared" si="3"/>
        <v>1.8002616893803294</v>
      </c>
    </row>
    <row r="19" spans="1:20" ht="24" customHeight="1" x14ac:dyDescent="0.35">
      <c r="A19" s="22"/>
      <c r="B19" s="22"/>
      <c r="C19" s="52" t="s">
        <v>12</v>
      </c>
      <c r="D19" s="24">
        <v>1119.7242200000001</v>
      </c>
      <c r="E19" s="24">
        <v>2974.44398</v>
      </c>
      <c r="F19" s="24">
        <v>2835.5938600000004</v>
      </c>
      <c r="G19" s="20">
        <f>(+D19+E19+F19)/3</f>
        <v>2309.9206866666668</v>
      </c>
      <c r="H19" s="24">
        <v>1119.7242200000001</v>
      </c>
      <c r="I19" s="24">
        <v>2974.44398</v>
      </c>
      <c r="J19" s="24">
        <v>2835.5938600000004</v>
      </c>
      <c r="K19" s="20">
        <f>(+H19+I19+J19)/3</f>
        <v>2309.9206866666668</v>
      </c>
      <c r="L19" s="24">
        <f t="shared" si="3"/>
        <v>4.9998664074818726E-2</v>
      </c>
      <c r="M19" s="24">
        <f t="shared" si="3"/>
        <v>0.12948925753782506</v>
      </c>
      <c r="N19" s="24">
        <f t="shared" si="3"/>
        <v>0.10611080831923245</v>
      </c>
      <c r="O19" s="21">
        <f t="shared" si="3"/>
        <v>9.6128379985580992E-2</v>
      </c>
      <c r="P19" s="24">
        <f t="shared" si="3"/>
        <v>4.9908996083530423E-2</v>
      </c>
      <c r="Q19" s="24">
        <f t="shared" si="3"/>
        <v>0.12944454325527743</v>
      </c>
      <c r="R19" s="24">
        <f t="shared" si="3"/>
        <v>0.10617082108712061</v>
      </c>
      <c r="S19" s="21">
        <f t="shared" si="3"/>
        <v>9.6084308347300126E-2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148554.07439999998</v>
      </c>
      <c r="E21" s="14">
        <v>160523.55280000003</v>
      </c>
      <c r="F21" s="14">
        <v>186099.6648</v>
      </c>
      <c r="G21" s="15">
        <f>(+D21+E21+F21)/3</f>
        <v>165059.09733333334</v>
      </c>
      <c r="H21" s="14">
        <v>148090.07439999998</v>
      </c>
      <c r="I21" s="14">
        <v>160523.55280000003</v>
      </c>
      <c r="J21" s="14">
        <v>186099.6648</v>
      </c>
      <c r="K21" s="15">
        <f>(+H21+I21+J21)/3</f>
        <v>164904.43066666668</v>
      </c>
      <c r="L21" s="14">
        <f t="shared" ref="L21:S21" si="4">(+D21/D$54)*100</f>
        <v>6.6333344677238708</v>
      </c>
      <c r="M21" s="14">
        <f t="shared" si="4"/>
        <v>6.9882222725222958</v>
      </c>
      <c r="N21" s="14">
        <f t="shared" si="4"/>
        <v>6.964038869750623</v>
      </c>
      <c r="O21" s="17">
        <f t="shared" si="4"/>
        <v>6.8690079794178374</v>
      </c>
      <c r="P21" s="14">
        <f t="shared" si="4"/>
        <v>6.6007565177426688</v>
      </c>
      <c r="Q21" s="14">
        <f t="shared" si="4"/>
        <v>6.9858091507611491</v>
      </c>
      <c r="R21" s="14">
        <f t="shared" si="4"/>
        <v>6.9679775000831441</v>
      </c>
      <c r="S21" s="17">
        <f t="shared" si="4"/>
        <v>6.8594251982204311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119949.31312000001</v>
      </c>
      <c r="E23" s="24">
        <v>124478.97192999999</v>
      </c>
      <c r="F23" s="24">
        <v>175205.468498</v>
      </c>
      <c r="G23" s="15">
        <f>(+D23+E23+F23)/3</f>
        <v>139877.91784933335</v>
      </c>
      <c r="H23" s="24">
        <v>120058.94772</v>
      </c>
      <c r="I23" s="24">
        <v>124467.42527000002</v>
      </c>
      <c r="J23" s="24">
        <v>174733.85674999998</v>
      </c>
      <c r="K23" s="15">
        <f>(+H23+I23+J23)/3</f>
        <v>139753.40991333334</v>
      </c>
      <c r="L23" s="24">
        <f t="shared" ref="L23:S23" si="5">(+D23/D$54)*100</f>
        <v>5.3560558087170129</v>
      </c>
      <c r="M23" s="24">
        <f t="shared" si="5"/>
        <v>5.4190597512236431</v>
      </c>
      <c r="N23" s="24">
        <f t="shared" si="5"/>
        <v>6.5563669559760562</v>
      </c>
      <c r="O23" s="17">
        <f t="shared" si="5"/>
        <v>5.8210819601846167</v>
      </c>
      <c r="P23" s="24">
        <f t="shared" si="5"/>
        <v>5.3513369136109805</v>
      </c>
      <c r="Q23" s="24">
        <f t="shared" si="5"/>
        <v>5.4166859831851761</v>
      </c>
      <c r="R23" s="24">
        <f t="shared" si="5"/>
        <v>6.5424168476887621</v>
      </c>
      <c r="S23" s="17">
        <f t="shared" si="5"/>
        <v>5.8132341115472652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73926.487680000006</v>
      </c>
      <c r="E25" s="14">
        <v>77126.191099999996</v>
      </c>
      <c r="F25" s="14">
        <v>105708.9544</v>
      </c>
      <c r="G25" s="15">
        <f>(+D25+E25+F25)/3</f>
        <v>85587.211060000001</v>
      </c>
      <c r="H25" s="14">
        <v>82490.080000000002</v>
      </c>
      <c r="I25" s="14">
        <v>69189.97</v>
      </c>
      <c r="J25" s="14">
        <v>107091.95999999999</v>
      </c>
      <c r="K25" s="15">
        <f>(+H25+I25+J25)/3</f>
        <v>86257.336666666655</v>
      </c>
      <c r="L25" s="14">
        <f t="shared" ref="L25:S27" si="6">(+D25/D$54)*100</f>
        <v>3.3010142655872396</v>
      </c>
      <c r="M25" s="14">
        <f t="shared" si="6"/>
        <v>3.3576067626122885</v>
      </c>
      <c r="N25" s="14">
        <f t="shared" si="6"/>
        <v>3.9557366646170133</v>
      </c>
      <c r="O25" s="17">
        <f t="shared" si="6"/>
        <v>3.5617499744349663</v>
      </c>
      <c r="P25" s="14">
        <f t="shared" si="6"/>
        <v>3.6767955949457898</v>
      </c>
      <c r="Q25" s="14">
        <f t="shared" si="6"/>
        <v>3.0110716909505713</v>
      </c>
      <c r="R25" s="14">
        <f t="shared" si="6"/>
        <v>4.0097566458368181</v>
      </c>
      <c r="S25" s="17">
        <f t="shared" si="6"/>
        <v>3.58799182211613</v>
      </c>
      <c r="T25" s="46"/>
    </row>
    <row r="26" spans="1:20" ht="24" customHeight="1" x14ac:dyDescent="0.35">
      <c r="A26" s="50"/>
      <c r="B26" s="50"/>
      <c r="C26" s="51" t="s">
        <v>19</v>
      </c>
      <c r="D26" s="14">
        <v>73926.487680000006</v>
      </c>
      <c r="E26" s="14">
        <v>77126.191099999996</v>
      </c>
      <c r="F26" s="14">
        <v>105708.9544</v>
      </c>
      <c r="G26" s="20">
        <f>(+D26+E26+F26)/3</f>
        <v>85587.211060000001</v>
      </c>
      <c r="H26" s="14">
        <v>82490.080000000002</v>
      </c>
      <c r="I26" s="14">
        <v>69189.97</v>
      </c>
      <c r="J26" s="14">
        <v>107091.95999999999</v>
      </c>
      <c r="K26" s="20">
        <f>(+H26+I26+J26)/3</f>
        <v>86257.336666666655</v>
      </c>
      <c r="L26" s="14">
        <f t="shared" si="6"/>
        <v>3.3010142655872396</v>
      </c>
      <c r="M26" s="14">
        <f t="shared" si="6"/>
        <v>3.3576067626122885</v>
      </c>
      <c r="N26" s="14">
        <f t="shared" si="6"/>
        <v>3.9557366646170133</v>
      </c>
      <c r="O26" s="21">
        <f t="shared" si="6"/>
        <v>3.5617499744349663</v>
      </c>
      <c r="P26" s="14">
        <f t="shared" si="6"/>
        <v>3.6767955949457898</v>
      </c>
      <c r="Q26" s="14">
        <f t="shared" si="6"/>
        <v>3.0110716909505713</v>
      </c>
      <c r="R26" s="14">
        <f t="shared" si="6"/>
        <v>4.0097566458368181</v>
      </c>
      <c r="S26" s="21">
        <f t="shared" si="6"/>
        <v>3.58799182211613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45517.046289999991</v>
      </c>
      <c r="E29" s="24">
        <v>38779.595009999997</v>
      </c>
      <c r="F29" s="24">
        <v>44913.270489999995</v>
      </c>
      <c r="G29" s="15">
        <f>(+D29+E29+F29)/3</f>
        <v>43069.970596666659</v>
      </c>
      <c r="H29" s="24">
        <v>24220.092579999997</v>
      </c>
      <c r="I29" s="24">
        <v>23687.669610000004</v>
      </c>
      <c r="J29" s="24">
        <v>27434.707750000001</v>
      </c>
      <c r="K29" s="15">
        <f>(+H29+I29+J29)/3</f>
        <v>25114.15664666667</v>
      </c>
      <c r="L29" s="24">
        <f t="shared" ref="L29:S32" si="7">(+D29/D$54)*100</f>
        <v>2.032457159077691</v>
      </c>
      <c r="M29" s="24">
        <f t="shared" si="7"/>
        <v>1.6882284552094489</v>
      </c>
      <c r="N29" s="24">
        <f t="shared" si="7"/>
        <v>1.6807002946304266</v>
      </c>
      <c r="O29" s="17">
        <f t="shared" si="7"/>
        <v>1.7923760427717366</v>
      </c>
      <c r="P29" s="24">
        <f t="shared" si="7"/>
        <v>1.0795519862185028</v>
      </c>
      <c r="Q29" s="24">
        <f t="shared" si="7"/>
        <v>1.0308614295867042</v>
      </c>
      <c r="R29" s="24">
        <f t="shared" si="7"/>
        <v>1.0272153178180077</v>
      </c>
      <c r="S29" s="17">
        <f t="shared" si="7"/>
        <v>1.0446576737675395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24053.240389999995</v>
      </c>
      <c r="E30" s="24">
        <v>22119.64083</v>
      </c>
      <c r="F30" s="24">
        <v>24838.794879999994</v>
      </c>
      <c r="G30" s="20">
        <f>(+D30+E30+F30)/3</f>
        <v>23670.558699999994</v>
      </c>
      <c r="H30" s="24">
        <v>6923.6748600000001</v>
      </c>
      <c r="I30" s="24">
        <v>6717.2988100000002</v>
      </c>
      <c r="J30" s="24">
        <v>8168.0451600000006</v>
      </c>
      <c r="K30" s="20">
        <f>(+H30+I30+J30)/3</f>
        <v>7269.6729433333339</v>
      </c>
      <c r="L30" s="24">
        <f t="shared" si="7"/>
        <v>1.0740411475340521</v>
      </c>
      <c r="M30" s="24">
        <f t="shared" si="7"/>
        <v>0.9629550555798535</v>
      </c>
      <c r="N30" s="24">
        <f t="shared" si="7"/>
        <v>0.92949298542789605</v>
      </c>
      <c r="O30" s="21">
        <f t="shared" si="7"/>
        <v>0.98506086131820192</v>
      </c>
      <c r="P30" s="24">
        <f t="shared" si="7"/>
        <v>0.30860604361257632</v>
      </c>
      <c r="Q30" s="24">
        <f t="shared" si="7"/>
        <v>0.2923294848436408</v>
      </c>
      <c r="R30" s="24">
        <f t="shared" si="7"/>
        <v>0.30582943260918244</v>
      </c>
      <c r="S30" s="21">
        <f t="shared" si="7"/>
        <v>0.3023919828516875</v>
      </c>
    </row>
    <row r="31" spans="1:20" ht="24" customHeight="1" x14ac:dyDescent="0.35">
      <c r="A31" s="22"/>
      <c r="B31" s="53"/>
      <c r="C31" s="52" t="s">
        <v>60</v>
      </c>
      <c r="D31" s="24">
        <v>12825.716560000001</v>
      </c>
      <c r="E31" s="24">
        <v>9978.6058200000007</v>
      </c>
      <c r="F31" s="24">
        <v>11793.338540000001</v>
      </c>
      <c r="G31" s="20">
        <f>(+D31+E31+F31)/3</f>
        <v>11532.55364</v>
      </c>
      <c r="H31" s="24">
        <v>8421.7016599999988</v>
      </c>
      <c r="I31" s="24">
        <v>8315.0627600000007</v>
      </c>
      <c r="J31" s="24">
        <v>8740.7827799999977</v>
      </c>
      <c r="K31" s="20">
        <f>(+H31+I31+J31)/3</f>
        <v>8492.5157333333318</v>
      </c>
      <c r="L31" s="24">
        <f t="shared" si="7"/>
        <v>0.57270235147925941</v>
      </c>
      <c r="M31" s="24">
        <f t="shared" si="7"/>
        <v>0.4344079994723653</v>
      </c>
      <c r="N31" s="24">
        <f t="shared" si="7"/>
        <v>0.44131873147085898</v>
      </c>
      <c r="O31" s="21">
        <f t="shared" si="7"/>
        <v>0.47993236517128629</v>
      </c>
      <c r="P31" s="24">
        <f t="shared" si="7"/>
        <v>0.37537696127141157</v>
      </c>
      <c r="Q31" s="24">
        <f t="shared" si="7"/>
        <v>0.36186242146243636</v>
      </c>
      <c r="R31" s="24">
        <f t="shared" si="7"/>
        <v>0.3272739787554641</v>
      </c>
      <c r="S31" s="21">
        <f t="shared" si="7"/>
        <v>0.35325780018162589</v>
      </c>
    </row>
    <row r="32" spans="1:20" ht="24" customHeight="1" x14ac:dyDescent="0.35">
      <c r="A32" s="22"/>
      <c r="B32" s="53"/>
      <c r="C32" s="52" t="s">
        <v>61</v>
      </c>
      <c r="D32" s="24">
        <v>8638.0893400000004</v>
      </c>
      <c r="E32" s="24">
        <v>6681.348359999999</v>
      </c>
      <c r="F32" s="24">
        <v>8281.1370699999989</v>
      </c>
      <c r="G32" s="20">
        <f>(+D32+E32+F32)/3</f>
        <v>7866.8582566666664</v>
      </c>
      <c r="H32" s="24">
        <v>8874.7160600000007</v>
      </c>
      <c r="I32" s="24">
        <v>8655.3080400000017</v>
      </c>
      <c r="J32" s="24">
        <v>10525.87981</v>
      </c>
      <c r="K32" s="20">
        <f>(+H32+I32+J32)/3</f>
        <v>9351.9679699999997</v>
      </c>
      <c r="L32" s="24">
        <f t="shared" si="7"/>
        <v>0.38571366006437957</v>
      </c>
      <c r="M32" s="24">
        <f t="shared" si="7"/>
        <v>0.29086540015723039</v>
      </c>
      <c r="N32" s="24">
        <f t="shared" si="7"/>
        <v>0.30988857773167133</v>
      </c>
      <c r="O32" s="21">
        <f t="shared" si="7"/>
        <v>0.32738281628224841</v>
      </c>
      <c r="P32" s="24">
        <f t="shared" si="7"/>
        <v>0.39556898133451507</v>
      </c>
      <c r="Q32" s="24">
        <f t="shared" si="7"/>
        <v>0.37666952328062697</v>
      </c>
      <c r="R32" s="24">
        <f t="shared" si="7"/>
        <v>0.39411190645336108</v>
      </c>
      <c r="S32" s="21">
        <f t="shared" si="7"/>
        <v>0.3890078907342257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8821.1321300000018</v>
      </c>
      <c r="E34" s="14">
        <v>9849.3400500000007</v>
      </c>
      <c r="F34" s="14">
        <v>12698.902749999999</v>
      </c>
      <c r="G34" s="15">
        <f>(+D34+E34+F34)/3</f>
        <v>10456.458310000002</v>
      </c>
      <c r="H34" s="14">
        <v>11236.113450000001</v>
      </c>
      <c r="I34" s="14">
        <v>9055.0119200000008</v>
      </c>
      <c r="J34" s="14">
        <v>10418.048650009998</v>
      </c>
      <c r="K34" s="15">
        <f>(+H34+I34+J34)/3</f>
        <v>10236.391340003333</v>
      </c>
      <c r="L34" s="14">
        <f t="shared" ref="L34:S36" si="8">(+D34/D$54)*100</f>
        <v>0.39388700739853627</v>
      </c>
      <c r="M34" s="14">
        <f t="shared" si="8"/>
        <v>0.42878055155440004</v>
      </c>
      <c r="N34" s="14">
        <f t="shared" si="8"/>
        <v>0.47520586589569758</v>
      </c>
      <c r="O34" s="17">
        <f t="shared" si="8"/>
        <v>0.43515017789531407</v>
      </c>
      <c r="P34" s="14">
        <f t="shared" si="8"/>
        <v>0.50082255269083442</v>
      </c>
      <c r="Q34" s="14">
        <f t="shared" si="8"/>
        <v>0.39406419822890487</v>
      </c>
      <c r="R34" s="14">
        <f t="shared" si="8"/>
        <v>0.39007447254704164</v>
      </c>
      <c r="S34" s="17">
        <f t="shared" si="8"/>
        <v>0.42579668971051776</v>
      </c>
      <c r="T34" s="46"/>
    </row>
    <row r="35" spans="1:20" ht="24" customHeight="1" x14ac:dyDescent="0.35">
      <c r="A35" s="50"/>
      <c r="B35" s="54"/>
      <c r="C35" s="51" t="s">
        <v>24</v>
      </c>
      <c r="D35" s="14">
        <v>8820.141480000002</v>
      </c>
      <c r="E35" s="14">
        <v>9848.8451000000005</v>
      </c>
      <c r="F35" s="14">
        <v>12698.082399999999</v>
      </c>
      <c r="G35" s="20">
        <f>(+D35+E35+F35)/3</f>
        <v>10455.689660000002</v>
      </c>
      <c r="H35" s="14">
        <v>11236.113080000001</v>
      </c>
      <c r="I35" s="14">
        <v>9055.0119200000008</v>
      </c>
      <c r="J35" s="14">
        <v>10418.048649999997</v>
      </c>
      <c r="K35" s="20">
        <f>(+H35+I35+J35)/3</f>
        <v>10236.391216666665</v>
      </c>
      <c r="L35" s="14">
        <f t="shared" si="8"/>
        <v>0.393842772241628</v>
      </c>
      <c r="M35" s="14">
        <f t="shared" si="8"/>
        <v>0.42875900443216497</v>
      </c>
      <c r="N35" s="14">
        <f t="shared" si="8"/>
        <v>0.47517516756374228</v>
      </c>
      <c r="O35" s="21">
        <f t="shared" si="8"/>
        <v>0.43511819018261799</v>
      </c>
      <c r="P35" s="14">
        <f t="shared" si="8"/>
        <v>0.50082253619898021</v>
      </c>
      <c r="Q35" s="14">
        <f t="shared" si="8"/>
        <v>0.39406419822890487</v>
      </c>
      <c r="R35" s="14">
        <f t="shared" si="8"/>
        <v>0.39007447254666716</v>
      </c>
      <c r="S35" s="21">
        <f t="shared" si="8"/>
        <v>0.42579668458016051</v>
      </c>
    </row>
    <row r="36" spans="1:20" ht="24" customHeight="1" x14ac:dyDescent="0.35">
      <c r="A36" s="50"/>
      <c r="B36" s="54"/>
      <c r="C36" s="51" t="s">
        <v>25</v>
      </c>
      <c r="D36" s="14">
        <v>0.99065000000000003</v>
      </c>
      <c r="E36" s="14">
        <v>0.49495</v>
      </c>
      <c r="F36" s="14">
        <v>0.82035000000000002</v>
      </c>
      <c r="G36" s="20">
        <f>(+D36+E36+F36)/3</f>
        <v>0.76865000000000006</v>
      </c>
      <c r="H36" s="14">
        <v>3.6999999999999999E-4</v>
      </c>
      <c r="I36" s="14">
        <v>0</v>
      </c>
      <c r="J36" s="14">
        <v>1E-8</v>
      </c>
      <c r="K36" s="20">
        <f>(+H36+I36+J36)/3</f>
        <v>1.2333666666666665E-4</v>
      </c>
      <c r="L36" s="14">
        <f t="shared" si="8"/>
        <v>4.4235156908295838E-5</v>
      </c>
      <c r="M36" s="14">
        <f t="shared" si="8"/>
        <v>2.1547122235042569E-5</v>
      </c>
      <c r="N36" s="14">
        <f t="shared" si="8"/>
        <v>3.0698331955297123E-5</v>
      </c>
      <c r="O36" s="21">
        <f t="shared" si="8"/>
        <v>3.1987712696119681E-5</v>
      </c>
      <c r="P36" s="14">
        <f t="shared" si="8"/>
        <v>1.6491854173616296E-8</v>
      </c>
      <c r="Q36" s="14">
        <f t="shared" si="8"/>
        <v>0</v>
      </c>
      <c r="R36" s="14">
        <f t="shared" si="8"/>
        <v>3.7442181895231147E-13</v>
      </c>
      <c r="S36" s="21">
        <f t="shared" si="8"/>
        <v>5.1303572364769643E-9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14016.634750000001</v>
      </c>
      <c r="E38" s="24">
        <v>8648.2033700000011</v>
      </c>
      <c r="F38" s="24">
        <v>7801.8163199999999</v>
      </c>
      <c r="G38" s="15">
        <f>(+D38+E38+F38)/3</f>
        <v>10155.55148</v>
      </c>
      <c r="H38" s="24">
        <v>4872.5279900000005</v>
      </c>
      <c r="I38" s="24">
        <v>6364.9766600000003</v>
      </c>
      <c r="J38" s="24">
        <v>6064.9593299999997</v>
      </c>
      <c r="K38" s="15">
        <f>(+H38+I38+J38)/3</f>
        <v>5767.4879933333332</v>
      </c>
      <c r="L38" s="24">
        <f t="shared" ref="L38:S40" si="9">(+D38/D$54)*100</f>
        <v>0.62588001563874429</v>
      </c>
      <c r="M38" s="24">
        <f t="shared" si="9"/>
        <v>0.37649034271521792</v>
      </c>
      <c r="N38" s="24">
        <f t="shared" si="9"/>
        <v>0.29195190741221994</v>
      </c>
      <c r="O38" s="17">
        <f t="shared" si="9"/>
        <v>0.42262780591022309</v>
      </c>
      <c r="P38" s="24">
        <f t="shared" si="9"/>
        <v>0.21718113802146957</v>
      </c>
      <c r="Q38" s="24">
        <f t="shared" si="9"/>
        <v>0.27699681087428019</v>
      </c>
      <c r="R38" s="24">
        <f t="shared" si="9"/>
        <v>0.22708531042103922</v>
      </c>
      <c r="S38" s="17">
        <f t="shared" si="9"/>
        <v>0.23990654654921492</v>
      </c>
      <c r="T38" s="46"/>
    </row>
    <row r="39" spans="1:20" ht="24" customHeight="1" x14ac:dyDescent="0.35">
      <c r="A39" s="22"/>
      <c r="B39" s="53"/>
      <c r="C39" s="52" t="s">
        <v>28</v>
      </c>
      <c r="D39" s="24">
        <v>4205.0757599999997</v>
      </c>
      <c r="E39" s="24">
        <v>1922.35553</v>
      </c>
      <c r="F39" s="24">
        <v>2213.48855</v>
      </c>
      <c r="G39" s="20">
        <f>(+D39+E39+F39)/3</f>
        <v>2780.3066133333327</v>
      </c>
      <c r="H39" s="24">
        <v>4545.1400000000003</v>
      </c>
      <c r="I39" s="24">
        <v>3089.33</v>
      </c>
      <c r="J39" s="24">
        <v>3991.54</v>
      </c>
      <c r="K39" s="20">
        <f>(+H39+I39+J39)/3</f>
        <v>3875.3366666666666</v>
      </c>
      <c r="L39" s="24">
        <f t="shared" si="9"/>
        <v>0.18776781512630228</v>
      </c>
      <c r="M39" s="24">
        <f t="shared" si="9"/>
        <v>8.3687704988625197E-2</v>
      </c>
      <c r="N39" s="24">
        <f t="shared" si="9"/>
        <v>8.2830994437921981E-2</v>
      </c>
      <c r="O39" s="21">
        <f t="shared" si="9"/>
        <v>0.11570370019440337</v>
      </c>
      <c r="P39" s="24">
        <f t="shared" si="9"/>
        <v>0.20258861102343345</v>
      </c>
      <c r="Q39" s="24">
        <f t="shared" si="9"/>
        <v>0.13444425697835002</v>
      </c>
      <c r="R39" s="24">
        <f t="shared" si="9"/>
        <v>0.14945196672209093</v>
      </c>
      <c r="S39" s="21">
        <f t="shared" si="9"/>
        <v>0.16119992577188064</v>
      </c>
    </row>
    <row r="40" spans="1:20" ht="24" customHeight="1" x14ac:dyDescent="0.35">
      <c r="A40" s="22"/>
      <c r="B40" s="53"/>
      <c r="C40" s="52" t="s">
        <v>20</v>
      </c>
      <c r="D40" s="24">
        <v>9811.5589900000014</v>
      </c>
      <c r="E40" s="24">
        <v>6725.8478400000004</v>
      </c>
      <c r="F40" s="24">
        <v>5588.3277699999999</v>
      </c>
      <c r="G40" s="20">
        <f>(+D40+E40+F40)/3</f>
        <v>7375.2448666666669</v>
      </c>
      <c r="H40" s="24">
        <v>327.38799</v>
      </c>
      <c r="I40" s="24">
        <v>3275.6466599999999</v>
      </c>
      <c r="J40" s="24">
        <v>2073.4193300000002</v>
      </c>
      <c r="K40" s="20">
        <f>(+H40+I40+J40)/3</f>
        <v>1892.1513266666668</v>
      </c>
      <c r="L40" s="24">
        <f t="shared" si="9"/>
        <v>0.43811220051244204</v>
      </c>
      <c r="M40" s="24">
        <f t="shared" si="9"/>
        <v>0.29280263772659265</v>
      </c>
      <c r="N40" s="24">
        <f t="shared" si="9"/>
        <v>0.20912091297429794</v>
      </c>
      <c r="O40" s="21">
        <f t="shared" si="9"/>
        <v>0.30692410571581974</v>
      </c>
      <c r="P40" s="24">
        <f t="shared" si="9"/>
        <v>1.4592526998036082E-2</v>
      </c>
      <c r="Q40" s="24">
        <f t="shared" si="9"/>
        <v>0.14255255389593016</v>
      </c>
      <c r="R40" s="24">
        <f t="shared" si="9"/>
        <v>7.7633343698948309E-2</v>
      </c>
      <c r="S40" s="21">
        <f t="shared" si="9"/>
        <v>7.8706620777334313E-2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2688.7075400000003</v>
      </c>
      <c r="E42" s="14">
        <v>2344.1847900000002</v>
      </c>
      <c r="F42" s="14">
        <v>2497.3598200000001</v>
      </c>
      <c r="G42" s="15">
        <f>(+D42+E42+F42)/3</f>
        <v>2510.0840499999999</v>
      </c>
      <c r="H42" s="14">
        <v>5267.9175400000004</v>
      </c>
      <c r="I42" s="14">
        <v>2346.78469</v>
      </c>
      <c r="J42" s="14">
        <v>2497.3598200000001</v>
      </c>
      <c r="K42" s="15">
        <f>(+H42+I42+J42)/3</f>
        <v>3370.6873500000002</v>
      </c>
      <c r="L42" s="14">
        <f t="shared" ref="L42:S42" si="10">(+D42/D$54)*100</f>
        <v>0.12005794166700462</v>
      </c>
      <c r="M42" s="14">
        <f t="shared" si="10"/>
        <v>0.10205159351784544</v>
      </c>
      <c r="N42" s="14">
        <f t="shared" si="10"/>
        <v>9.3453746286561931E-2</v>
      </c>
      <c r="O42" s="17">
        <f t="shared" si="10"/>
        <v>0.10445826765694724</v>
      </c>
      <c r="P42" s="14">
        <f t="shared" si="10"/>
        <v>0.23480466991436622</v>
      </c>
      <c r="Q42" s="14">
        <f t="shared" si="10"/>
        <v>0.10212949860818285</v>
      </c>
      <c r="R42" s="14">
        <f t="shared" si="10"/>
        <v>9.3506600638281728E-2</v>
      </c>
      <c r="S42" s="17">
        <f t="shared" si="10"/>
        <v>0.1402083476498516</v>
      </c>
      <c r="T42" s="46"/>
    </row>
    <row r="43" spans="1:20" ht="24" customHeight="1" x14ac:dyDescent="0.35">
      <c r="A43" s="22" t="s">
        <v>39</v>
      </c>
      <c r="B43" s="22"/>
      <c r="C43" s="59" t="s">
        <v>37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38</v>
      </c>
      <c r="D44" s="24">
        <v>0.15439000000000003</v>
      </c>
      <c r="E44" s="24">
        <v>0.44423000000000007</v>
      </c>
      <c r="F44" s="24">
        <v>38.731772999999997</v>
      </c>
      <c r="G44" s="15">
        <f>(+D44+E44+F44)/3</f>
        <v>13.110130999999997</v>
      </c>
      <c r="H44" s="24">
        <v>47.504379999999998</v>
      </c>
      <c r="I44" s="24">
        <v>79.606300000000005</v>
      </c>
      <c r="J44" s="60">
        <v>522.81218000000001</v>
      </c>
      <c r="K44" s="15">
        <f>(+H44+I44+J44)/3</f>
        <v>216.64095333333333</v>
      </c>
      <c r="L44" s="24">
        <f t="shared" ref="L44:S44" si="11">(+D44/D$54)*100</f>
        <v>6.8939240650802959E-6</v>
      </c>
      <c r="M44" s="24">
        <f t="shared" si="11"/>
        <v>1.9339080938424005E-5</v>
      </c>
      <c r="N44" s="60">
        <f t="shared" si="11"/>
        <v>1.4493823670033699E-3</v>
      </c>
      <c r="O44" s="17">
        <f t="shared" si="11"/>
        <v>5.4558395087034685E-4</v>
      </c>
      <c r="P44" s="24">
        <f t="shared" si="11"/>
        <v>2.1173927231569042E-3</v>
      </c>
      <c r="Q44" s="24">
        <f t="shared" si="11"/>
        <v>3.464378960582271E-3</v>
      </c>
      <c r="R44" s="60">
        <f t="shared" si="11"/>
        <v>1.957522874060233E-2</v>
      </c>
      <c r="S44" s="17">
        <f t="shared" si="11"/>
        <v>9.0114765761811974E-3</v>
      </c>
      <c r="T44" s="46"/>
    </row>
    <row r="45" spans="1:20" ht="24" customHeight="1" x14ac:dyDescent="0.35">
      <c r="A45" s="50" t="s">
        <v>42</v>
      </c>
      <c r="B45" s="50"/>
      <c r="C45" s="33" t="s">
        <v>34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35</v>
      </c>
      <c r="D46" s="14">
        <v>0</v>
      </c>
      <c r="E46" s="14">
        <v>0</v>
      </c>
      <c r="F46" s="14">
        <v>0</v>
      </c>
      <c r="G46" s="15">
        <f>(+D46+E46+F46)/3</f>
        <v>0</v>
      </c>
      <c r="H46" s="14">
        <v>2.5917599999999998</v>
      </c>
      <c r="I46" s="14">
        <v>0</v>
      </c>
      <c r="J46" s="14">
        <v>25.979480000000002</v>
      </c>
      <c r="K46" s="15">
        <f>(+H46+I46+J46)/3</f>
        <v>9.5237466666666677</v>
      </c>
      <c r="L46" s="14">
        <f t="shared" ref="L46:S46" si="12">(+D46/D$54)*100</f>
        <v>0</v>
      </c>
      <c r="M46" s="14">
        <f t="shared" si="12"/>
        <v>0</v>
      </c>
      <c r="N46" s="14">
        <f t="shared" si="12"/>
        <v>0</v>
      </c>
      <c r="O46" s="17">
        <f t="shared" si="12"/>
        <v>0</v>
      </c>
      <c r="P46" s="14">
        <f t="shared" si="12"/>
        <v>1.1552142695408586E-4</v>
      </c>
      <c r="Q46" s="14">
        <f t="shared" si="12"/>
        <v>0</v>
      </c>
      <c r="R46" s="14">
        <f t="shared" si="12"/>
        <v>9.7272841570351974E-4</v>
      </c>
      <c r="S46" s="17">
        <f t="shared" si="12"/>
        <v>3.9615326042301594E-4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4.6650999999999998</v>
      </c>
      <c r="E48" s="24">
        <v>4.5519999999999996</v>
      </c>
      <c r="F48" s="24">
        <v>2.0510000000000002</v>
      </c>
      <c r="G48" s="15">
        <f t="shared" ref="G48:G53" si="13">(+D48+E48+F48)/3</f>
        <v>3.7560333333333329</v>
      </c>
      <c r="H48" s="24">
        <v>0</v>
      </c>
      <c r="I48" s="24">
        <v>0.58599999999999997</v>
      </c>
      <c r="J48" s="24">
        <v>0.93300000000000005</v>
      </c>
      <c r="K48" s="15">
        <f t="shared" ref="K48:K53" si="14">(+H48+I48+J48)/3</f>
        <v>0.50633333333333341</v>
      </c>
      <c r="L48" s="24">
        <f t="shared" ref="L48:S53" si="15">(+D48/D$54)*100</f>
        <v>2.0830912077211011E-4</v>
      </c>
      <c r="M48" s="24">
        <f t="shared" si="15"/>
        <v>1.9816648229904789E-4</v>
      </c>
      <c r="N48" s="24">
        <f t="shared" si="15"/>
        <v>7.6750507515468286E-5</v>
      </c>
      <c r="O48" s="17">
        <f t="shared" si="15"/>
        <v>1.5630900298408296E-4</v>
      </c>
      <c r="P48" s="24">
        <f t="shared" si="15"/>
        <v>0</v>
      </c>
      <c r="Q48" s="24">
        <f t="shared" si="15"/>
        <v>2.5502077987561417E-5</v>
      </c>
      <c r="R48" s="24">
        <f t="shared" si="15"/>
        <v>3.4933555708250662E-5</v>
      </c>
      <c r="S48" s="17">
        <f t="shared" si="15"/>
        <v>2.1061627097128484E-5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1426.1934700001573</v>
      </c>
      <c r="E53" s="74">
        <v>3456.6513499996436</v>
      </c>
      <c r="F53" s="74">
        <v>2027.9092090004024</v>
      </c>
      <c r="G53" s="39">
        <f t="shared" si="13"/>
        <v>2303.5846763334011</v>
      </c>
      <c r="H53" s="74">
        <v>1660.0724100006369</v>
      </c>
      <c r="I53" s="74">
        <v>3430.4047699995426</v>
      </c>
      <c r="J53" s="74">
        <v>2367.2051399897032</v>
      </c>
      <c r="K53" s="39">
        <f t="shared" si="14"/>
        <v>2485.8941066632942</v>
      </c>
      <c r="L53" s="74">
        <f t="shared" si="15"/>
        <v>6.3683331072572416E-2</v>
      </c>
      <c r="M53" s="74">
        <f t="shared" si="15"/>
        <v>0.15048164291820837</v>
      </c>
      <c r="N53" s="74">
        <f t="shared" si="15"/>
        <v>7.5886426614369923E-2</v>
      </c>
      <c r="O53" s="40">
        <f t="shared" si="15"/>
        <v>9.5864704088644601E-2</v>
      </c>
      <c r="P53" s="74">
        <f t="shared" si="15"/>
        <v>7.3993708387498011E-2</v>
      </c>
      <c r="Q53" s="74">
        <f t="shared" si="15"/>
        <v>0.14928745729254439</v>
      </c>
      <c r="R53" s="74">
        <f t="shared" si="15"/>
        <v>8.8633325434820581E-2</v>
      </c>
      <c r="S53" s="40">
        <f t="shared" si="15"/>
        <v>0.10340416328668525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2239508.2763100001</v>
      </c>
      <c r="E54" s="43">
        <v>2297058.48698</v>
      </c>
      <c r="F54" s="43">
        <v>2672295.0328200003</v>
      </c>
      <c r="G54" s="62">
        <f>G13+G29+G25+G34+G46+G38+G21+G44+G48+G49+G53+G23+G9+G42</f>
        <v>2402953.9320366671</v>
      </c>
      <c r="H54" s="43">
        <v>2243531.8436900005</v>
      </c>
      <c r="I54" s="43">
        <v>2297851.9643999999</v>
      </c>
      <c r="J54" s="43">
        <v>2670784.5253199995</v>
      </c>
      <c r="K54" s="62">
        <f t="shared" ref="K54:S54" si="16">K13+K29+K25+K34+K46+K38+K21+K44+K48+K49+K53+K23+K9+K42</f>
        <v>2404056.1111366665</v>
      </c>
      <c r="L54" s="43">
        <f t="shared" si="16"/>
        <v>100</v>
      </c>
      <c r="M54" s="43">
        <f t="shared" si="16"/>
        <v>99.999999999999986</v>
      </c>
      <c r="N54" s="43">
        <f t="shared" si="16"/>
        <v>99.999999999999986</v>
      </c>
      <c r="O54" s="62">
        <f t="shared" si="16"/>
        <v>99.999999999999986</v>
      </c>
      <c r="P54" s="43">
        <f t="shared" si="16"/>
        <v>100.00000000000001</v>
      </c>
      <c r="Q54" s="43">
        <f t="shared" si="16"/>
        <v>99.999999999999972</v>
      </c>
      <c r="R54" s="43">
        <f t="shared" si="16"/>
        <v>100</v>
      </c>
      <c r="S54" s="62">
        <f t="shared" si="16"/>
        <v>99.999999999999986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1269512.5357900001</v>
      </c>
      <c r="E9" s="14">
        <v>1203894.3325500002</v>
      </c>
      <c r="F9" s="14">
        <v>1171882.1050300002</v>
      </c>
      <c r="G9" s="15">
        <f t="shared" ref="G9:G16" si="0">(+D9+E9+F9)/3</f>
        <v>1215096.3244566668</v>
      </c>
      <c r="H9" s="16">
        <v>1288591.1852030002</v>
      </c>
      <c r="I9" s="16">
        <v>1219334.322135</v>
      </c>
      <c r="J9" s="16">
        <v>1194576.3121500001</v>
      </c>
      <c r="K9" s="15">
        <f t="shared" ref="K9:K16" si="1">(+H9+I9+J9)/3</f>
        <v>1234167.2731626669</v>
      </c>
      <c r="L9" s="16">
        <f t="shared" ref="L9:S16" si="2">(+D9/D$54)*100</f>
        <v>57.362858337447385</v>
      </c>
      <c r="M9" s="16">
        <f t="shared" si="2"/>
        <v>58.892708128553352</v>
      </c>
      <c r="N9" s="16">
        <f t="shared" si="2"/>
        <v>54.886311706829069</v>
      </c>
      <c r="O9" s="17">
        <f t="shared" si="2"/>
        <v>57.02490485682786</v>
      </c>
      <c r="P9" s="16">
        <f t="shared" si="2"/>
        <v>58.243034057525769</v>
      </c>
      <c r="Q9" s="16">
        <f t="shared" si="2"/>
        <v>59.558429198822353</v>
      </c>
      <c r="R9" s="16">
        <f t="shared" si="2"/>
        <v>56.122862542125453</v>
      </c>
      <c r="S9" s="17">
        <f t="shared" si="2"/>
        <v>57.958167574725792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1248461.5800099999</v>
      </c>
      <c r="E10" s="14">
        <v>1185472.5784700001</v>
      </c>
      <c r="F10" s="14">
        <v>1152915.42564</v>
      </c>
      <c r="G10" s="20">
        <f t="shared" si="0"/>
        <v>1195616.52804</v>
      </c>
      <c r="H10" s="16">
        <v>1248461.5820500001</v>
      </c>
      <c r="I10" s="16">
        <v>1185472.589345</v>
      </c>
      <c r="J10" s="16">
        <v>1152915.4256500001</v>
      </c>
      <c r="K10" s="20">
        <f t="shared" si="1"/>
        <v>1195616.5323483334</v>
      </c>
      <c r="L10" s="16">
        <f t="shared" si="2"/>
        <v>56.411671988173104</v>
      </c>
      <c r="M10" s="16">
        <f t="shared" si="2"/>
        <v>57.991543502292956</v>
      </c>
      <c r="N10" s="16">
        <f t="shared" si="2"/>
        <v>53.997987640291342</v>
      </c>
      <c r="O10" s="21">
        <f t="shared" si="2"/>
        <v>56.1107110477177</v>
      </c>
      <c r="P10" s="16">
        <f t="shared" si="2"/>
        <v>56.429216091056453</v>
      </c>
      <c r="Q10" s="16">
        <f t="shared" si="2"/>
        <v>57.904451632283084</v>
      </c>
      <c r="R10" s="16">
        <f t="shared" si="2"/>
        <v>54.165575943821466</v>
      </c>
      <c r="S10" s="21">
        <f t="shared" si="2"/>
        <v>56.147772545759189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802.23396000000002</v>
      </c>
      <c r="E11" s="14">
        <v>926.79054999999994</v>
      </c>
      <c r="F11" s="14">
        <v>1189.9712999999999</v>
      </c>
      <c r="G11" s="20">
        <f t="shared" si="0"/>
        <v>972.99860333333334</v>
      </c>
      <c r="H11" s="16">
        <v>787.71463300000005</v>
      </c>
      <c r="I11" s="16">
        <v>866.79822999999999</v>
      </c>
      <c r="J11" s="16">
        <v>782.95801000000029</v>
      </c>
      <c r="K11" s="20">
        <f t="shared" si="1"/>
        <v>812.49029100000007</v>
      </c>
      <c r="L11" s="16">
        <f t="shared" si="2"/>
        <v>3.6248900033376039E-2</v>
      </c>
      <c r="M11" s="16">
        <f t="shared" si="2"/>
        <v>4.5337206000331892E-2</v>
      </c>
      <c r="N11" s="16">
        <f t="shared" si="2"/>
        <v>5.5733537882045388E-2</v>
      </c>
      <c r="O11" s="21">
        <f t="shared" si="2"/>
        <v>4.5663172263910881E-2</v>
      </c>
      <c r="P11" s="16">
        <f t="shared" si="2"/>
        <v>3.5603914355663395E-2</v>
      </c>
      <c r="Q11" s="16">
        <f t="shared" si="2"/>
        <v>4.2338790989436118E-2</v>
      </c>
      <c r="R11" s="16">
        <f t="shared" si="2"/>
        <v>3.6784460167638436E-2</v>
      </c>
      <c r="S11" s="21">
        <f t="shared" si="2"/>
        <v>3.8155645075518926E-2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20248.721819999995</v>
      </c>
      <c r="E12" s="14">
        <v>17494.963529999997</v>
      </c>
      <c r="F12" s="14">
        <v>17776.70809</v>
      </c>
      <c r="G12" s="20">
        <f t="shared" si="0"/>
        <v>18506.797813333331</v>
      </c>
      <c r="H12" s="16">
        <v>39341.88852</v>
      </c>
      <c r="I12" s="16">
        <v>32994.934559999994</v>
      </c>
      <c r="J12" s="16">
        <v>40877.928489999991</v>
      </c>
      <c r="K12" s="20">
        <f t="shared" si="1"/>
        <v>37738.250523333329</v>
      </c>
      <c r="L12" s="16">
        <f t="shared" si="2"/>
        <v>0.91493744924089215</v>
      </c>
      <c r="M12" s="16">
        <f t="shared" si="2"/>
        <v>0.85582742026006142</v>
      </c>
      <c r="N12" s="16">
        <f t="shared" si="2"/>
        <v>0.8325905286556724</v>
      </c>
      <c r="O12" s="21">
        <f t="shared" si="2"/>
        <v>0.86853063684624732</v>
      </c>
      <c r="P12" s="16">
        <f t="shared" si="2"/>
        <v>1.7782140521136376</v>
      </c>
      <c r="Q12" s="16">
        <f t="shared" si="2"/>
        <v>1.6116387755498323</v>
      </c>
      <c r="R12" s="16">
        <f t="shared" si="2"/>
        <v>1.9205021381363436</v>
      </c>
      <c r="S12" s="21">
        <f t="shared" si="2"/>
        <v>1.7722393838910782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527960.96968999994</v>
      </c>
      <c r="E13" s="24">
        <v>473541.06203527009</v>
      </c>
      <c r="F13" s="24">
        <v>547811.67932999996</v>
      </c>
      <c r="G13" s="15">
        <f t="shared" si="0"/>
        <v>516437.90368508996</v>
      </c>
      <c r="H13" s="24">
        <v>527960.96968999994</v>
      </c>
      <c r="I13" s="24">
        <v>473541.06203527009</v>
      </c>
      <c r="J13" s="24">
        <v>547811.67932999996</v>
      </c>
      <c r="K13" s="15">
        <f t="shared" si="1"/>
        <v>516437.90368508996</v>
      </c>
      <c r="L13" s="24">
        <f t="shared" si="2"/>
        <v>23.855889137150317</v>
      </c>
      <c r="M13" s="24">
        <f t="shared" si="2"/>
        <v>23.164919710401648</v>
      </c>
      <c r="N13" s="24">
        <f t="shared" si="2"/>
        <v>25.657327182735802</v>
      </c>
      <c r="O13" s="17">
        <f t="shared" si="2"/>
        <v>24.2366154265757</v>
      </c>
      <c r="P13" s="24">
        <f t="shared" si="2"/>
        <v>23.863308310505584</v>
      </c>
      <c r="Q13" s="24">
        <f t="shared" si="2"/>
        <v>23.130130353896664</v>
      </c>
      <c r="R13" s="24">
        <f t="shared" si="2"/>
        <v>25.736957333997385</v>
      </c>
      <c r="S13" s="17">
        <f t="shared" si="2"/>
        <v>24.252623784957102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341920.32196999993</v>
      </c>
      <c r="E14" s="24">
        <v>313653.13538000005</v>
      </c>
      <c r="F14" s="24">
        <v>361489.92712000001</v>
      </c>
      <c r="G14" s="20">
        <f t="shared" si="0"/>
        <v>339021.1281566667</v>
      </c>
      <c r="H14" s="24">
        <v>341920.32196999993</v>
      </c>
      <c r="I14" s="24">
        <v>313653.13538000005</v>
      </c>
      <c r="J14" s="24">
        <v>361489.92712000001</v>
      </c>
      <c r="K14" s="20">
        <f t="shared" si="1"/>
        <v>339021.1281566667</v>
      </c>
      <c r="L14" s="24">
        <f t="shared" si="2"/>
        <v>15.449652082131097</v>
      </c>
      <c r="M14" s="24">
        <f t="shared" si="2"/>
        <v>15.343441742444449</v>
      </c>
      <c r="N14" s="24">
        <f t="shared" si="2"/>
        <v>16.930755008226122</v>
      </c>
      <c r="O14" s="21">
        <f t="shared" si="2"/>
        <v>15.910382731371525</v>
      </c>
      <c r="P14" s="24">
        <f t="shared" si="2"/>
        <v>15.454456918639888</v>
      </c>
      <c r="Q14" s="24">
        <f t="shared" si="2"/>
        <v>15.320398776120173</v>
      </c>
      <c r="R14" s="24">
        <f t="shared" si="2"/>
        <v>16.983301346068554</v>
      </c>
      <c r="S14" s="21">
        <f t="shared" si="2"/>
        <v>15.920891587672878</v>
      </c>
    </row>
    <row r="15" spans="1:256" ht="24" customHeight="1" x14ac:dyDescent="0.35">
      <c r="A15" s="22"/>
      <c r="B15" s="22"/>
      <c r="C15" s="52" t="s">
        <v>8</v>
      </c>
      <c r="D15" s="24">
        <v>80807.69163999999</v>
      </c>
      <c r="E15" s="24">
        <v>70668.374820000012</v>
      </c>
      <c r="F15" s="24">
        <v>85975.663260000016</v>
      </c>
      <c r="G15" s="20">
        <f t="shared" si="0"/>
        <v>79150.576573333339</v>
      </c>
      <c r="H15" s="24">
        <v>80807.69163999999</v>
      </c>
      <c r="I15" s="24">
        <v>70668.374820000012</v>
      </c>
      <c r="J15" s="24">
        <v>85975.663260000016</v>
      </c>
      <c r="K15" s="20">
        <f t="shared" si="1"/>
        <v>79150.576573333339</v>
      </c>
      <c r="L15" s="24">
        <f t="shared" si="2"/>
        <v>3.6512913716420536</v>
      </c>
      <c r="M15" s="24">
        <f t="shared" si="2"/>
        <v>3.4569910827457271</v>
      </c>
      <c r="N15" s="24">
        <f t="shared" si="2"/>
        <v>4.0267592043902143</v>
      </c>
      <c r="O15" s="21">
        <f t="shared" si="2"/>
        <v>3.7145648518652612</v>
      </c>
      <c r="P15" s="24">
        <f t="shared" si="2"/>
        <v>3.6524269220087175</v>
      </c>
      <c r="Q15" s="24">
        <f t="shared" si="2"/>
        <v>3.4517993317396489</v>
      </c>
      <c r="R15" s="24">
        <f t="shared" si="2"/>
        <v>4.0392566653399014</v>
      </c>
      <c r="S15" s="21">
        <f t="shared" si="2"/>
        <v>3.7170183332748152</v>
      </c>
    </row>
    <row r="16" spans="1:256" ht="24" customHeight="1" x14ac:dyDescent="0.35">
      <c r="A16" s="22"/>
      <c r="B16" s="22"/>
      <c r="C16" s="52" t="s">
        <v>9</v>
      </c>
      <c r="D16" s="24">
        <v>105232.95608000002</v>
      </c>
      <c r="E16" s="24">
        <v>89219.551835270002</v>
      </c>
      <c r="F16" s="24">
        <v>100346.08895</v>
      </c>
      <c r="G16" s="20">
        <f t="shared" si="0"/>
        <v>98266.198955090018</v>
      </c>
      <c r="H16" s="24">
        <v>105232.95608000002</v>
      </c>
      <c r="I16" s="24">
        <v>89219.551835270002</v>
      </c>
      <c r="J16" s="24">
        <v>100346.08895</v>
      </c>
      <c r="K16" s="20">
        <f t="shared" si="1"/>
        <v>98266.198955090018</v>
      </c>
      <c r="L16" s="24">
        <f t="shared" si="2"/>
        <v>4.7549456833771684</v>
      </c>
      <c r="M16" s="24">
        <f t="shared" si="2"/>
        <v>4.3644868852114707</v>
      </c>
      <c r="N16" s="24">
        <f t="shared" si="2"/>
        <v>4.6998129701194653</v>
      </c>
      <c r="O16" s="21">
        <f t="shared" si="2"/>
        <v>4.6116678433389202</v>
      </c>
      <c r="P16" s="24">
        <f t="shared" si="2"/>
        <v>4.7564244698569773</v>
      </c>
      <c r="Q16" s="24">
        <f t="shared" si="2"/>
        <v>4.3579322460368406</v>
      </c>
      <c r="R16" s="24">
        <f t="shared" si="2"/>
        <v>4.7143993225889309</v>
      </c>
      <c r="S16" s="21">
        <f t="shared" si="2"/>
        <v>4.6147138640094134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59141.576690000016</v>
      </c>
      <c r="E18" s="24">
        <v>51764.332199999997</v>
      </c>
      <c r="F18" s="24">
        <v>48823.470579999994</v>
      </c>
      <c r="G18" s="20">
        <f>(+D18+E18+F18)/3</f>
        <v>53243.126490000002</v>
      </c>
      <c r="H18" s="24">
        <v>59141.576690000016</v>
      </c>
      <c r="I18" s="24">
        <v>51764.332199999997</v>
      </c>
      <c r="J18" s="24">
        <v>48823.470579999994</v>
      </c>
      <c r="K18" s="20">
        <f>(+H18+I18+J18)/3</f>
        <v>53243.126490000002</v>
      </c>
      <c r="L18" s="24">
        <f t="shared" ref="L18:S19" si="3">(+D18/D$54)*100</f>
        <v>2.6723090870549195</v>
      </c>
      <c r="M18" s="24">
        <f t="shared" si="3"/>
        <v>2.5322336232507046</v>
      </c>
      <c r="N18" s="24">
        <f t="shared" si="3"/>
        <v>2.2866977943950064</v>
      </c>
      <c r="O18" s="21">
        <f t="shared" si="3"/>
        <v>2.4987189585401288</v>
      </c>
      <c r="P18" s="24">
        <f t="shared" si="3"/>
        <v>2.6731401742662046</v>
      </c>
      <c r="Q18" s="24">
        <f t="shared" si="3"/>
        <v>2.5284306841784132</v>
      </c>
      <c r="R18" s="24">
        <f t="shared" si="3"/>
        <v>2.2937947959634211</v>
      </c>
      <c r="S18" s="21">
        <f t="shared" si="3"/>
        <v>2.5003693700302931</v>
      </c>
    </row>
    <row r="19" spans="1:20" ht="24" customHeight="1" x14ac:dyDescent="0.35">
      <c r="A19" s="22"/>
      <c r="B19" s="22"/>
      <c r="C19" s="52" t="s">
        <v>12</v>
      </c>
      <c r="D19" s="24">
        <v>30594.310120000002</v>
      </c>
      <c r="E19" s="24">
        <v>22721.128879999993</v>
      </c>
      <c r="F19" s="24">
        <v>29627.738700000002</v>
      </c>
      <c r="G19" s="20">
        <f>(+D19+E19+F19)/3</f>
        <v>27647.725900000001</v>
      </c>
      <c r="H19" s="24">
        <v>30594.310120000002</v>
      </c>
      <c r="I19" s="24">
        <v>22721.128879999993</v>
      </c>
      <c r="J19" s="24">
        <v>29627.738700000002</v>
      </c>
      <c r="K19" s="20">
        <f>(+H19+I19+J19)/3</f>
        <v>27647.725900000001</v>
      </c>
      <c r="L19" s="24">
        <f t="shared" si="3"/>
        <v>1.3824023220482773</v>
      </c>
      <c r="M19" s="24">
        <f t="shared" si="3"/>
        <v>1.1114836039196234</v>
      </c>
      <c r="N19" s="24">
        <f t="shared" si="3"/>
        <v>1.3876458173367645</v>
      </c>
      <c r="O19" s="21">
        <f t="shared" si="3"/>
        <v>1.2975176594827902</v>
      </c>
      <c r="P19" s="24">
        <f t="shared" si="3"/>
        <v>1.3828322486972082</v>
      </c>
      <c r="Q19" s="24">
        <f t="shared" si="3"/>
        <v>1.1098143644044594</v>
      </c>
      <c r="R19" s="24">
        <f t="shared" si="3"/>
        <v>1.3919525187147004</v>
      </c>
      <c r="S19" s="21">
        <f t="shared" si="3"/>
        <v>1.2983746738527266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147626.81359999999</v>
      </c>
      <c r="E21" s="14">
        <v>131846.44168999998</v>
      </c>
      <c r="F21" s="14">
        <v>139148.883</v>
      </c>
      <c r="G21" s="15">
        <f>(+D21+E21+F21)/3</f>
        <v>139540.71276333334</v>
      </c>
      <c r="H21" s="14">
        <v>147626.81359999999</v>
      </c>
      <c r="I21" s="14">
        <v>131823.36241</v>
      </c>
      <c r="J21" s="14">
        <v>139593.3561</v>
      </c>
      <c r="K21" s="15">
        <f>(+H21+I21+J21)/3</f>
        <v>139681.17737000002</v>
      </c>
      <c r="L21" s="14">
        <f t="shared" ref="L21:S21" si="4">(+D21/D$54)*100</f>
        <v>6.670509945044258</v>
      </c>
      <c r="M21" s="14">
        <f t="shared" si="4"/>
        <v>6.4497305106426426</v>
      </c>
      <c r="N21" s="14">
        <f t="shared" si="4"/>
        <v>6.5171820042422892</v>
      </c>
      <c r="O21" s="17">
        <f t="shared" si="4"/>
        <v>6.5486955304067367</v>
      </c>
      <c r="P21" s="14">
        <f t="shared" si="4"/>
        <v>6.6725844713537068</v>
      </c>
      <c r="Q21" s="14">
        <f t="shared" si="4"/>
        <v>6.4389169191100892</v>
      </c>
      <c r="R21" s="14">
        <f t="shared" si="4"/>
        <v>6.5582907148844622</v>
      </c>
      <c r="S21" s="17">
        <f t="shared" si="4"/>
        <v>6.559617372043558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118597.29853999999</v>
      </c>
      <c r="E23" s="24">
        <v>102324.93563000001</v>
      </c>
      <c r="F23" s="24">
        <v>96157.337830000033</v>
      </c>
      <c r="G23" s="15">
        <f>(+D23+E23+F23)/3</f>
        <v>105693.19066666668</v>
      </c>
      <c r="H23" s="24">
        <v>118613.54956</v>
      </c>
      <c r="I23" s="24">
        <v>102394.63842999999</v>
      </c>
      <c r="J23" s="24">
        <v>96617.323229999995</v>
      </c>
      <c r="K23" s="15">
        <f>(+H23+I23+J23)/3</f>
        <v>105875.17040666666</v>
      </c>
      <c r="L23" s="24">
        <f t="shared" ref="L23:S23" si="5">(+D23/D$54)*100</f>
        <v>5.35881280693342</v>
      </c>
      <c r="M23" s="24">
        <f t="shared" si="5"/>
        <v>5.0055826374449017</v>
      </c>
      <c r="N23" s="24">
        <f t="shared" si="5"/>
        <v>4.5036284745564394</v>
      </c>
      <c r="O23" s="17">
        <f t="shared" si="5"/>
        <v>4.9602192192263317</v>
      </c>
      <c r="P23" s="24">
        <f t="shared" si="5"/>
        <v>5.3612139257485083</v>
      </c>
      <c r="Q23" s="24">
        <f t="shared" si="5"/>
        <v>5.0014698287127928</v>
      </c>
      <c r="R23" s="24">
        <f t="shared" si="5"/>
        <v>4.5392167044280978</v>
      </c>
      <c r="S23" s="17">
        <f t="shared" si="5"/>
        <v>4.9720414743354233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85517.986239999998</v>
      </c>
      <c r="E25" s="14">
        <v>66137.631450000001</v>
      </c>
      <c r="F25" s="14">
        <v>107219.08115</v>
      </c>
      <c r="G25" s="15">
        <f>(+D25+E25+F25)/3</f>
        <v>86291.566279999985</v>
      </c>
      <c r="H25" s="14">
        <v>84293.48</v>
      </c>
      <c r="I25" s="14">
        <v>69305.600000000006</v>
      </c>
      <c r="J25" s="14">
        <v>103021.32</v>
      </c>
      <c r="K25" s="15">
        <f>(+H25+I25+J25)/3</f>
        <v>85540.133333333346</v>
      </c>
      <c r="L25" s="14">
        <f t="shared" ref="L25:S27" si="6">(+D25/D$54)*100</f>
        <v>3.8641257897750769</v>
      </c>
      <c r="M25" s="14">
        <f t="shared" si="6"/>
        <v>3.235353901075793</v>
      </c>
      <c r="N25" s="14">
        <f t="shared" si="6"/>
        <v>5.0217166758153109</v>
      </c>
      <c r="O25" s="17">
        <f t="shared" si="6"/>
        <v>4.0496940514275579</v>
      </c>
      <c r="P25" s="14">
        <f t="shared" si="6"/>
        <v>3.8099810730072159</v>
      </c>
      <c r="Q25" s="14">
        <f t="shared" si="6"/>
        <v>3.3852345462189786</v>
      </c>
      <c r="R25" s="14">
        <f t="shared" si="6"/>
        <v>4.8400854114226792</v>
      </c>
      <c r="S25" s="17">
        <f t="shared" si="6"/>
        <v>4.0170805772486853</v>
      </c>
      <c r="T25" s="46"/>
    </row>
    <row r="26" spans="1:20" ht="24" customHeight="1" x14ac:dyDescent="0.35">
      <c r="A26" s="50"/>
      <c r="B26" s="50"/>
      <c r="C26" s="51" t="s">
        <v>19</v>
      </c>
      <c r="D26" s="14">
        <v>85517.986239999998</v>
      </c>
      <c r="E26" s="14">
        <v>66137.631450000001</v>
      </c>
      <c r="F26" s="14">
        <v>107219.08115</v>
      </c>
      <c r="G26" s="20">
        <f>(+D26+E26+F26)/3</f>
        <v>86291.566279999985</v>
      </c>
      <c r="H26" s="14">
        <v>84293.48</v>
      </c>
      <c r="I26" s="14">
        <v>69305.600000000006</v>
      </c>
      <c r="J26" s="14">
        <v>103021.32</v>
      </c>
      <c r="K26" s="20">
        <f>(+H26+I26+J26)/3</f>
        <v>85540.133333333346</v>
      </c>
      <c r="L26" s="14">
        <f t="shared" si="6"/>
        <v>3.8641257897750769</v>
      </c>
      <c r="M26" s="14">
        <f t="shared" si="6"/>
        <v>3.235353901075793</v>
      </c>
      <c r="N26" s="14">
        <f t="shared" si="6"/>
        <v>5.0217166758153109</v>
      </c>
      <c r="O26" s="21">
        <f t="shared" si="6"/>
        <v>4.0496940514275579</v>
      </c>
      <c r="P26" s="14">
        <f t="shared" si="6"/>
        <v>3.8099810730072159</v>
      </c>
      <c r="Q26" s="14">
        <f t="shared" si="6"/>
        <v>3.3852345462189786</v>
      </c>
      <c r="R26" s="14">
        <f t="shared" si="6"/>
        <v>4.8400854114226792</v>
      </c>
      <c r="S26" s="21">
        <f t="shared" si="6"/>
        <v>4.0170805772486853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42834.248109999993</v>
      </c>
      <c r="E29" s="24">
        <v>44518.778840000006</v>
      </c>
      <c r="F29" s="24">
        <v>45461.841980000005</v>
      </c>
      <c r="G29" s="15">
        <f>(+D29+E29+F29)/3</f>
        <v>44271.622976666666</v>
      </c>
      <c r="H29" s="24">
        <v>24095.7369</v>
      </c>
      <c r="I29" s="24">
        <v>25474.747739999999</v>
      </c>
      <c r="J29" s="24">
        <v>27788.359060000003</v>
      </c>
      <c r="K29" s="15">
        <f>(+H29+I29+J29)/3</f>
        <v>25786.281233333331</v>
      </c>
      <c r="L29" s="24">
        <f t="shared" ref="L29:S32" si="7">(+D29/D$54)*100</f>
        <v>1.9354632877224696</v>
      </c>
      <c r="M29" s="24">
        <f t="shared" si="7"/>
        <v>2.1777920018199333</v>
      </c>
      <c r="N29" s="24">
        <f t="shared" si="7"/>
        <v>2.1292524384242646</v>
      </c>
      <c r="O29" s="17">
        <f t="shared" si="7"/>
        <v>2.0776830916928701</v>
      </c>
      <c r="P29" s="24">
        <f t="shared" si="7"/>
        <v>1.0891032322922434</v>
      </c>
      <c r="Q29" s="24">
        <f t="shared" si="7"/>
        <v>1.2443149775149747</v>
      </c>
      <c r="R29" s="24">
        <f t="shared" si="7"/>
        <v>1.3055358958095395</v>
      </c>
      <c r="S29" s="17">
        <f t="shared" si="7"/>
        <v>1.2109587098519321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22456.314509999997</v>
      </c>
      <c r="E30" s="24">
        <v>23545.233790000002</v>
      </c>
      <c r="F30" s="24">
        <v>23853.762560000003</v>
      </c>
      <c r="G30" s="20">
        <f>(+D30+E30+F30)/3</f>
        <v>23285.103619999998</v>
      </c>
      <c r="H30" s="24">
        <v>8291.5674400000007</v>
      </c>
      <c r="I30" s="24">
        <v>7330.7984699999997</v>
      </c>
      <c r="J30" s="24">
        <v>8008.139140000002</v>
      </c>
      <c r="K30" s="20">
        <f>(+H30+I30+J30)/3</f>
        <v>7876.8350166666678</v>
      </c>
      <c r="L30" s="24">
        <f t="shared" si="7"/>
        <v>1.0146874108782951</v>
      </c>
      <c r="M30" s="24">
        <f t="shared" si="7"/>
        <v>1.1517975821648219</v>
      </c>
      <c r="N30" s="24">
        <f t="shared" si="7"/>
        <v>1.1172156666863111</v>
      </c>
      <c r="O30" s="21">
        <f t="shared" si="7"/>
        <v>1.0927782364131671</v>
      </c>
      <c r="P30" s="24">
        <f t="shared" si="7"/>
        <v>0.37477056365406786</v>
      </c>
      <c r="Q30" s="24">
        <f t="shared" si="7"/>
        <v>0.35807311720861268</v>
      </c>
      <c r="R30" s="24">
        <f t="shared" si="7"/>
        <v>0.37623355460944363</v>
      </c>
      <c r="S30" s="21">
        <f t="shared" si="7"/>
        <v>0.36990684632605975</v>
      </c>
    </row>
    <row r="31" spans="1:20" ht="24" customHeight="1" x14ac:dyDescent="0.35">
      <c r="A31" s="22"/>
      <c r="B31" s="53"/>
      <c r="C31" s="52" t="s">
        <v>60</v>
      </c>
      <c r="D31" s="24">
        <v>11993.70782</v>
      </c>
      <c r="E31" s="24">
        <v>11943.08835</v>
      </c>
      <c r="F31" s="24">
        <v>13054.162190000001</v>
      </c>
      <c r="G31" s="20">
        <f>(+D31+E31+F31)/3</f>
        <v>12330.319453333335</v>
      </c>
      <c r="H31" s="24">
        <v>6906.3754300000001</v>
      </c>
      <c r="I31" s="24">
        <v>8992.7610000000004</v>
      </c>
      <c r="J31" s="24">
        <v>9538.1822400000001</v>
      </c>
      <c r="K31" s="20">
        <f>(+H31+I31+J31)/3</f>
        <v>8479.1062233333341</v>
      </c>
      <c r="L31" s="24">
        <f t="shared" si="7"/>
        <v>0.54193506816477877</v>
      </c>
      <c r="M31" s="24">
        <f t="shared" si="7"/>
        <v>0.58423799941002197</v>
      </c>
      <c r="N31" s="24">
        <f t="shared" si="7"/>
        <v>0.61140520190254144</v>
      </c>
      <c r="O31" s="21">
        <f t="shared" si="7"/>
        <v>0.57866629955862614</v>
      </c>
      <c r="P31" s="24">
        <f t="shared" si="7"/>
        <v>0.31216126883576373</v>
      </c>
      <c r="Q31" s="24">
        <f t="shared" si="7"/>
        <v>0.43925173727795047</v>
      </c>
      <c r="R31" s="24">
        <f t="shared" si="7"/>
        <v>0.4481171150914674</v>
      </c>
      <c r="S31" s="21">
        <f t="shared" si="7"/>
        <v>0.39819031833222285</v>
      </c>
    </row>
    <row r="32" spans="1:20" ht="24" customHeight="1" x14ac:dyDescent="0.35">
      <c r="A32" s="22"/>
      <c r="B32" s="53"/>
      <c r="C32" s="52" t="s">
        <v>61</v>
      </c>
      <c r="D32" s="24">
        <v>8384.2257799999988</v>
      </c>
      <c r="E32" s="24">
        <v>9030.4567000000006</v>
      </c>
      <c r="F32" s="24">
        <v>8553.9172300000009</v>
      </c>
      <c r="G32" s="20">
        <f>(+D32+E32+F32)/3</f>
        <v>8656.1999033333341</v>
      </c>
      <c r="H32" s="24">
        <v>8897.7940299999991</v>
      </c>
      <c r="I32" s="24">
        <v>9151.1882700000006</v>
      </c>
      <c r="J32" s="24">
        <v>10242.037679999999</v>
      </c>
      <c r="K32" s="20">
        <f>(+H32+I32+J32)/3</f>
        <v>9430.339993333333</v>
      </c>
      <c r="L32" s="24">
        <f t="shared" si="7"/>
        <v>0.3788408086793959</v>
      </c>
      <c r="M32" s="24">
        <f t="shared" si="7"/>
        <v>0.44175642024508927</v>
      </c>
      <c r="N32" s="24">
        <f t="shared" si="7"/>
        <v>0.40063156983541182</v>
      </c>
      <c r="O32" s="21">
        <f t="shared" si="7"/>
        <v>0.40623855572107731</v>
      </c>
      <c r="P32" s="24">
        <f t="shared" si="7"/>
        <v>0.40217139980241168</v>
      </c>
      <c r="Q32" s="24">
        <f t="shared" si="7"/>
        <v>0.44699012302841168</v>
      </c>
      <c r="R32" s="24">
        <f t="shared" si="7"/>
        <v>0.48118522610862857</v>
      </c>
      <c r="S32" s="21">
        <f t="shared" si="7"/>
        <v>0.44286154519364973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11537.305509999998</v>
      </c>
      <c r="E34" s="14">
        <v>10469.78009</v>
      </c>
      <c r="F34" s="14">
        <v>13203.28746</v>
      </c>
      <c r="G34" s="15">
        <f>(+D34+E34+F34)/3</f>
        <v>11736.791019999999</v>
      </c>
      <c r="H34" s="14">
        <v>10443.509479999999</v>
      </c>
      <c r="I34" s="14">
        <v>11101.85252</v>
      </c>
      <c r="J34" s="14">
        <v>11294.350949999998</v>
      </c>
      <c r="K34" s="15">
        <f>(+H34+I34+J34)/3</f>
        <v>10946.570983333333</v>
      </c>
      <c r="L34" s="14">
        <f t="shared" ref="L34:S36" si="8">(+D34/D$54)*100</f>
        <v>0.5213125533684817</v>
      </c>
      <c r="M34" s="14">
        <f t="shared" si="8"/>
        <v>0.51216596535053516</v>
      </c>
      <c r="N34" s="14">
        <f t="shared" si="8"/>
        <v>0.61838963832106275</v>
      </c>
      <c r="O34" s="17">
        <f t="shared" si="8"/>
        <v>0.55081179801876679</v>
      </c>
      <c r="P34" s="14">
        <f t="shared" si="8"/>
        <v>0.47203619371950745</v>
      </c>
      <c r="Q34" s="14">
        <f t="shared" si="8"/>
        <v>0.5422703890844639</v>
      </c>
      <c r="R34" s="14">
        <f t="shared" si="8"/>
        <v>0.5306243723588755</v>
      </c>
      <c r="S34" s="17">
        <f t="shared" si="8"/>
        <v>0.51406580713718431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11536.329599999999</v>
      </c>
      <c r="E35" s="14">
        <v>10469.10305</v>
      </c>
      <c r="F35" s="14">
        <v>13203.254299999999</v>
      </c>
      <c r="G35" s="20">
        <f>(+D35+E35+F35)/3</f>
        <v>11736.228983333333</v>
      </c>
      <c r="H35" s="14">
        <v>10442.733129999999</v>
      </c>
      <c r="I35" s="14">
        <v>11101.74505</v>
      </c>
      <c r="J35" s="14">
        <v>11294.104189999998</v>
      </c>
      <c r="K35" s="20">
        <f>(+H35+I35+J35)/3</f>
        <v>10946.194123333333</v>
      </c>
      <c r="L35" s="14">
        <f t="shared" si="8"/>
        <v>0.52126845692555446</v>
      </c>
      <c r="M35" s="14">
        <f t="shared" si="8"/>
        <v>0.5121328455674834</v>
      </c>
      <c r="N35" s="14">
        <f t="shared" si="8"/>
        <v>0.61838808523813027</v>
      </c>
      <c r="O35" s="21">
        <f t="shared" si="8"/>
        <v>0.55078542143709375</v>
      </c>
      <c r="P35" s="14">
        <f t="shared" si="8"/>
        <v>0.47200110347520829</v>
      </c>
      <c r="Q35" s="14">
        <f t="shared" si="8"/>
        <v>0.54226513970841506</v>
      </c>
      <c r="R35" s="14">
        <f t="shared" si="8"/>
        <v>0.53061277922964623</v>
      </c>
      <c r="S35" s="21">
        <f t="shared" si="8"/>
        <v>0.51404810928089928</v>
      </c>
    </row>
    <row r="36" spans="1:20" ht="24" customHeight="1" x14ac:dyDescent="0.35">
      <c r="A36" s="50"/>
      <c r="B36" s="54"/>
      <c r="C36" s="51" t="s">
        <v>25</v>
      </c>
      <c r="D36" s="14">
        <v>0.97590999999999994</v>
      </c>
      <c r="E36" s="14">
        <v>0.67703999999999998</v>
      </c>
      <c r="F36" s="14">
        <v>3.3160000000000002E-2</v>
      </c>
      <c r="G36" s="20">
        <f>(+D36+E36+F36)/3</f>
        <v>0.56203666666666663</v>
      </c>
      <c r="H36" s="14">
        <v>0.77634999999999998</v>
      </c>
      <c r="I36" s="14">
        <v>0.10747</v>
      </c>
      <c r="J36" s="14">
        <v>0.24675999999999998</v>
      </c>
      <c r="K36" s="20">
        <f>(+H36+I36+J36)/3</f>
        <v>0.37685999999999997</v>
      </c>
      <c r="L36" s="14">
        <f t="shared" si="8"/>
        <v>4.4096442927412357E-5</v>
      </c>
      <c r="M36" s="14">
        <f t="shared" si="8"/>
        <v>3.3119783051806799E-5</v>
      </c>
      <c r="N36" s="14">
        <f t="shared" si="8"/>
        <v>1.5530829324779726E-6</v>
      </c>
      <c r="O36" s="21">
        <f t="shared" si="8"/>
        <v>2.6376581673100368E-5</v>
      </c>
      <c r="P36" s="14">
        <f t="shared" si="8"/>
        <v>3.5090244299193157E-5</v>
      </c>
      <c r="Q36" s="14">
        <f t="shared" si="8"/>
        <v>5.2493760487197794E-6</v>
      </c>
      <c r="R36" s="14">
        <f t="shared" si="8"/>
        <v>1.1593129229198967E-5</v>
      </c>
      <c r="S36" s="21">
        <f t="shared" si="8"/>
        <v>1.7697856285103668E-5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6833.4330099999997</v>
      </c>
      <c r="E38" s="24">
        <v>3970.6741099999999</v>
      </c>
      <c r="F38" s="24">
        <v>5843.9634299999998</v>
      </c>
      <c r="G38" s="15">
        <f>(+D38+E38+F38)/3</f>
        <v>5549.3568500000001</v>
      </c>
      <c r="H38" s="24">
        <v>7945.14023</v>
      </c>
      <c r="I38" s="24">
        <v>6163.9639999999999</v>
      </c>
      <c r="J38" s="24">
        <v>1956.1045899999999</v>
      </c>
      <c r="K38" s="15">
        <f>(+H38+I38+J38)/3</f>
        <v>5355.0696066666669</v>
      </c>
      <c r="L38" s="24">
        <f t="shared" ref="L38:S40" si="9">(+D38/D$54)*100</f>
        <v>0.30876831749214645</v>
      </c>
      <c r="M38" s="24">
        <f t="shared" si="9"/>
        <v>0.19423943207583905</v>
      </c>
      <c r="N38" s="24">
        <f t="shared" si="9"/>
        <v>0.27370807783951839</v>
      </c>
      <c r="O38" s="17">
        <f t="shared" si="9"/>
        <v>0.26043330065156606</v>
      </c>
      <c r="P38" s="24">
        <f t="shared" si="9"/>
        <v>0.35911239989959126</v>
      </c>
      <c r="Q38" s="24">
        <f t="shared" si="9"/>
        <v>0.3010790451918765</v>
      </c>
      <c r="R38" s="24">
        <f t="shared" si="9"/>
        <v>9.1900523981598564E-2</v>
      </c>
      <c r="S38" s="17">
        <f t="shared" si="9"/>
        <v>0.25148132541398216</v>
      </c>
      <c r="T38" s="46"/>
    </row>
    <row r="39" spans="1:20" ht="24" customHeight="1" x14ac:dyDescent="0.35">
      <c r="A39" s="22"/>
      <c r="B39" s="53"/>
      <c r="C39" s="52" t="s">
        <v>28</v>
      </c>
      <c r="D39" s="24">
        <v>965.33463000000006</v>
      </c>
      <c r="E39" s="24">
        <v>861.73446999999999</v>
      </c>
      <c r="F39" s="24">
        <v>2208.2874200000001</v>
      </c>
      <c r="G39" s="20">
        <f>(+D39+E39+F39)/3</f>
        <v>1345.1188400000001</v>
      </c>
      <c r="H39" s="24">
        <v>3585.92</v>
      </c>
      <c r="I39" s="24">
        <v>3649.06</v>
      </c>
      <c r="J39" s="24">
        <v>1273.3</v>
      </c>
      <c r="K39" s="20">
        <f>(+H39+I39+J39)/3</f>
        <v>2836.0933333333328</v>
      </c>
      <c r="L39" s="24">
        <f t="shared" si="9"/>
        <v>4.3618595380362661E-2</v>
      </c>
      <c r="M39" s="24">
        <f t="shared" si="9"/>
        <v>4.2154759976757231E-2</v>
      </c>
      <c r="N39" s="24">
        <f t="shared" si="9"/>
        <v>0.10342742768419229</v>
      </c>
      <c r="O39" s="21">
        <f t="shared" si="9"/>
        <v>6.3126907989311545E-2</v>
      </c>
      <c r="P39" s="24">
        <f t="shared" si="9"/>
        <v>0.16208000107858919</v>
      </c>
      <c r="Q39" s="24">
        <f t="shared" si="9"/>
        <v>0.17823846807798827</v>
      </c>
      <c r="R39" s="24">
        <f t="shared" si="9"/>
        <v>5.9821411280349505E-2</v>
      </c>
      <c r="S39" s="21">
        <f t="shared" si="9"/>
        <v>0.13318678613934604</v>
      </c>
    </row>
    <row r="40" spans="1:20" ht="24" customHeight="1" x14ac:dyDescent="0.35">
      <c r="A40" s="22"/>
      <c r="B40" s="53"/>
      <c r="C40" s="52" t="s">
        <v>20</v>
      </c>
      <c r="D40" s="24">
        <v>5868.0983799999995</v>
      </c>
      <c r="E40" s="24">
        <v>3108.9396400000001</v>
      </c>
      <c r="F40" s="24">
        <v>3635.6760100000001</v>
      </c>
      <c r="G40" s="20">
        <f>(+D40+E40+F40)/3</f>
        <v>4204.23801</v>
      </c>
      <c r="H40" s="24">
        <v>4359.2202299999999</v>
      </c>
      <c r="I40" s="24">
        <v>2514.904</v>
      </c>
      <c r="J40" s="24">
        <v>682.80459000000008</v>
      </c>
      <c r="K40" s="20">
        <f>(+H40+I40+J40)/3</f>
        <v>2518.9762733333332</v>
      </c>
      <c r="L40" s="24">
        <f t="shared" si="9"/>
        <v>0.26514972211178378</v>
      </c>
      <c r="M40" s="24">
        <f t="shared" si="9"/>
        <v>0.1520846720990818</v>
      </c>
      <c r="N40" s="24">
        <f t="shared" si="9"/>
        <v>0.17028065015532615</v>
      </c>
      <c r="O40" s="21">
        <f t="shared" si="9"/>
        <v>0.1973063926622545</v>
      </c>
      <c r="P40" s="24">
        <f t="shared" si="9"/>
        <v>0.19703239882100207</v>
      </c>
      <c r="Q40" s="24">
        <f t="shared" si="9"/>
        <v>0.12284057711388825</v>
      </c>
      <c r="R40" s="24">
        <f t="shared" si="9"/>
        <v>3.2079112701249059E-2</v>
      </c>
      <c r="S40" s="21">
        <f t="shared" si="9"/>
        <v>0.11829453927463607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256.90000000000003</v>
      </c>
      <c r="E42" s="14">
        <v>4753.7927599999994</v>
      </c>
      <c r="F42" s="14">
        <v>3945.51</v>
      </c>
      <c r="G42" s="15">
        <f>(+D42+E42+F42)/3</f>
        <v>2985.40092</v>
      </c>
      <c r="H42" s="14">
        <v>256.40000000000003</v>
      </c>
      <c r="I42" s="14">
        <v>4750.86276</v>
      </c>
      <c r="J42" s="14">
        <v>1367.1</v>
      </c>
      <c r="K42" s="15">
        <f>(+H42+I42+J42)/3</f>
        <v>2124.7875866666668</v>
      </c>
      <c r="L42" s="14">
        <f t="shared" ref="L42:S42" si="10">(+D42/D$54)*100</f>
        <v>1.160801322668303E-2</v>
      </c>
      <c r="M42" s="14">
        <f t="shared" si="10"/>
        <v>0.23254842385154476</v>
      </c>
      <c r="N42" s="14">
        <f t="shared" si="10"/>
        <v>0.1847920458661389</v>
      </c>
      <c r="O42" s="17">
        <f t="shared" si="10"/>
        <v>0.14010593234129859</v>
      </c>
      <c r="P42" s="14">
        <f t="shared" si="10"/>
        <v>1.1589023814404749E-2</v>
      </c>
      <c r="Q42" s="14">
        <f t="shared" si="10"/>
        <v>0.23205606386060063</v>
      </c>
      <c r="R42" s="14">
        <f t="shared" si="10"/>
        <v>6.4228266206994275E-2</v>
      </c>
      <c r="S42" s="17">
        <f t="shared" si="10"/>
        <v>9.9782904381465087E-2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89.438959999999994</v>
      </c>
      <c r="E44" s="24">
        <v>0</v>
      </c>
      <c r="F44" s="24">
        <v>0</v>
      </c>
      <c r="G44" s="15">
        <f>(+D44+E44+F44)/3</f>
        <v>29.812986666666664</v>
      </c>
      <c r="H44" s="24">
        <v>24.818159999999999</v>
      </c>
      <c r="I44" s="24">
        <v>15.324530000000001</v>
      </c>
      <c r="J44" s="60">
        <v>19.910830000000001</v>
      </c>
      <c r="K44" s="15">
        <f>(+H44+I44+J44)/3</f>
        <v>20.017840000000003</v>
      </c>
      <c r="L44" s="24">
        <f t="shared" ref="L44:S44" si="11">(+D44/D$54)*100</f>
        <v>4.0412947865347383E-3</v>
      </c>
      <c r="M44" s="24">
        <f t="shared" si="11"/>
        <v>0</v>
      </c>
      <c r="N44" s="60">
        <f t="shared" si="11"/>
        <v>0</v>
      </c>
      <c r="O44" s="17">
        <f t="shared" si="11"/>
        <v>1.3991341212596787E-3</v>
      </c>
      <c r="P44" s="24">
        <f t="shared" si="11"/>
        <v>1.1217560345932421E-3</v>
      </c>
      <c r="Q44" s="24">
        <f t="shared" si="11"/>
        <v>7.4852722378233676E-4</v>
      </c>
      <c r="R44" s="60">
        <f t="shared" si="11"/>
        <v>9.3543858506488773E-4</v>
      </c>
      <c r="S44" s="17">
        <f t="shared" si="11"/>
        <v>9.4006489268746941E-4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1.1924699999999999</v>
      </c>
      <c r="E46" s="14">
        <v>0.4910000000000001</v>
      </c>
      <c r="F46" s="14">
        <v>42.033513319999997</v>
      </c>
      <c r="G46" s="15">
        <f>(+D46+E46+F46)/3</f>
        <v>14.572327773333333</v>
      </c>
      <c r="H46" s="14">
        <v>5.8649999999999994E-2</v>
      </c>
      <c r="I46" s="14">
        <v>85.186190000000011</v>
      </c>
      <c r="J46" s="14">
        <v>0.30997000000000002</v>
      </c>
      <c r="K46" s="15">
        <f>(+H46+I46+J46)/3</f>
        <v>28.518270000000005</v>
      </c>
      <c r="L46" s="14">
        <f t="shared" ref="L46:S46" si="12">(+D46/D$54)*100</f>
        <v>5.3881695338352321E-5</v>
      </c>
      <c r="M46" s="14">
        <f t="shared" si="12"/>
        <v>2.4018984813950643E-5</v>
      </c>
      <c r="N46" s="14">
        <f t="shared" si="12"/>
        <v>1.9686831160849673E-3</v>
      </c>
      <c r="O46" s="17">
        <f t="shared" si="12"/>
        <v>6.8388455144773866E-4</v>
      </c>
      <c r="P46" s="14">
        <f t="shared" si="12"/>
        <v>2.6509213990438311E-6</v>
      </c>
      <c r="Q46" s="14">
        <f t="shared" si="12"/>
        <v>4.1609225408736628E-3</v>
      </c>
      <c r="R46" s="14">
        <f t="shared" si="12"/>
        <v>1.456282325812451E-5</v>
      </c>
      <c r="S46" s="17">
        <f t="shared" si="12"/>
        <v>1.3392566044679284E-3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1.327</v>
      </c>
      <c r="E48" s="24">
        <v>0.85899999999999999</v>
      </c>
      <c r="F48" s="24">
        <v>6.4384199999999998</v>
      </c>
      <c r="G48" s="15">
        <f t="shared" ref="G48:G53" si="13">(+D48+E48+F48)/3</f>
        <v>2.8748066666666667</v>
      </c>
      <c r="H48" s="24">
        <v>0.91599999999999993</v>
      </c>
      <c r="I48" s="24">
        <v>0.30399999999999999</v>
      </c>
      <c r="J48" s="24">
        <v>5.3439999999999994</v>
      </c>
      <c r="K48" s="15">
        <f t="shared" ref="K48:K53" si="14">(+H48+I48+J48)/3</f>
        <v>2.1879999999999997</v>
      </c>
      <c r="L48" s="24">
        <f t="shared" ref="L48:S53" si="15">(+D48/D$54)*100</f>
        <v>5.996042643755694E-5</v>
      </c>
      <c r="M48" s="24">
        <f t="shared" si="15"/>
        <v>4.2020993798744599E-5</v>
      </c>
      <c r="N48" s="24">
        <f t="shared" si="15"/>
        <v>3.0155006677095382E-4</v>
      </c>
      <c r="O48" s="17">
        <f t="shared" si="15"/>
        <v>1.349157044991847E-4</v>
      </c>
      <c r="P48" s="24">
        <f t="shared" si="15"/>
        <v>4.1402284765970151E-5</v>
      </c>
      <c r="Q48" s="24">
        <f t="shared" si="15"/>
        <v>1.4848891028294529E-5</v>
      </c>
      <c r="R48" s="24">
        <f t="shared" si="15"/>
        <v>2.5106857918965502E-4</v>
      </c>
      <c r="S48" s="17">
        <f t="shared" si="15"/>
        <v>1.0275144497109492E-4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2356.9059800001296</v>
      </c>
      <c r="E53" s="74">
        <v>2757.5097647292923</v>
      </c>
      <c r="F53" s="74">
        <v>4385.9716266797996</v>
      </c>
      <c r="G53" s="39">
        <f t="shared" si="13"/>
        <v>3166.795790469741</v>
      </c>
      <c r="H53" s="74">
        <v>2585.709876999706</v>
      </c>
      <c r="I53" s="74">
        <v>3299.7084497300771</v>
      </c>
      <c r="J53" s="74">
        <v>4450.6375600000474</v>
      </c>
      <c r="K53" s="39">
        <f t="shared" si="14"/>
        <v>3445.3519622432773</v>
      </c>
      <c r="L53" s="74">
        <f t="shared" si="15"/>
        <v>0.10649667493145126</v>
      </c>
      <c r="M53" s="74">
        <f t="shared" si="15"/>
        <v>0.13489324880520054</v>
      </c>
      <c r="N53" s="74">
        <f t="shared" si="15"/>
        <v>0.20542152218724508</v>
      </c>
      <c r="O53" s="40">
        <f t="shared" si="15"/>
        <v>0.14861885845411435</v>
      </c>
      <c r="P53" s="74">
        <f t="shared" si="15"/>
        <v>0.11687150289271123</v>
      </c>
      <c r="Q53" s="74">
        <f t="shared" si="15"/>
        <v>0.16117437893152828</v>
      </c>
      <c r="R53" s="74">
        <f t="shared" si="15"/>
        <v>0.20909716479740365</v>
      </c>
      <c r="S53" s="40">
        <f t="shared" si="15"/>
        <v>0.16179839696274864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2213126.3549000002</v>
      </c>
      <c r="E54" s="43">
        <v>2044216.2889199995</v>
      </c>
      <c r="F54" s="43">
        <v>2135108.13277</v>
      </c>
      <c r="G54" s="62">
        <f>G13+G29+G25+G34+G44+G38+G21+G46+G48+G49+G53+G23+G9+G42</f>
        <v>2130816.9255299997</v>
      </c>
      <c r="H54" s="43">
        <v>2212438.2873499999</v>
      </c>
      <c r="I54" s="43">
        <v>2047290.9352000002</v>
      </c>
      <c r="J54" s="43">
        <v>2128502.1077700001</v>
      </c>
      <c r="K54" s="62">
        <f t="shared" ref="K54:S54" si="16">K13+K29+K25+K34+K44+K38+K21+K46+K48+K49+K53+K23+K9+K42</f>
        <v>2129410.4434400001</v>
      </c>
      <c r="L54" s="43">
        <f t="shared" si="16"/>
        <v>99.999999999999986</v>
      </c>
      <c r="M54" s="43">
        <f t="shared" si="16"/>
        <v>100</v>
      </c>
      <c r="N54" s="43">
        <f t="shared" si="16"/>
        <v>99.999999999999986</v>
      </c>
      <c r="O54" s="62">
        <f t="shared" si="16"/>
        <v>100.00000000000001</v>
      </c>
      <c r="P54" s="43">
        <f t="shared" si="16"/>
        <v>100.00000000000001</v>
      </c>
      <c r="Q54" s="43">
        <f t="shared" si="16"/>
        <v>100</v>
      </c>
      <c r="R54" s="43">
        <f t="shared" si="16"/>
        <v>100.00000000000001</v>
      </c>
      <c r="S54" s="62">
        <f t="shared" si="16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1164081.8295199999</v>
      </c>
      <c r="E9" s="14">
        <v>1215427.51489</v>
      </c>
      <c r="F9" s="14">
        <v>1279142.5485800002</v>
      </c>
      <c r="G9" s="15">
        <f t="shared" ref="G9:G16" si="0">(+D9+E9+F9)/3</f>
        <v>1219550.6309966666</v>
      </c>
      <c r="H9" s="16">
        <v>1187081.5812599999</v>
      </c>
      <c r="I9" s="16">
        <v>1227594.6035200001</v>
      </c>
      <c r="J9" s="16">
        <v>1299448.3000200002</v>
      </c>
      <c r="K9" s="15">
        <f t="shared" ref="K9:K16" si="1">(+H9+I9+J9)/3</f>
        <v>1238041.4949333332</v>
      </c>
      <c r="L9" s="16">
        <f t="shared" ref="L9:S16" si="2">(+D9/D$54)*100</f>
        <v>55.543308214321421</v>
      </c>
      <c r="M9" s="16">
        <f t="shared" si="2"/>
        <v>55.652737621470592</v>
      </c>
      <c r="N9" s="16">
        <f t="shared" si="2"/>
        <v>55.525383037901967</v>
      </c>
      <c r="O9" s="17">
        <f t="shared" si="2"/>
        <v>55.573337060852445</v>
      </c>
      <c r="P9" s="16">
        <f t="shared" si="2"/>
        <v>56.664139189513641</v>
      </c>
      <c r="Q9" s="16">
        <f t="shared" si="2"/>
        <v>56.123107236513405</v>
      </c>
      <c r="R9" s="16">
        <f t="shared" si="2"/>
        <v>56.475603526183505</v>
      </c>
      <c r="S9" s="17">
        <f t="shared" si="2"/>
        <v>56.418480236518285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1148041.28789</v>
      </c>
      <c r="E10" s="14">
        <v>1179497.3933699999</v>
      </c>
      <c r="F10" s="14">
        <v>1257375.1689500001</v>
      </c>
      <c r="G10" s="20">
        <f t="shared" si="0"/>
        <v>1194971.2834033333</v>
      </c>
      <c r="H10" s="16">
        <v>1148041.3178900001</v>
      </c>
      <c r="I10" s="16">
        <v>1179497.3933900001</v>
      </c>
      <c r="J10" s="16">
        <v>1257375.1689500001</v>
      </c>
      <c r="K10" s="20">
        <f t="shared" si="1"/>
        <v>1194971.2934100002</v>
      </c>
      <c r="L10" s="16">
        <f t="shared" si="2"/>
        <v>54.777945569629068</v>
      </c>
      <c r="M10" s="16">
        <f t="shared" si="2"/>
        <v>54.007547265679534</v>
      </c>
      <c r="N10" s="16">
        <f t="shared" si="2"/>
        <v>54.580498440771706</v>
      </c>
      <c r="O10" s="21">
        <f t="shared" si="2"/>
        <v>54.453288139698707</v>
      </c>
      <c r="P10" s="16">
        <f t="shared" si="2"/>
        <v>54.800591685689284</v>
      </c>
      <c r="Q10" s="16">
        <f t="shared" si="2"/>
        <v>53.924201446146647</v>
      </c>
      <c r="R10" s="16">
        <f t="shared" si="2"/>
        <v>54.647054079947047</v>
      </c>
      <c r="S10" s="21">
        <f t="shared" si="2"/>
        <v>54.455738823268753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919.38710000000026</v>
      </c>
      <c r="E11" s="14">
        <v>1545.3040000000001</v>
      </c>
      <c r="F11" s="14">
        <v>1494.9918099999995</v>
      </c>
      <c r="G11" s="20">
        <f t="shared" si="0"/>
        <v>1319.8943033333333</v>
      </c>
      <c r="H11" s="16">
        <v>994.61817000000008</v>
      </c>
      <c r="I11" s="16">
        <v>893.68991999999992</v>
      </c>
      <c r="J11" s="16">
        <v>983.95793000000003</v>
      </c>
      <c r="K11" s="20">
        <f t="shared" si="1"/>
        <v>957.42200666666668</v>
      </c>
      <c r="L11" s="16">
        <f t="shared" si="2"/>
        <v>4.3867879189066761E-2</v>
      </c>
      <c r="M11" s="16">
        <f t="shared" si="2"/>
        <v>7.0757323660878543E-2</v>
      </c>
      <c r="N11" s="16">
        <f t="shared" si="2"/>
        <v>6.4895029080947436E-2</v>
      </c>
      <c r="O11" s="21">
        <f t="shared" si="2"/>
        <v>6.0145867780739007E-2</v>
      </c>
      <c r="P11" s="16">
        <f t="shared" si="2"/>
        <v>4.7477092825817593E-2</v>
      </c>
      <c r="Q11" s="16">
        <f t="shared" si="2"/>
        <v>4.0857670009734545E-2</v>
      </c>
      <c r="R11" s="16">
        <f t="shared" si="2"/>
        <v>4.2764008341285249E-2</v>
      </c>
      <c r="S11" s="21">
        <f t="shared" si="2"/>
        <v>4.3630439514500859E-2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15121.15453</v>
      </c>
      <c r="E12" s="14">
        <v>34384.817519999997</v>
      </c>
      <c r="F12" s="14">
        <v>20272.38782</v>
      </c>
      <c r="G12" s="20">
        <f t="shared" si="0"/>
        <v>23259.453290000001</v>
      </c>
      <c r="H12" s="16">
        <v>38045.645199999992</v>
      </c>
      <c r="I12" s="16">
        <v>47203.520209999988</v>
      </c>
      <c r="J12" s="16">
        <v>41089.173140000006</v>
      </c>
      <c r="K12" s="20">
        <f t="shared" si="1"/>
        <v>42112.779516666662</v>
      </c>
      <c r="L12" s="16">
        <f t="shared" si="2"/>
        <v>0.7214947655032895</v>
      </c>
      <c r="M12" s="16">
        <f t="shared" si="2"/>
        <v>1.574433032130174</v>
      </c>
      <c r="N12" s="16">
        <f t="shared" si="2"/>
        <v>0.87998956804930251</v>
      </c>
      <c r="O12" s="21">
        <f t="shared" si="2"/>
        <v>1.0599030533729898</v>
      </c>
      <c r="P12" s="16">
        <f t="shared" si="2"/>
        <v>1.816070410998545</v>
      </c>
      <c r="Q12" s="16">
        <f t="shared" si="2"/>
        <v>2.1580481203570194</v>
      </c>
      <c r="R12" s="16">
        <f t="shared" si="2"/>
        <v>1.785785437895169</v>
      </c>
      <c r="S12" s="21">
        <f t="shared" si="2"/>
        <v>1.9191109737350533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496281.07519</v>
      </c>
      <c r="E13" s="24">
        <v>554998.33542999998</v>
      </c>
      <c r="F13" s="24">
        <v>559790.43856000004</v>
      </c>
      <c r="G13" s="15">
        <f t="shared" si="0"/>
        <v>537023.28305999993</v>
      </c>
      <c r="H13" s="24">
        <v>496281.07519</v>
      </c>
      <c r="I13" s="24">
        <v>554998.33542999998</v>
      </c>
      <c r="J13" s="24">
        <v>559790.43856000004</v>
      </c>
      <c r="K13" s="15">
        <f t="shared" si="1"/>
        <v>537023.28305999993</v>
      </c>
      <c r="L13" s="24">
        <f t="shared" si="2"/>
        <v>23.679686445736593</v>
      </c>
      <c r="M13" s="24">
        <f t="shared" si="2"/>
        <v>25.412602860841194</v>
      </c>
      <c r="N13" s="24">
        <f t="shared" si="2"/>
        <v>24.299542343036336</v>
      </c>
      <c r="O13" s="17">
        <f t="shared" si="2"/>
        <v>24.471452976600951</v>
      </c>
      <c r="P13" s="24">
        <f t="shared" si="2"/>
        <v>23.689475403905185</v>
      </c>
      <c r="Q13" s="24">
        <f t="shared" si="2"/>
        <v>25.373385485819185</v>
      </c>
      <c r="R13" s="24">
        <f t="shared" si="2"/>
        <v>24.329173284828926</v>
      </c>
      <c r="S13" s="17">
        <f t="shared" si="2"/>
        <v>24.47255411540328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313958.77987999999</v>
      </c>
      <c r="E14" s="24">
        <v>360006.45320000005</v>
      </c>
      <c r="F14" s="24">
        <v>384785.90171000006</v>
      </c>
      <c r="G14" s="20">
        <f t="shared" si="0"/>
        <v>352917.04493000003</v>
      </c>
      <c r="H14" s="24">
        <v>313958.77987999999</v>
      </c>
      <c r="I14" s="24">
        <v>360006.45320000005</v>
      </c>
      <c r="J14" s="24">
        <v>384785.90171000006</v>
      </c>
      <c r="K14" s="20">
        <f t="shared" si="1"/>
        <v>352917.04493000003</v>
      </c>
      <c r="L14" s="24">
        <f t="shared" si="2"/>
        <v>14.980312238580071</v>
      </c>
      <c r="M14" s="24">
        <f t="shared" si="2"/>
        <v>16.484195426322149</v>
      </c>
      <c r="N14" s="24">
        <f t="shared" si="2"/>
        <v>16.702895704431345</v>
      </c>
      <c r="O14" s="21">
        <f t="shared" si="2"/>
        <v>16.081971009589434</v>
      </c>
      <c r="P14" s="24">
        <f t="shared" si="2"/>
        <v>14.986504957820335</v>
      </c>
      <c r="Q14" s="24">
        <f t="shared" si="2"/>
        <v>16.458756596718185</v>
      </c>
      <c r="R14" s="24">
        <f t="shared" si="2"/>
        <v>16.723263270346738</v>
      </c>
      <c r="S14" s="21">
        <f t="shared" si="2"/>
        <v>16.082694647957517</v>
      </c>
    </row>
    <row r="15" spans="1:256" ht="24" customHeight="1" x14ac:dyDescent="0.35">
      <c r="A15" s="22"/>
      <c r="B15" s="22"/>
      <c r="C15" s="52" t="s">
        <v>8</v>
      </c>
      <c r="D15" s="24">
        <v>80660.074970000001</v>
      </c>
      <c r="E15" s="24">
        <v>99381.703739999997</v>
      </c>
      <c r="F15" s="24">
        <v>83008.079590000008</v>
      </c>
      <c r="G15" s="20">
        <f t="shared" si="0"/>
        <v>87683.286099999983</v>
      </c>
      <c r="H15" s="24">
        <v>80660.074970000001</v>
      </c>
      <c r="I15" s="24">
        <v>99381.703739999997</v>
      </c>
      <c r="J15" s="24">
        <v>83008.079590000008</v>
      </c>
      <c r="K15" s="20">
        <f t="shared" si="1"/>
        <v>87683.286099999983</v>
      </c>
      <c r="L15" s="24">
        <f t="shared" si="2"/>
        <v>3.8486361448458726</v>
      </c>
      <c r="M15" s="24">
        <f t="shared" si="2"/>
        <v>4.5505501684462875</v>
      </c>
      <c r="N15" s="24">
        <f t="shared" si="2"/>
        <v>3.6032382939587144</v>
      </c>
      <c r="O15" s="21">
        <f t="shared" si="2"/>
        <v>3.99561337527755</v>
      </c>
      <c r="P15" s="24">
        <f t="shared" si="2"/>
        <v>3.8502271345878345</v>
      </c>
      <c r="Q15" s="24">
        <f t="shared" si="2"/>
        <v>4.5435276436978516</v>
      </c>
      <c r="R15" s="24">
        <f t="shared" si="2"/>
        <v>3.6076320945762692</v>
      </c>
      <c r="S15" s="21">
        <f t="shared" si="2"/>
        <v>3.9957931653754581</v>
      </c>
    </row>
    <row r="16" spans="1:256" ht="24" customHeight="1" x14ac:dyDescent="0.35">
      <c r="A16" s="22"/>
      <c r="B16" s="22"/>
      <c r="C16" s="52" t="s">
        <v>9</v>
      </c>
      <c r="D16" s="24">
        <v>101662.22033999999</v>
      </c>
      <c r="E16" s="24">
        <v>95610.17849000002</v>
      </c>
      <c r="F16" s="24">
        <v>91996.457259999981</v>
      </c>
      <c r="G16" s="20">
        <f t="shared" si="0"/>
        <v>96422.95203</v>
      </c>
      <c r="H16" s="24">
        <v>101662.22033999999</v>
      </c>
      <c r="I16" s="24">
        <v>95610.17849000002</v>
      </c>
      <c r="J16" s="24">
        <v>91996.457259999981</v>
      </c>
      <c r="K16" s="20">
        <f t="shared" si="1"/>
        <v>96422.95203</v>
      </c>
      <c r="L16" s="24">
        <f t="shared" si="2"/>
        <v>4.8507380623106462</v>
      </c>
      <c r="M16" s="24">
        <f t="shared" si="2"/>
        <v>4.3778572660727582</v>
      </c>
      <c r="N16" s="24">
        <f t="shared" si="2"/>
        <v>3.9934083446462751</v>
      </c>
      <c r="O16" s="21">
        <f t="shared" si="2"/>
        <v>4.3938685917339679</v>
      </c>
      <c r="P16" s="24">
        <f t="shared" si="2"/>
        <v>4.8527433114970142</v>
      </c>
      <c r="Q16" s="24">
        <f t="shared" si="2"/>
        <v>4.3711012454031497</v>
      </c>
      <c r="R16" s="24">
        <f t="shared" si="2"/>
        <v>3.9982779199059162</v>
      </c>
      <c r="S16" s="21">
        <f t="shared" si="2"/>
        <v>4.394066302070307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66215.534310000003</v>
      </c>
      <c r="E18" s="24">
        <v>63799.688200000004</v>
      </c>
      <c r="F18" s="24">
        <v>49917.981190000006</v>
      </c>
      <c r="G18" s="20">
        <f>(+D18+E18+F18)/3</f>
        <v>59977.734566666673</v>
      </c>
      <c r="H18" s="24">
        <v>66215.534310000003</v>
      </c>
      <c r="I18" s="24">
        <v>63799.688200000004</v>
      </c>
      <c r="J18" s="24">
        <v>49917.981190000006</v>
      </c>
      <c r="K18" s="20">
        <f>(+H18+I18+J18)/3</f>
        <v>59977.734566666673</v>
      </c>
      <c r="L18" s="24">
        <f t="shared" ref="L18:S19" si="3">(+D18/D$54)*100</f>
        <v>3.1594255124425659</v>
      </c>
      <c r="M18" s="24">
        <f t="shared" si="3"/>
        <v>2.9212991019440402</v>
      </c>
      <c r="N18" s="24">
        <f t="shared" si="3"/>
        <v>2.1668539046961324</v>
      </c>
      <c r="O18" s="21">
        <f t="shared" si="3"/>
        <v>2.7331074040736718</v>
      </c>
      <c r="P18" s="24">
        <f t="shared" si="3"/>
        <v>3.1607315890347945</v>
      </c>
      <c r="Q18" s="24">
        <f t="shared" si="3"/>
        <v>2.916790878876149</v>
      </c>
      <c r="R18" s="24">
        <f t="shared" si="3"/>
        <v>2.169496173468799</v>
      </c>
      <c r="S18" s="21">
        <f t="shared" si="3"/>
        <v>2.7332303853537954</v>
      </c>
    </row>
    <row r="19" spans="1:20" ht="24" customHeight="1" x14ac:dyDescent="0.35">
      <c r="A19" s="22"/>
      <c r="B19" s="22"/>
      <c r="C19" s="52" t="s">
        <v>12</v>
      </c>
      <c r="D19" s="24">
        <v>21941.548220000001</v>
      </c>
      <c r="E19" s="24">
        <v>22403.265769999998</v>
      </c>
      <c r="F19" s="24">
        <v>24398.203850000002</v>
      </c>
      <c r="G19" s="20">
        <f>(+D19+E19+F19)/3</f>
        <v>22914.33928</v>
      </c>
      <c r="H19" s="24">
        <v>21941.548220000001</v>
      </c>
      <c r="I19" s="24">
        <v>22403.265769999998</v>
      </c>
      <c r="J19" s="24">
        <v>24398.203850000002</v>
      </c>
      <c r="K19" s="20">
        <f>(+H19+I19+J19)/3</f>
        <v>22914.33928</v>
      </c>
      <c r="L19" s="24">
        <f t="shared" si="3"/>
        <v>1.0469248334418033</v>
      </c>
      <c r="M19" s="24">
        <f t="shared" si="3"/>
        <v>1.0258144204302655</v>
      </c>
      <c r="N19" s="24">
        <f t="shared" si="3"/>
        <v>1.0590841620521214</v>
      </c>
      <c r="O19" s="21">
        <f t="shared" si="3"/>
        <v>1.0441766565226365</v>
      </c>
      <c r="P19" s="24">
        <f t="shared" si="3"/>
        <v>1.0473576222552747</v>
      </c>
      <c r="Q19" s="24">
        <f t="shared" si="3"/>
        <v>1.0242313575283937</v>
      </c>
      <c r="R19" s="24">
        <f t="shared" si="3"/>
        <v>1.0603756127599662</v>
      </c>
      <c r="S19" s="21">
        <f t="shared" si="3"/>
        <v>1.0442236412045056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172290.4192</v>
      </c>
      <c r="E21" s="14">
        <v>158552.2408</v>
      </c>
      <c r="F21" s="14">
        <v>166815.7616</v>
      </c>
      <c r="G21" s="15">
        <f>(+D21+E21+F21)/3</f>
        <v>165886.14053333332</v>
      </c>
      <c r="H21" s="14">
        <v>172290.4192</v>
      </c>
      <c r="I21" s="14">
        <v>158552.2408</v>
      </c>
      <c r="J21" s="14">
        <v>166815.7616</v>
      </c>
      <c r="K21" s="15">
        <f>(+H21+I21+J21)/3</f>
        <v>165886.14053333332</v>
      </c>
      <c r="L21" s="14">
        <f t="shared" ref="L21:S21" si="4">(+D21/D$54)*100</f>
        <v>8.2207106178662581</v>
      </c>
      <c r="M21" s="14">
        <f t="shared" si="4"/>
        <v>7.2598868697959436</v>
      </c>
      <c r="N21" s="14">
        <f t="shared" si="4"/>
        <v>7.2411859568597885</v>
      </c>
      <c r="O21" s="17">
        <f t="shared" si="4"/>
        <v>7.5592158023393017</v>
      </c>
      <c r="P21" s="14">
        <f t="shared" si="4"/>
        <v>8.2241089817989383</v>
      </c>
      <c r="Q21" s="14">
        <f t="shared" si="4"/>
        <v>7.2486832277467901</v>
      </c>
      <c r="R21" s="14">
        <f t="shared" si="4"/>
        <v>7.2500158828134573</v>
      </c>
      <c r="S21" s="17">
        <f t="shared" si="4"/>
        <v>7.559555943394396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105787.69588</v>
      </c>
      <c r="E23" s="24">
        <v>116475.52141000002</v>
      </c>
      <c r="F23" s="24">
        <v>128221.95699000001</v>
      </c>
      <c r="G23" s="15">
        <f>(+D23+E23+F23)/3</f>
        <v>116828.39142666668</v>
      </c>
      <c r="H23" s="24">
        <v>105844.26516000001</v>
      </c>
      <c r="I23" s="24">
        <v>117084.79661999998</v>
      </c>
      <c r="J23" s="24">
        <v>128714.30347</v>
      </c>
      <c r="K23" s="15">
        <f>(+H23+I23+J23)/3</f>
        <v>117214.45508333332</v>
      </c>
      <c r="L23" s="24">
        <f t="shared" ref="L23:S23" si="5">(+D23/D$54)*100</f>
        <v>5.0475820930634923</v>
      </c>
      <c r="M23" s="24">
        <f t="shared" si="5"/>
        <v>5.3332523354478845</v>
      </c>
      <c r="N23" s="24">
        <f t="shared" si="5"/>
        <v>5.5658951253265014</v>
      </c>
      <c r="O23" s="17">
        <f t="shared" si="5"/>
        <v>5.3237179416859304</v>
      </c>
      <c r="P23" s="24">
        <f t="shared" si="5"/>
        <v>5.0523689930999049</v>
      </c>
      <c r="Q23" s="24">
        <f t="shared" si="5"/>
        <v>5.352876737668522</v>
      </c>
      <c r="R23" s="24">
        <f t="shared" si="5"/>
        <v>5.59408017295394</v>
      </c>
      <c r="S23" s="17">
        <f t="shared" si="5"/>
        <v>5.3415507029587932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90897.430009999982</v>
      </c>
      <c r="E25" s="14">
        <v>73724.609319999989</v>
      </c>
      <c r="F25" s="14">
        <v>105304.07824</v>
      </c>
      <c r="G25" s="15">
        <f>(+D25+E25+F25)/3</f>
        <v>89975.372523333339</v>
      </c>
      <c r="H25" s="14">
        <v>90375.69</v>
      </c>
      <c r="I25" s="14">
        <v>73793.049999999988</v>
      </c>
      <c r="J25" s="14">
        <v>102396.25</v>
      </c>
      <c r="K25" s="15">
        <f>(+H25+I25+J25)/3</f>
        <v>88854.996666666659</v>
      </c>
      <c r="L25" s="14">
        <f t="shared" ref="L25:S27" si="6">(+D25/D$54)*100</f>
        <v>4.3371040101338485</v>
      </c>
      <c r="M25" s="14">
        <f t="shared" si="6"/>
        <v>3.3757474538518384</v>
      </c>
      <c r="N25" s="14">
        <f t="shared" si="6"/>
        <v>4.5710693356421572</v>
      </c>
      <c r="O25" s="17">
        <f t="shared" si="6"/>
        <v>4.1000607742940298</v>
      </c>
      <c r="P25" s="14">
        <f t="shared" si="6"/>
        <v>4.3139921959472289</v>
      </c>
      <c r="Q25" s="14">
        <f t="shared" si="6"/>
        <v>3.3736668820342532</v>
      </c>
      <c r="R25" s="14">
        <f t="shared" si="6"/>
        <v>4.4502655607606414</v>
      </c>
      <c r="S25" s="17">
        <f t="shared" si="6"/>
        <v>4.0491888954208095</v>
      </c>
      <c r="T25" s="46"/>
    </row>
    <row r="26" spans="1:20" ht="24" customHeight="1" x14ac:dyDescent="0.35">
      <c r="A26" s="50"/>
      <c r="B26" s="50"/>
      <c r="C26" s="51" t="s">
        <v>19</v>
      </c>
      <c r="D26" s="14">
        <v>90897.430009999982</v>
      </c>
      <c r="E26" s="14">
        <v>73724.609319999989</v>
      </c>
      <c r="F26" s="14">
        <v>105304.07824</v>
      </c>
      <c r="G26" s="20">
        <f>(+D26+E26+F26)/3</f>
        <v>89975.372523333339</v>
      </c>
      <c r="H26" s="14">
        <v>90375.69</v>
      </c>
      <c r="I26" s="14">
        <v>73793.049999999988</v>
      </c>
      <c r="J26" s="14">
        <v>102396.25</v>
      </c>
      <c r="K26" s="20">
        <f>(+H26+I26+J26)/3</f>
        <v>88854.996666666659</v>
      </c>
      <c r="L26" s="14">
        <f t="shared" si="6"/>
        <v>4.3371040101338485</v>
      </c>
      <c r="M26" s="14">
        <f t="shared" si="6"/>
        <v>3.3757474538518384</v>
      </c>
      <c r="N26" s="14">
        <f t="shared" si="6"/>
        <v>4.5710693356421572</v>
      </c>
      <c r="O26" s="21">
        <f t="shared" si="6"/>
        <v>4.1000607742940298</v>
      </c>
      <c r="P26" s="14">
        <f t="shared" si="6"/>
        <v>4.3139921959472289</v>
      </c>
      <c r="Q26" s="14">
        <f t="shared" si="6"/>
        <v>3.3736668820342532</v>
      </c>
      <c r="R26" s="14">
        <f t="shared" si="6"/>
        <v>4.4502655607606414</v>
      </c>
      <c r="S26" s="21">
        <f t="shared" si="6"/>
        <v>4.0491888954208095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41619.314740000002</v>
      </c>
      <c r="E29" s="24">
        <v>42235.542450000001</v>
      </c>
      <c r="F29" s="24">
        <v>42374.897259999998</v>
      </c>
      <c r="G29" s="15">
        <f>(+D29+E29+F29)/3</f>
        <v>42076.584816666669</v>
      </c>
      <c r="H29" s="24">
        <v>23528.232355</v>
      </c>
      <c r="I29" s="24">
        <v>24256.105590000003</v>
      </c>
      <c r="J29" s="24">
        <v>24822.813970000003</v>
      </c>
      <c r="K29" s="15">
        <f>(+H29+I29+J29)/3</f>
        <v>24202.38397166667</v>
      </c>
      <c r="L29" s="24">
        <f t="shared" ref="L29:S32" si="7">(+D29/D$54)*100</f>
        <v>1.9858349882721491</v>
      </c>
      <c r="M29" s="24">
        <f t="shared" si="7"/>
        <v>1.9339068216528428</v>
      </c>
      <c r="N29" s="24">
        <f t="shared" si="7"/>
        <v>1.8394215751522145</v>
      </c>
      <c r="O29" s="17">
        <f t="shared" si="7"/>
        <v>1.9173752781999536</v>
      </c>
      <c r="P29" s="24">
        <f t="shared" si="7"/>
        <v>1.1230963853653906</v>
      </c>
      <c r="Q29" s="24">
        <f t="shared" si="7"/>
        <v>1.1089393935622522</v>
      </c>
      <c r="R29" s="24">
        <f t="shared" si="7"/>
        <v>1.0788296849919712</v>
      </c>
      <c r="S29" s="17">
        <f t="shared" si="7"/>
        <v>1.1029208046501149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21702.987240000002</v>
      </c>
      <c r="E30" s="24">
        <v>21842.508250000003</v>
      </c>
      <c r="F30" s="24">
        <v>22348.358850000001</v>
      </c>
      <c r="G30" s="20">
        <f>(+D30+E30+F30)/3</f>
        <v>21964.618113333334</v>
      </c>
      <c r="H30" s="24">
        <v>6933.5314999999991</v>
      </c>
      <c r="I30" s="24">
        <v>7582.731130000001</v>
      </c>
      <c r="J30" s="24">
        <v>7518.1432599999998</v>
      </c>
      <c r="K30" s="20">
        <f>(+H30+I30+J30)/3</f>
        <v>7344.8019633333342</v>
      </c>
      <c r="L30" s="24">
        <f t="shared" si="7"/>
        <v>1.0355420717630011</v>
      </c>
      <c r="M30" s="24">
        <f t="shared" si="7"/>
        <v>1.0001381125077393</v>
      </c>
      <c r="N30" s="24">
        <f t="shared" si="7"/>
        <v>0.97010390811585745</v>
      </c>
      <c r="O30" s="21">
        <f t="shared" si="7"/>
        <v>1.0008990974221508</v>
      </c>
      <c r="P30" s="24">
        <f t="shared" si="7"/>
        <v>0.33096511662986228</v>
      </c>
      <c r="Q30" s="24">
        <f t="shared" si="7"/>
        <v>0.34666691360028051</v>
      </c>
      <c r="R30" s="24">
        <f t="shared" si="7"/>
        <v>0.32674764975126269</v>
      </c>
      <c r="S30" s="21">
        <f t="shared" si="7"/>
        <v>0.33470813870562255</v>
      </c>
    </row>
    <row r="31" spans="1:20" ht="24" customHeight="1" x14ac:dyDescent="0.35">
      <c r="A31" s="22"/>
      <c r="B31" s="53"/>
      <c r="C31" s="52" t="s">
        <v>60</v>
      </c>
      <c r="D31" s="24">
        <v>11480.706740000001</v>
      </c>
      <c r="E31" s="24">
        <v>11739.599200000001</v>
      </c>
      <c r="F31" s="24">
        <v>11421.45145</v>
      </c>
      <c r="G31" s="20">
        <f>(+D31+E31+F31)/3</f>
        <v>11547.252463333332</v>
      </c>
      <c r="H31" s="24">
        <v>7556.1817800000008</v>
      </c>
      <c r="I31" s="24">
        <v>8365.2310700000016</v>
      </c>
      <c r="J31" s="24">
        <v>8460.3438700000006</v>
      </c>
      <c r="K31" s="20">
        <f>(+H31+I31+J31)/3</f>
        <v>8127.2522400000016</v>
      </c>
      <c r="L31" s="24">
        <f t="shared" si="7"/>
        <v>0.54779347706251746</v>
      </c>
      <c r="M31" s="24">
        <f t="shared" si="7"/>
        <v>0.53753994051875276</v>
      </c>
      <c r="N31" s="24">
        <f t="shared" si="7"/>
        <v>0.49578560834683072</v>
      </c>
      <c r="O31" s="21">
        <f t="shared" si="7"/>
        <v>0.52619328542935739</v>
      </c>
      <c r="P31" s="24">
        <f t="shared" si="7"/>
        <v>0.36068669827116828</v>
      </c>
      <c r="Q31" s="24">
        <f t="shared" si="7"/>
        <v>0.38244120579679214</v>
      </c>
      <c r="R31" s="24">
        <f t="shared" si="7"/>
        <v>0.3676968341795076</v>
      </c>
      <c r="S31" s="21">
        <f t="shared" si="7"/>
        <v>0.37036498514480737</v>
      </c>
    </row>
    <row r="32" spans="1:20" ht="24" customHeight="1" x14ac:dyDescent="0.35">
      <c r="A32" s="22"/>
      <c r="B32" s="53"/>
      <c r="C32" s="52" t="s">
        <v>61</v>
      </c>
      <c r="D32" s="24">
        <v>8435.6207599999998</v>
      </c>
      <c r="E32" s="24">
        <v>8653.4349999999995</v>
      </c>
      <c r="F32" s="24">
        <v>8605.0869600000024</v>
      </c>
      <c r="G32" s="20">
        <f>(+D32+E32+F32)/3</f>
        <v>8564.7142400000012</v>
      </c>
      <c r="H32" s="24">
        <v>9038.5190750000002</v>
      </c>
      <c r="I32" s="24">
        <v>8308.1433900000011</v>
      </c>
      <c r="J32" s="24">
        <v>8844.3268399999997</v>
      </c>
      <c r="K32" s="20">
        <f>(+H32+I32+J32)/3</f>
        <v>8730.3297683333349</v>
      </c>
      <c r="L32" s="24">
        <f t="shared" si="7"/>
        <v>0.40249943944663075</v>
      </c>
      <c r="M32" s="24">
        <f t="shared" si="7"/>
        <v>0.39622876862635081</v>
      </c>
      <c r="N32" s="24">
        <f t="shared" si="7"/>
        <v>0.37353205868952677</v>
      </c>
      <c r="O32" s="21">
        <f t="shared" si="7"/>
        <v>0.39028289534844551</v>
      </c>
      <c r="P32" s="24">
        <f t="shared" si="7"/>
        <v>0.43144457046436013</v>
      </c>
      <c r="Q32" s="24">
        <f t="shared" si="7"/>
        <v>0.37983127416517953</v>
      </c>
      <c r="R32" s="24">
        <f t="shared" si="7"/>
        <v>0.38438520106120089</v>
      </c>
      <c r="S32" s="21">
        <f t="shared" si="7"/>
        <v>0.39784768079968497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11684.93923</v>
      </c>
      <c r="E34" s="14">
        <v>12154.745460000004</v>
      </c>
      <c r="F34" s="14">
        <v>11170.029430000001</v>
      </c>
      <c r="G34" s="15">
        <f>(+D34+E34+F34)/3</f>
        <v>11669.904706666668</v>
      </c>
      <c r="H34" s="14">
        <v>10472.086589999999</v>
      </c>
      <c r="I34" s="14">
        <v>12114.297329999999</v>
      </c>
      <c r="J34" s="14">
        <v>11185.442730000001</v>
      </c>
      <c r="K34" s="15">
        <f>(+H34+I34+J34)/3</f>
        <v>11257.27555</v>
      </c>
      <c r="L34" s="14">
        <f t="shared" ref="L34:S36" si="8">(+D34/D$54)*100</f>
        <v>0.55753828009249495</v>
      </c>
      <c r="M34" s="14">
        <f t="shared" si="8"/>
        <v>0.55654891110669102</v>
      </c>
      <c r="N34" s="14">
        <f t="shared" si="8"/>
        <v>0.48487180989632905</v>
      </c>
      <c r="O34" s="17">
        <f t="shared" si="8"/>
        <v>0.53178238873248362</v>
      </c>
      <c r="P34" s="14">
        <f t="shared" si="8"/>
        <v>0.49987446651354611</v>
      </c>
      <c r="Q34" s="14">
        <f t="shared" si="8"/>
        <v>0.5538408251364727</v>
      </c>
      <c r="R34" s="14">
        <f t="shared" si="8"/>
        <v>0.48613294493870129</v>
      </c>
      <c r="S34" s="17">
        <f t="shared" si="8"/>
        <v>0.51300249687423904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11684.57244</v>
      </c>
      <c r="E35" s="14">
        <v>12154.150400000004</v>
      </c>
      <c r="F35" s="14">
        <v>11169.977200000001</v>
      </c>
      <c r="G35" s="20">
        <f>(+D35+E35+F35)/3</f>
        <v>11669.566680000002</v>
      </c>
      <c r="H35" s="14">
        <v>10472.086589999999</v>
      </c>
      <c r="I35" s="14">
        <v>12114.297329999999</v>
      </c>
      <c r="J35" s="14">
        <v>11185.442730000001</v>
      </c>
      <c r="K35" s="20">
        <f>(+H35+I35+J35)/3</f>
        <v>11257.27555</v>
      </c>
      <c r="L35" s="14">
        <f t="shared" si="8"/>
        <v>0.55752077897745023</v>
      </c>
      <c r="M35" s="14">
        <f t="shared" si="8"/>
        <v>0.55652166413585713</v>
      </c>
      <c r="N35" s="14">
        <f t="shared" si="8"/>
        <v>0.48486954268165527</v>
      </c>
      <c r="O35" s="21">
        <f t="shared" si="8"/>
        <v>0.53176698529665678</v>
      </c>
      <c r="P35" s="14">
        <f t="shared" si="8"/>
        <v>0.49987446651354611</v>
      </c>
      <c r="Q35" s="14">
        <f t="shared" si="8"/>
        <v>0.5538408251364727</v>
      </c>
      <c r="R35" s="14">
        <f t="shared" si="8"/>
        <v>0.48613294493870129</v>
      </c>
      <c r="S35" s="21">
        <f t="shared" si="8"/>
        <v>0.51300249687423904</v>
      </c>
    </row>
    <row r="36" spans="1:20" ht="24" customHeight="1" x14ac:dyDescent="0.35">
      <c r="A36" s="50"/>
      <c r="B36" s="54"/>
      <c r="C36" s="51" t="s">
        <v>25</v>
      </c>
      <c r="D36" s="14">
        <v>0.36679</v>
      </c>
      <c r="E36" s="14">
        <v>0.59506000000000003</v>
      </c>
      <c r="F36" s="14">
        <v>5.2229999999999999E-2</v>
      </c>
      <c r="G36" s="20">
        <f>(+D36+E36+F36)/3</f>
        <v>0.3380266666666667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1.750111504474861E-5</v>
      </c>
      <c r="M36" s="14">
        <f t="shared" si="8"/>
        <v>2.7246970833986309E-5</v>
      </c>
      <c r="N36" s="14">
        <f t="shared" si="8"/>
        <v>2.267214673836832E-6</v>
      </c>
      <c r="O36" s="21">
        <f t="shared" si="8"/>
        <v>1.5403435826908632E-5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7896.0041999999994</v>
      </c>
      <c r="E38" s="24">
        <v>4434.74514</v>
      </c>
      <c r="F38" s="24">
        <v>7368.8338400000011</v>
      </c>
      <c r="G38" s="15">
        <f>(+D38+E38+F38)/3</f>
        <v>6566.5277266666671</v>
      </c>
      <c r="H38" s="24">
        <v>4608.6476800000009</v>
      </c>
      <c r="I38" s="24">
        <v>11898.8611</v>
      </c>
      <c r="J38" s="24">
        <v>4086.5962799999998</v>
      </c>
      <c r="K38" s="15">
        <f>(+H38+I38+J38)/3</f>
        <v>6864.7016866666672</v>
      </c>
      <c r="L38" s="24">
        <f t="shared" ref="L38:S40" si="9">(+D38/D$54)*100</f>
        <v>0.37675203222012099</v>
      </c>
      <c r="M38" s="24">
        <f t="shared" si="9"/>
        <v>0.20306081989335956</v>
      </c>
      <c r="N38" s="24">
        <f t="shared" si="9"/>
        <v>0.31986843214844751</v>
      </c>
      <c r="O38" s="17">
        <f t="shared" si="9"/>
        <v>0.29922813321432101</v>
      </c>
      <c r="P38" s="24">
        <f t="shared" si="9"/>
        <v>0.21998913784658577</v>
      </c>
      <c r="Q38" s="24">
        <f t="shared" si="9"/>
        <v>0.54399152260267969</v>
      </c>
      <c r="R38" s="24">
        <f t="shared" si="9"/>
        <v>0.1776084445047211</v>
      </c>
      <c r="S38" s="17">
        <f t="shared" si="9"/>
        <v>0.31282960871974042</v>
      </c>
      <c r="T38" s="46"/>
    </row>
    <row r="39" spans="1:20" ht="24" customHeight="1" x14ac:dyDescent="0.35">
      <c r="A39" s="22"/>
      <c r="B39" s="53"/>
      <c r="C39" s="52" t="s">
        <v>28</v>
      </c>
      <c r="D39" s="24">
        <v>1638.6115399999999</v>
      </c>
      <c r="E39" s="24">
        <v>957.65780999999993</v>
      </c>
      <c r="F39" s="24">
        <v>965.61029000000008</v>
      </c>
      <c r="G39" s="20">
        <f>(+D39+E39+F39)/3</f>
        <v>1187.2932133333331</v>
      </c>
      <c r="H39" s="24">
        <v>4391.9500000000007</v>
      </c>
      <c r="I39" s="24">
        <v>4943.3899999999994</v>
      </c>
      <c r="J39" s="24">
        <v>3471.4799999999996</v>
      </c>
      <c r="K39" s="20">
        <f>(+H39+I39+J39)/3</f>
        <v>4268.9399999999996</v>
      </c>
      <c r="L39" s="24">
        <f t="shared" si="9"/>
        <v>7.8185144292899703E-2</v>
      </c>
      <c r="M39" s="24">
        <f t="shared" si="9"/>
        <v>4.384982088866534E-2</v>
      </c>
      <c r="N39" s="24">
        <f t="shared" si="9"/>
        <v>4.1915485711197381E-2</v>
      </c>
      <c r="O39" s="21">
        <f t="shared" si="9"/>
        <v>5.4103408466701246E-2</v>
      </c>
      <c r="P39" s="24">
        <f t="shared" si="9"/>
        <v>0.20964529316446087</v>
      </c>
      <c r="Q39" s="24">
        <f t="shared" si="9"/>
        <v>0.22600165094110231</v>
      </c>
      <c r="R39" s="24">
        <f t="shared" si="9"/>
        <v>0.15087474286284261</v>
      </c>
      <c r="S39" s="21">
        <f t="shared" si="9"/>
        <v>0.19453880019898009</v>
      </c>
    </row>
    <row r="40" spans="1:20" ht="24" customHeight="1" x14ac:dyDescent="0.35">
      <c r="A40" s="22"/>
      <c r="B40" s="53"/>
      <c r="C40" s="52" t="s">
        <v>20</v>
      </c>
      <c r="D40" s="24">
        <v>6257.3926599999995</v>
      </c>
      <c r="E40" s="24">
        <v>3477.0873300000003</v>
      </c>
      <c r="F40" s="24">
        <v>6403.2235500000006</v>
      </c>
      <c r="G40" s="20">
        <f>(+D40+E40+F40)/3</f>
        <v>5379.2345133333338</v>
      </c>
      <c r="H40" s="24">
        <v>216.69767999999999</v>
      </c>
      <c r="I40" s="24">
        <v>6955.4711000000007</v>
      </c>
      <c r="J40" s="24">
        <v>615.11627999999996</v>
      </c>
      <c r="K40" s="20">
        <f>(+H40+I40+J40)/3</f>
        <v>2595.7616866666672</v>
      </c>
      <c r="L40" s="24">
        <f t="shared" si="9"/>
        <v>0.2985668879272213</v>
      </c>
      <c r="M40" s="24">
        <f t="shared" si="9"/>
        <v>0.15921099900469421</v>
      </c>
      <c r="N40" s="24">
        <f t="shared" si="9"/>
        <v>0.2779529464372501</v>
      </c>
      <c r="O40" s="21">
        <f t="shared" si="9"/>
        <v>0.24512472474761976</v>
      </c>
      <c r="P40" s="24">
        <f t="shared" si="9"/>
        <v>1.0343844682124915E-2</v>
      </c>
      <c r="Q40" s="24">
        <f t="shared" si="9"/>
        <v>0.31798987166157744</v>
      </c>
      <c r="R40" s="24">
        <f t="shared" si="9"/>
        <v>2.6733701641878483E-2</v>
      </c>
      <c r="S40" s="21">
        <f t="shared" si="9"/>
        <v>0.11829080852076028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708.70010000000002</v>
      </c>
      <c r="E42" s="14">
        <v>1699.2978699999999</v>
      </c>
      <c r="F42" s="14">
        <v>619.4688000000001</v>
      </c>
      <c r="G42" s="15">
        <f>(+D42+E42+F42)/3</f>
        <v>1009.15559</v>
      </c>
      <c r="H42" s="14">
        <v>153.02909999999997</v>
      </c>
      <c r="I42" s="14">
        <v>2257.83887</v>
      </c>
      <c r="J42" s="14">
        <v>620.56880000000001</v>
      </c>
      <c r="K42" s="15">
        <f>(+H42+I42+J42)/3</f>
        <v>1010.4789233333335</v>
      </c>
      <c r="L42" s="14">
        <f t="shared" ref="L42:S42" si="10">(+D42/D$54)*100</f>
        <v>3.3815103962280442E-2</v>
      </c>
      <c r="M42" s="14">
        <f t="shared" si="10"/>
        <v>7.7808489063531508E-2</v>
      </c>
      <c r="N42" s="14">
        <f t="shared" si="10"/>
        <v>2.6890077605669041E-2</v>
      </c>
      <c r="O42" s="17">
        <f t="shared" si="10"/>
        <v>4.598590851786185E-2</v>
      </c>
      <c r="P42" s="14">
        <f t="shared" si="10"/>
        <v>7.3046893822091754E-3</v>
      </c>
      <c r="Q42" s="14">
        <f t="shared" si="10"/>
        <v>0.10322376186766427</v>
      </c>
      <c r="R42" s="14">
        <f t="shared" si="10"/>
        <v>2.6970674792510058E-2</v>
      </c>
      <c r="S42" s="17">
        <f t="shared" si="10"/>
        <v>4.6048283033170746E-2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279.38325000000003</v>
      </c>
      <c r="E44" s="24">
        <v>8.73217</v>
      </c>
      <c r="F44" s="24">
        <v>124.53874999999999</v>
      </c>
      <c r="G44" s="15">
        <f>(+D44+E44+F44)/3</f>
        <v>137.55139</v>
      </c>
      <c r="H44" s="24">
        <v>4.7799999999999995E-2</v>
      </c>
      <c r="I44" s="24">
        <v>1.17204</v>
      </c>
      <c r="J44" s="60">
        <v>2.8643999999999998</v>
      </c>
      <c r="K44" s="15">
        <f>(+H44+I44+J44)/3</f>
        <v>1.3614133333333331</v>
      </c>
      <c r="L44" s="24">
        <f t="shared" ref="L44:S44" si="11">(+D44/D$54)*100</f>
        <v>1.3330566263599776E-2</v>
      </c>
      <c r="M44" s="24">
        <f t="shared" si="11"/>
        <v>3.9983393490977416E-4</v>
      </c>
      <c r="N44" s="60">
        <f t="shared" si="11"/>
        <v>5.4060134302373495E-3</v>
      </c>
      <c r="O44" s="17">
        <f t="shared" si="11"/>
        <v>6.2680380505495074E-3</v>
      </c>
      <c r="P44" s="24">
        <f t="shared" si="11"/>
        <v>2.2816846761145337E-6</v>
      </c>
      <c r="Q44" s="24">
        <f t="shared" si="11"/>
        <v>5.3583264716926966E-5</v>
      </c>
      <c r="R44" s="60">
        <f t="shared" si="11"/>
        <v>1.2449030772360099E-4</v>
      </c>
      <c r="S44" s="17">
        <f t="shared" si="11"/>
        <v>6.2040627519140772E-5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0.93609999999999993</v>
      </c>
      <c r="E46" s="14">
        <v>0.39246800000000009</v>
      </c>
      <c r="F46" s="14">
        <v>42.829830000000001</v>
      </c>
      <c r="G46" s="15">
        <f>(+D46+E46+F46)/3</f>
        <v>14.719465999999999</v>
      </c>
      <c r="H46" s="14">
        <v>1.6388999999999997E-2</v>
      </c>
      <c r="I46" s="14">
        <v>95.223390000000009</v>
      </c>
      <c r="J46" s="14">
        <v>41.200700000000005</v>
      </c>
      <c r="K46" s="15">
        <f>(+H46+I46+J46)/3</f>
        <v>45.480159666666673</v>
      </c>
      <c r="L46" s="14">
        <f t="shared" ref="L46:S46" si="12">(+D46/D$54)*100</f>
        <v>4.4665322918806868E-5</v>
      </c>
      <c r="M46" s="14">
        <f t="shared" si="12"/>
        <v>1.7970564563695997E-5</v>
      </c>
      <c r="N46" s="14">
        <f t="shared" si="12"/>
        <v>1.8591694247355346E-3</v>
      </c>
      <c r="O46" s="17">
        <f t="shared" si="12"/>
        <v>6.7074693299551348E-4</v>
      </c>
      <c r="P46" s="14">
        <f t="shared" si="12"/>
        <v>7.8231234637742868E-7</v>
      </c>
      <c r="Q46" s="14">
        <f t="shared" si="12"/>
        <v>4.3534180690191259E-3</v>
      </c>
      <c r="R46" s="14">
        <f t="shared" si="12"/>
        <v>1.790632530871306E-3</v>
      </c>
      <c r="S46" s="17">
        <f t="shared" si="12"/>
        <v>2.0725650148307032E-3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14.706680000000002</v>
      </c>
      <c r="E48" s="24">
        <v>2.7510000000000003</v>
      </c>
      <c r="F48" s="24">
        <v>12.18979</v>
      </c>
      <c r="G48" s="15">
        <f t="shared" ref="G48:G53" si="13">(+D48+E48+F48)/3</f>
        <v>9.8824900000000024</v>
      </c>
      <c r="H48" s="24">
        <v>13.516</v>
      </c>
      <c r="I48" s="24">
        <v>0.30199999999999999</v>
      </c>
      <c r="J48" s="24">
        <v>13.042</v>
      </c>
      <c r="K48" s="15">
        <f t="shared" ref="K48:K53" si="14">(+H48+I48+J48)/3</f>
        <v>8.9533333333333331</v>
      </c>
      <c r="L48" s="24">
        <f t="shared" ref="L48:S53" si="15">(+D48/D$54)*100</f>
        <v>7.0171841818561986E-4</v>
      </c>
      <c r="M48" s="24">
        <f t="shared" si="15"/>
        <v>1.2596446873306278E-4</v>
      </c>
      <c r="N48" s="24">
        <f t="shared" si="15"/>
        <v>5.2913786634098186E-4</v>
      </c>
      <c r="O48" s="17">
        <f t="shared" si="15"/>
        <v>4.50332223863205E-4</v>
      </c>
      <c r="P48" s="24">
        <f t="shared" si="15"/>
        <v>6.4517259586535658E-4</v>
      </c>
      <c r="Q48" s="24">
        <f t="shared" si="15"/>
        <v>1.3806820538984968E-5</v>
      </c>
      <c r="R48" s="24">
        <f t="shared" si="15"/>
        <v>5.6682118186398699E-4</v>
      </c>
      <c r="S48" s="17">
        <f t="shared" si="15"/>
        <v>4.0801012065013847E-4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4266.8846899999699</v>
      </c>
      <c r="E53" s="74">
        <v>4234.7658920001004</v>
      </c>
      <c r="F53" s="74">
        <v>2720.1716999999885</v>
      </c>
      <c r="G53" s="39">
        <f t="shared" si="13"/>
        <v>3740.6074273333529</v>
      </c>
      <c r="H53" s="74">
        <v>4294.6823460002597</v>
      </c>
      <c r="I53" s="74">
        <v>4677.9027599999208</v>
      </c>
      <c r="J53" s="74">
        <v>2964.4333599995743</v>
      </c>
      <c r="K53" s="39">
        <f t="shared" si="14"/>
        <v>3979.0061553332512</v>
      </c>
      <c r="L53" s="74">
        <f t="shared" si="15"/>
        <v>0.20359126432663369</v>
      </c>
      <c r="M53" s="74">
        <f t="shared" si="15"/>
        <v>0.19390404790791979</v>
      </c>
      <c r="N53" s="74">
        <f t="shared" si="15"/>
        <v>0.11807798570927924</v>
      </c>
      <c r="O53" s="40">
        <f t="shared" si="15"/>
        <v>0.17045461835531839</v>
      </c>
      <c r="P53" s="74">
        <f t="shared" si="15"/>
        <v>0.20500232003448554</v>
      </c>
      <c r="Q53" s="74">
        <f t="shared" si="15"/>
        <v>0.2138641188945079</v>
      </c>
      <c r="R53" s="74">
        <f t="shared" si="15"/>
        <v>0.12883787921116308</v>
      </c>
      <c r="S53" s="40">
        <f t="shared" si="15"/>
        <v>0.18132629726416569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2095809.3187899999</v>
      </c>
      <c r="E54" s="43">
        <v>2183949.1943000001</v>
      </c>
      <c r="F54" s="43">
        <v>2303707.7433700003</v>
      </c>
      <c r="G54" s="62">
        <f>G13+G29+G25+G34+G44+G38+G21+G46+G48+G49+G53+G23+G9+G42</f>
        <v>2194488.7521533333</v>
      </c>
      <c r="H54" s="43">
        <v>2094943.2890700002</v>
      </c>
      <c r="I54" s="43">
        <v>2187324.72945</v>
      </c>
      <c r="J54" s="43">
        <v>2300902.0158899999</v>
      </c>
      <c r="K54" s="62">
        <f t="shared" ref="K54:S54" si="16">K13+K29+K25+K34+K44+K38+K21+K46+K48+K49+K53+K23+K9+K42</f>
        <v>2194390.0114699998</v>
      </c>
      <c r="L54" s="43">
        <f t="shared" si="16"/>
        <v>99.999999999999986</v>
      </c>
      <c r="M54" s="43">
        <f t="shared" si="16"/>
        <v>100</v>
      </c>
      <c r="N54" s="43">
        <f t="shared" si="16"/>
        <v>100.00000000000001</v>
      </c>
      <c r="O54" s="62">
        <f t="shared" si="16"/>
        <v>100.00000000000001</v>
      </c>
      <c r="P54" s="43">
        <f t="shared" si="16"/>
        <v>100</v>
      </c>
      <c r="Q54" s="43">
        <f t="shared" si="16"/>
        <v>100</v>
      </c>
      <c r="R54" s="43">
        <f t="shared" si="16"/>
        <v>99.999999999999986</v>
      </c>
      <c r="S54" s="62">
        <f t="shared" si="16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110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1053636.3618399999</v>
      </c>
      <c r="E9" s="14">
        <v>1132109.49178</v>
      </c>
      <c r="F9" s="14">
        <v>1319010.7648700001</v>
      </c>
      <c r="G9" s="15">
        <f t="shared" ref="G9:G16" si="0">(+D9+E9+F9)/3</f>
        <v>1168252.2061633335</v>
      </c>
      <c r="H9" s="16">
        <v>1073352.8183299999</v>
      </c>
      <c r="I9" s="16">
        <v>1151322.3110500001</v>
      </c>
      <c r="J9" s="16">
        <v>1337578.3283699998</v>
      </c>
      <c r="K9" s="15">
        <f t="shared" ref="K9:K16" si="1">(+H9+I9+J9)/3</f>
        <v>1187417.8192499999</v>
      </c>
      <c r="L9" s="16">
        <f t="shared" ref="L9:S16" si="2">(+D9/D$54)*100</f>
        <v>52.788568237707409</v>
      </c>
      <c r="M9" s="16">
        <f t="shared" si="2"/>
        <v>56.313326415681352</v>
      </c>
      <c r="N9" s="16">
        <f t="shared" si="2"/>
        <v>57.640135849966065</v>
      </c>
      <c r="O9" s="17">
        <f t="shared" si="2"/>
        <v>55.678020698338607</v>
      </c>
      <c r="P9" s="16">
        <f t="shared" si="2"/>
        <v>53.791380277178057</v>
      </c>
      <c r="Q9" s="16">
        <f t="shared" si="2"/>
        <v>57.205479608113428</v>
      </c>
      <c r="R9" s="16">
        <f t="shared" si="2"/>
        <v>58.491353758371581</v>
      </c>
      <c r="S9" s="17">
        <f t="shared" si="2"/>
        <v>56.590375721546252</v>
      </c>
      <c r="T9" s="46"/>
    </row>
    <row r="10" spans="1:256" ht="24" customHeight="1" x14ac:dyDescent="0.35">
      <c r="A10" s="12"/>
      <c r="B10" s="12"/>
      <c r="C10" s="19" t="s">
        <v>73</v>
      </c>
      <c r="D10" s="14">
        <v>1038627.6248199999</v>
      </c>
      <c r="E10" s="14">
        <v>1115314.0079000001</v>
      </c>
      <c r="F10" s="14">
        <v>1301866.91964</v>
      </c>
      <c r="G10" s="20">
        <f t="shared" si="0"/>
        <v>1151936.1841200001</v>
      </c>
      <c r="H10" s="16">
        <v>1038627.6248199999</v>
      </c>
      <c r="I10" s="16">
        <v>1115314.0079099999</v>
      </c>
      <c r="J10" s="16">
        <v>1301866.9196399997</v>
      </c>
      <c r="K10" s="20">
        <f t="shared" si="1"/>
        <v>1151936.1841233333</v>
      </c>
      <c r="L10" s="16">
        <f t="shared" si="2"/>
        <v>52.036610762589085</v>
      </c>
      <c r="M10" s="16">
        <f t="shared" si="2"/>
        <v>55.477886404877573</v>
      </c>
      <c r="N10" s="16">
        <f t="shared" si="2"/>
        <v>56.890958061303067</v>
      </c>
      <c r="O10" s="21">
        <f t="shared" si="2"/>
        <v>54.900411370275201</v>
      </c>
      <c r="P10" s="16">
        <f t="shared" si="2"/>
        <v>52.051117376297761</v>
      </c>
      <c r="Q10" s="16">
        <f t="shared" si="2"/>
        <v>55.416343558869798</v>
      </c>
      <c r="R10" s="16">
        <f t="shared" si="2"/>
        <v>56.929719125892383</v>
      </c>
      <c r="S10" s="21">
        <f t="shared" si="2"/>
        <v>54.899379485443667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832.3921600000001</v>
      </c>
      <c r="E11" s="14">
        <v>1368.6131399999999</v>
      </c>
      <c r="F11" s="14">
        <v>1796.1462600000002</v>
      </c>
      <c r="G11" s="20">
        <f t="shared" si="0"/>
        <v>1332.3838533333335</v>
      </c>
      <c r="H11" s="16">
        <v>559.40805999999998</v>
      </c>
      <c r="I11" s="16">
        <v>1007.5734599999997</v>
      </c>
      <c r="J11" s="16">
        <v>1321.0236</v>
      </c>
      <c r="K11" s="20">
        <f t="shared" si="1"/>
        <v>962.66837333333331</v>
      </c>
      <c r="L11" s="16">
        <f t="shared" si="2"/>
        <v>4.1703942584097445E-2</v>
      </c>
      <c r="M11" s="16">
        <f t="shared" si="2"/>
        <v>6.8077477531287803E-2</v>
      </c>
      <c r="N11" s="16">
        <f t="shared" si="2"/>
        <v>7.8490727437703869E-2</v>
      </c>
      <c r="O11" s="21">
        <f t="shared" si="2"/>
        <v>6.3500411445962857E-2</v>
      </c>
      <c r="P11" s="16">
        <f t="shared" si="2"/>
        <v>2.8034893253829359E-2</v>
      </c>
      <c r="Q11" s="16">
        <f t="shared" si="2"/>
        <v>5.006306441429078E-2</v>
      </c>
      <c r="R11" s="16">
        <f t="shared" si="2"/>
        <v>5.7767427201753839E-2</v>
      </c>
      <c r="S11" s="21">
        <f t="shared" si="2"/>
        <v>4.5879187644827894E-2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14176.344859999997</v>
      </c>
      <c r="E12" s="14">
        <v>15426.87074</v>
      </c>
      <c r="F12" s="14">
        <v>15347.698969999999</v>
      </c>
      <c r="G12" s="20">
        <f t="shared" si="0"/>
        <v>14983.638189999998</v>
      </c>
      <c r="H12" s="16">
        <v>34165.785450000003</v>
      </c>
      <c r="I12" s="16">
        <v>35000.729680000011</v>
      </c>
      <c r="J12" s="16">
        <v>34390.385129999995</v>
      </c>
      <c r="K12" s="20">
        <f t="shared" si="1"/>
        <v>34518.966753333334</v>
      </c>
      <c r="L12" s="16">
        <f t="shared" si="2"/>
        <v>0.71025353253423806</v>
      </c>
      <c r="M12" s="16">
        <f t="shared" si="2"/>
        <v>0.76736253327250048</v>
      </c>
      <c r="N12" s="16">
        <f t="shared" si="2"/>
        <v>0.67068706122529154</v>
      </c>
      <c r="O12" s="21">
        <f t="shared" si="2"/>
        <v>0.71410891661744391</v>
      </c>
      <c r="P12" s="16">
        <f t="shared" si="2"/>
        <v>1.7122280076264655</v>
      </c>
      <c r="Q12" s="16">
        <f t="shared" si="2"/>
        <v>1.7390729848293347</v>
      </c>
      <c r="R12" s="16">
        <f t="shared" si="2"/>
        <v>1.5038672052774473</v>
      </c>
      <c r="S12" s="21">
        <f t="shared" si="2"/>
        <v>1.6451170484577491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569862.97826</v>
      </c>
      <c r="E13" s="24">
        <v>524106.88892</v>
      </c>
      <c r="F13" s="24">
        <v>544386.21776999999</v>
      </c>
      <c r="G13" s="15">
        <f t="shared" si="0"/>
        <v>546118.69498333335</v>
      </c>
      <c r="H13" s="24">
        <v>569862.97826</v>
      </c>
      <c r="I13" s="24">
        <v>524106.88892</v>
      </c>
      <c r="J13" s="24">
        <v>544386.21776999999</v>
      </c>
      <c r="K13" s="15">
        <f t="shared" si="1"/>
        <v>546118.69498333335</v>
      </c>
      <c r="L13" s="24">
        <f t="shared" si="2"/>
        <v>28.550885109439051</v>
      </c>
      <c r="M13" s="24">
        <f t="shared" si="2"/>
        <v>26.070095275020122</v>
      </c>
      <c r="N13" s="24">
        <f t="shared" si="2"/>
        <v>23.78941581284565</v>
      </c>
      <c r="O13" s="17">
        <f t="shared" si="2"/>
        <v>26.027605890761336</v>
      </c>
      <c r="P13" s="24">
        <f t="shared" si="2"/>
        <v>28.558844441441156</v>
      </c>
      <c r="Q13" s="24">
        <f t="shared" si="2"/>
        <v>26.041175141686949</v>
      </c>
      <c r="R13" s="24">
        <f t="shared" si="2"/>
        <v>23.805624066569735</v>
      </c>
      <c r="S13" s="17">
        <f t="shared" si="2"/>
        <v>26.027116686852221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356320.93974000006</v>
      </c>
      <c r="E14" s="24">
        <v>331474.71648</v>
      </c>
      <c r="F14" s="24">
        <v>347944.34119000001</v>
      </c>
      <c r="G14" s="20">
        <f t="shared" si="0"/>
        <v>345246.66580333334</v>
      </c>
      <c r="H14" s="24">
        <v>356320.93974000006</v>
      </c>
      <c r="I14" s="24">
        <v>331474.71648</v>
      </c>
      <c r="J14" s="24">
        <v>347944.34119000001</v>
      </c>
      <c r="K14" s="20">
        <f t="shared" si="1"/>
        <v>345246.66580333334</v>
      </c>
      <c r="L14" s="24">
        <f t="shared" si="2"/>
        <v>17.852147973652954</v>
      </c>
      <c r="M14" s="24">
        <f t="shared" si="2"/>
        <v>16.488196630464323</v>
      </c>
      <c r="N14" s="24">
        <f t="shared" si="2"/>
        <v>15.205000314303874</v>
      </c>
      <c r="O14" s="21">
        <f t="shared" si="2"/>
        <v>16.454196194295793</v>
      </c>
      <c r="P14" s="24">
        <f t="shared" si="2"/>
        <v>17.857124743099099</v>
      </c>
      <c r="Q14" s="24">
        <f t="shared" si="2"/>
        <v>16.469905909239628</v>
      </c>
      <c r="R14" s="24">
        <f t="shared" si="2"/>
        <v>15.215359816399591</v>
      </c>
      <c r="S14" s="21">
        <f t="shared" si="2"/>
        <v>16.453886928159932</v>
      </c>
    </row>
    <row r="15" spans="1:256" ht="24" customHeight="1" x14ac:dyDescent="0.35">
      <c r="A15" s="22"/>
      <c r="B15" s="22"/>
      <c r="C15" s="52" t="s">
        <v>8</v>
      </c>
      <c r="D15" s="24">
        <v>81842.106190000006</v>
      </c>
      <c r="E15" s="24">
        <v>90719.415829999998</v>
      </c>
      <c r="F15" s="24">
        <v>82913.488750000004</v>
      </c>
      <c r="G15" s="20">
        <f t="shared" si="0"/>
        <v>85158.336923333336</v>
      </c>
      <c r="H15" s="24">
        <v>81842.106190000006</v>
      </c>
      <c r="I15" s="24">
        <v>90719.415829999998</v>
      </c>
      <c r="J15" s="24">
        <v>82913.488750000004</v>
      </c>
      <c r="K15" s="20">
        <f t="shared" si="1"/>
        <v>85158.336923333336</v>
      </c>
      <c r="L15" s="24">
        <f t="shared" si="2"/>
        <v>4.1003972184329145</v>
      </c>
      <c r="M15" s="24">
        <f t="shared" si="2"/>
        <v>4.5125600597539055</v>
      </c>
      <c r="N15" s="24">
        <f t="shared" si="2"/>
        <v>3.6232795687726327</v>
      </c>
      <c r="O15" s="21">
        <f t="shared" si="2"/>
        <v>4.0585822315070752</v>
      </c>
      <c r="P15" s="24">
        <f t="shared" si="2"/>
        <v>4.101540315141718</v>
      </c>
      <c r="Q15" s="24">
        <f t="shared" si="2"/>
        <v>4.507554177066277</v>
      </c>
      <c r="R15" s="24">
        <f t="shared" si="2"/>
        <v>3.6257481890626795</v>
      </c>
      <c r="S15" s="21">
        <f t="shared" si="2"/>
        <v>4.0585059481062347</v>
      </c>
    </row>
    <row r="16" spans="1:256" ht="24" customHeight="1" x14ac:dyDescent="0.35">
      <c r="A16" s="22"/>
      <c r="B16" s="22"/>
      <c r="C16" s="52" t="s">
        <v>9</v>
      </c>
      <c r="D16" s="24">
        <v>131699.93232999998</v>
      </c>
      <c r="E16" s="24">
        <v>101912.75661</v>
      </c>
      <c r="F16" s="24">
        <v>113528.38783000001</v>
      </c>
      <c r="G16" s="20">
        <f t="shared" si="0"/>
        <v>115713.69225666666</v>
      </c>
      <c r="H16" s="24">
        <v>131699.93232999998</v>
      </c>
      <c r="I16" s="24">
        <v>101912.75661</v>
      </c>
      <c r="J16" s="24">
        <v>113528.38783000001</v>
      </c>
      <c r="K16" s="20">
        <f t="shared" si="1"/>
        <v>115713.69225666666</v>
      </c>
      <c r="L16" s="24">
        <f t="shared" si="2"/>
        <v>6.5983399173531829</v>
      </c>
      <c r="M16" s="24">
        <f t="shared" si="2"/>
        <v>5.069338584801895</v>
      </c>
      <c r="N16" s="24">
        <f t="shared" si="2"/>
        <v>4.9611359297691422</v>
      </c>
      <c r="O16" s="21">
        <f t="shared" si="2"/>
        <v>5.514827464958465</v>
      </c>
      <c r="P16" s="24">
        <f t="shared" si="2"/>
        <v>6.6001793832003415</v>
      </c>
      <c r="Q16" s="24">
        <f t="shared" si="2"/>
        <v>5.0637150553810431</v>
      </c>
      <c r="R16" s="24">
        <f t="shared" si="2"/>
        <v>4.9645160611074646</v>
      </c>
      <c r="S16" s="21">
        <f t="shared" si="2"/>
        <v>5.5147238105860543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94176.053109999993</v>
      </c>
      <c r="E18" s="24">
        <v>70181.976970000003</v>
      </c>
      <c r="F18" s="24">
        <v>82487.778740000009</v>
      </c>
      <c r="G18" s="20">
        <f>(+D18+E18+F18)/3</f>
        <v>82281.93627333334</v>
      </c>
      <c r="H18" s="24">
        <v>94176.053109999993</v>
      </c>
      <c r="I18" s="24">
        <v>70181.976970000003</v>
      </c>
      <c r="J18" s="24">
        <v>82487.778740000009</v>
      </c>
      <c r="K18" s="20">
        <f>(+H18+I18+J18)/3</f>
        <v>82281.93627333334</v>
      </c>
      <c r="L18" s="24">
        <f t="shared" ref="L18:S19" si="3">(+D18/D$54)*100</f>
        <v>4.7183441897102334</v>
      </c>
      <c r="M18" s="24">
        <f t="shared" si="3"/>
        <v>3.4909879356240388</v>
      </c>
      <c r="N18" s="24">
        <f t="shared" si="3"/>
        <v>3.6046762461443227</v>
      </c>
      <c r="O18" s="21">
        <f t="shared" si="3"/>
        <v>3.9214951418508344</v>
      </c>
      <c r="P18" s="24">
        <f t="shared" si="3"/>
        <v>4.719659555863057</v>
      </c>
      <c r="Q18" s="24">
        <f t="shared" si="3"/>
        <v>3.4871153054898678</v>
      </c>
      <c r="R18" s="24">
        <f t="shared" si="3"/>
        <v>3.6071321915803236</v>
      </c>
      <c r="S18" s="21">
        <f t="shared" si="3"/>
        <v>3.9214214350811445</v>
      </c>
    </row>
    <row r="19" spans="1:20" ht="24" customHeight="1" x14ac:dyDescent="0.35">
      <c r="A19" s="22"/>
      <c r="B19" s="22"/>
      <c r="C19" s="52" t="s">
        <v>12</v>
      </c>
      <c r="D19" s="24">
        <v>29082.184299999997</v>
      </c>
      <c r="E19" s="24">
        <v>23888.696240000001</v>
      </c>
      <c r="F19" s="24">
        <v>17262.319120000004</v>
      </c>
      <c r="G19" s="20">
        <f>(+D19+E19+F19)/3</f>
        <v>23411.066553333334</v>
      </c>
      <c r="H19" s="24">
        <v>29082.184299999997</v>
      </c>
      <c r="I19" s="24">
        <v>23888.696240000001</v>
      </c>
      <c r="J19" s="24">
        <v>17262.319120000004</v>
      </c>
      <c r="K19" s="20">
        <f>(+H19+I19+J19)/3</f>
        <v>23411.066553333334</v>
      </c>
      <c r="L19" s="24">
        <f t="shared" si="3"/>
        <v>1.4570557034887737</v>
      </c>
      <c r="M19" s="24">
        <f t="shared" si="3"/>
        <v>1.1882701794974433</v>
      </c>
      <c r="N19" s="24">
        <f t="shared" si="3"/>
        <v>0.75435504065831716</v>
      </c>
      <c r="O19" s="21">
        <f t="shared" si="3"/>
        <v>1.1157538083385705</v>
      </c>
      <c r="P19" s="24">
        <f t="shared" si="3"/>
        <v>1.4574618972037907</v>
      </c>
      <c r="Q19" s="24">
        <f t="shared" si="3"/>
        <v>1.1869520051039715</v>
      </c>
      <c r="R19" s="24">
        <f t="shared" si="3"/>
        <v>0.75486899938656937</v>
      </c>
      <c r="S19" s="21">
        <f t="shared" si="3"/>
        <v>1.1157328371003037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173835.46720000004</v>
      </c>
      <c r="E21" s="14">
        <v>161113.49760000003</v>
      </c>
      <c r="F21" s="14">
        <v>177801.17439999999</v>
      </c>
      <c r="G21" s="15">
        <f>(+D21+E21+F21)/3</f>
        <v>170916.71306666671</v>
      </c>
      <c r="H21" s="14">
        <v>174128.46720000004</v>
      </c>
      <c r="I21" s="14">
        <v>160820.49760000003</v>
      </c>
      <c r="J21" s="14">
        <v>177801.17439999999</v>
      </c>
      <c r="K21" s="15">
        <f>(+H21+I21+J21)/3</f>
        <v>170916.71306666671</v>
      </c>
      <c r="L21" s="14">
        <f t="shared" ref="L21:S21" si="4">(+D21/D$54)*100</f>
        <v>8.7093856616676391</v>
      </c>
      <c r="M21" s="14">
        <f t="shared" si="4"/>
        <v>8.0140985003630707</v>
      </c>
      <c r="N21" s="14">
        <f t="shared" si="4"/>
        <v>7.7698257813002662</v>
      </c>
      <c r="O21" s="17">
        <f t="shared" si="4"/>
        <v>8.1457618805364316</v>
      </c>
      <c r="P21" s="14">
        <f t="shared" si="4"/>
        <v>8.7264974165816049</v>
      </c>
      <c r="Q21" s="14">
        <f t="shared" si="4"/>
        <v>7.990650061869534</v>
      </c>
      <c r="R21" s="14">
        <f t="shared" si="4"/>
        <v>7.7751195349866107</v>
      </c>
      <c r="S21" s="17">
        <f t="shared" si="4"/>
        <v>8.1456087762297429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58906.14138999999</v>
      </c>
      <c r="E23" s="24">
        <v>76070.501010000007</v>
      </c>
      <c r="F23" s="24">
        <v>105817.47268999998</v>
      </c>
      <c r="G23" s="15">
        <f>(+D23+E23+F23)/3</f>
        <v>80264.705029999997</v>
      </c>
      <c r="H23" s="24">
        <v>59206.880629999985</v>
      </c>
      <c r="I23" s="24">
        <v>76432.833110000007</v>
      </c>
      <c r="J23" s="24">
        <v>106200.40449</v>
      </c>
      <c r="K23" s="15">
        <f>(+H23+I23+J23)/3</f>
        <v>80613.372743333326</v>
      </c>
      <c r="L23" s="24">
        <f t="shared" ref="L23:S23" si="5">(+D23/D$54)*100</f>
        <v>2.951275199876084</v>
      </c>
      <c r="M23" s="24">
        <f t="shared" si="5"/>
        <v>3.7838945659268495</v>
      </c>
      <c r="N23" s="24">
        <f t="shared" si="5"/>
        <v>4.6241726478652474</v>
      </c>
      <c r="O23" s="17">
        <f t="shared" si="5"/>
        <v>3.825355419343051</v>
      </c>
      <c r="P23" s="24">
        <f t="shared" si="5"/>
        <v>2.9671695798488615</v>
      </c>
      <c r="Q23" s="24">
        <f t="shared" si="5"/>
        <v>3.7977001174213818</v>
      </c>
      <c r="R23" s="24">
        <f t="shared" si="5"/>
        <v>4.6440685353182838</v>
      </c>
      <c r="S23" s="17">
        <f t="shared" si="5"/>
        <v>3.8419004479886563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70019.291599999997</v>
      </c>
      <c r="E25" s="14">
        <v>52142.539980000001</v>
      </c>
      <c r="F25" s="14">
        <v>69306.871670000008</v>
      </c>
      <c r="G25" s="15">
        <f>(+D25+E25+F25)/3</f>
        <v>63822.901083333338</v>
      </c>
      <c r="H25" s="14">
        <v>69999.320000000007</v>
      </c>
      <c r="I25" s="14">
        <v>51598.340000000004</v>
      </c>
      <c r="J25" s="14">
        <v>63691.599999999991</v>
      </c>
      <c r="K25" s="15">
        <f>(+H25+I25+J25)/3</f>
        <v>61763.08666666667</v>
      </c>
      <c r="L25" s="14">
        <f t="shared" ref="L25:S27" si="6">(+D25/D$54)*100</f>
        <v>3.5080586495019079</v>
      </c>
      <c r="M25" s="14">
        <f t="shared" si="6"/>
        <v>2.5936712794623076</v>
      </c>
      <c r="N25" s="14">
        <f t="shared" si="6"/>
        <v>3.0286769485074623</v>
      </c>
      <c r="O25" s="17">
        <f t="shared" si="6"/>
        <v>3.0417514204540104</v>
      </c>
      <c r="P25" s="14">
        <f t="shared" si="6"/>
        <v>3.5080357334155008</v>
      </c>
      <c r="Q25" s="14">
        <f t="shared" si="6"/>
        <v>2.56375452673245</v>
      </c>
      <c r="R25" s="14">
        <f t="shared" si="6"/>
        <v>2.7851885964514369</v>
      </c>
      <c r="S25" s="17">
        <f t="shared" si="6"/>
        <v>2.9435268896307583</v>
      </c>
      <c r="T25" s="46"/>
    </row>
    <row r="26" spans="1:20" ht="24" customHeight="1" x14ac:dyDescent="0.35">
      <c r="A26" s="50"/>
      <c r="B26" s="50"/>
      <c r="C26" s="51" t="s">
        <v>19</v>
      </c>
      <c r="D26" s="14">
        <v>70019.291599999997</v>
      </c>
      <c r="E26" s="14">
        <v>52142.539980000001</v>
      </c>
      <c r="F26" s="14">
        <v>69306.871670000008</v>
      </c>
      <c r="G26" s="20">
        <f>(+D26+E26+F26)/3</f>
        <v>63822.901083333338</v>
      </c>
      <c r="H26" s="14">
        <v>69999.320000000007</v>
      </c>
      <c r="I26" s="14">
        <v>51598.340000000004</v>
      </c>
      <c r="J26" s="14">
        <v>63691.599999999991</v>
      </c>
      <c r="K26" s="20">
        <f>(+H26+I26+J26)/3</f>
        <v>61763.08666666667</v>
      </c>
      <c r="L26" s="14">
        <f t="shared" si="6"/>
        <v>3.5080586495019079</v>
      </c>
      <c r="M26" s="14">
        <f t="shared" si="6"/>
        <v>2.5936712794623076</v>
      </c>
      <c r="N26" s="14">
        <f t="shared" si="6"/>
        <v>3.0286769485074623</v>
      </c>
      <c r="O26" s="21">
        <f t="shared" si="6"/>
        <v>3.0417514204540104</v>
      </c>
      <c r="P26" s="14">
        <f t="shared" si="6"/>
        <v>3.5080357334155008</v>
      </c>
      <c r="Q26" s="14">
        <f t="shared" si="6"/>
        <v>2.56375452673245</v>
      </c>
      <c r="R26" s="14">
        <f t="shared" si="6"/>
        <v>2.7851885964514369</v>
      </c>
      <c r="S26" s="21">
        <f t="shared" si="6"/>
        <v>2.9435268896307583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40749.74553</v>
      </c>
      <c r="E29" s="24">
        <v>42259.383249999999</v>
      </c>
      <c r="F29" s="24">
        <v>39761.882470000004</v>
      </c>
      <c r="G29" s="15">
        <f>(+D29+E29+F29)/3</f>
        <v>40923.670416666668</v>
      </c>
      <c r="H29" s="24">
        <v>22452.30371</v>
      </c>
      <c r="I29" s="24">
        <v>25481.566739999998</v>
      </c>
      <c r="J29" s="24">
        <v>24312.507739999997</v>
      </c>
      <c r="K29" s="15">
        <f>(+H29+I29+J29)/3</f>
        <v>24082.126063333333</v>
      </c>
      <c r="L29" s="24">
        <f t="shared" ref="L29:S32" si="7">(+D29/D$54)*100</f>
        <v>2.0416158747815469</v>
      </c>
      <c r="M29" s="24">
        <f t="shared" si="7"/>
        <v>2.1020638554500182</v>
      </c>
      <c r="N29" s="24">
        <f t="shared" si="7"/>
        <v>1.7375751345343033</v>
      </c>
      <c r="O29" s="17">
        <f t="shared" si="7"/>
        <v>1.9503913251695499</v>
      </c>
      <c r="P29" s="24">
        <f t="shared" si="7"/>
        <v>1.1252035550084976</v>
      </c>
      <c r="Q29" s="24">
        <f t="shared" si="7"/>
        <v>1.266096585237239</v>
      </c>
      <c r="R29" s="24">
        <f t="shared" si="7"/>
        <v>1.0631687586524017</v>
      </c>
      <c r="S29" s="17">
        <f t="shared" si="7"/>
        <v>1.1477144270569062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22737.553469999995</v>
      </c>
      <c r="E30" s="24">
        <v>21311.667969999999</v>
      </c>
      <c r="F30" s="24">
        <v>21560.041300000004</v>
      </c>
      <c r="G30" s="20">
        <f>(+D30+E30+F30)/3</f>
        <v>21869.754246666667</v>
      </c>
      <c r="H30" s="24">
        <v>6768.4268000000002</v>
      </c>
      <c r="I30" s="24">
        <v>6846.5315999999993</v>
      </c>
      <c r="J30" s="24">
        <v>7309.1173599999993</v>
      </c>
      <c r="K30" s="20">
        <f>(+H30+I30+J30)/3</f>
        <v>6974.6919200000002</v>
      </c>
      <c r="L30" s="24">
        <f t="shared" si="7"/>
        <v>1.1391813498288179</v>
      </c>
      <c r="M30" s="24">
        <f t="shared" si="7"/>
        <v>1.0600837848027245</v>
      </c>
      <c r="N30" s="24">
        <f t="shared" si="7"/>
        <v>0.9421634322941711</v>
      </c>
      <c r="O30" s="21">
        <f t="shared" si="7"/>
        <v>1.0422960240857817</v>
      </c>
      <c r="P30" s="24">
        <f t="shared" si="7"/>
        <v>0.33920162472159915</v>
      </c>
      <c r="Q30" s="24">
        <f t="shared" si="7"/>
        <v>0.34018199775257812</v>
      </c>
      <c r="R30" s="24">
        <f t="shared" si="7"/>
        <v>0.31962252983434603</v>
      </c>
      <c r="S30" s="21">
        <f t="shared" si="7"/>
        <v>0.33240231862457187</v>
      </c>
    </row>
    <row r="31" spans="1:20" ht="24" customHeight="1" x14ac:dyDescent="0.35">
      <c r="A31" s="22"/>
      <c r="B31" s="53"/>
      <c r="C31" s="52" t="s">
        <v>60</v>
      </c>
      <c r="D31" s="24">
        <v>10936.185820000001</v>
      </c>
      <c r="E31" s="24">
        <v>13050.002180000001</v>
      </c>
      <c r="F31" s="24">
        <v>9908.9497100000008</v>
      </c>
      <c r="G31" s="20">
        <f>(+D31+E31+F31)/3</f>
        <v>11298.379236666668</v>
      </c>
      <c r="H31" s="24">
        <v>7337.8208299999997</v>
      </c>
      <c r="I31" s="24">
        <v>9814.202989999998</v>
      </c>
      <c r="J31" s="24">
        <v>7720.3765099999982</v>
      </c>
      <c r="K31" s="20">
        <f>(+H31+I31+J31)/3</f>
        <v>8290.8001099999983</v>
      </c>
      <c r="L31" s="24">
        <f t="shared" si="7"/>
        <v>0.5479173008144389</v>
      </c>
      <c r="M31" s="24">
        <f t="shared" si="7"/>
        <v>0.64913247157060538</v>
      </c>
      <c r="N31" s="24">
        <f t="shared" si="7"/>
        <v>0.43301633514050514</v>
      </c>
      <c r="O31" s="21">
        <f t="shared" si="7"/>
        <v>0.53847224912396641</v>
      </c>
      <c r="P31" s="24">
        <f t="shared" si="7"/>
        <v>0.36773696768826591</v>
      </c>
      <c r="Q31" s="24">
        <f t="shared" si="7"/>
        <v>0.48763598483756732</v>
      </c>
      <c r="R31" s="24">
        <f t="shared" si="7"/>
        <v>0.33760660143509569</v>
      </c>
      <c r="S31" s="21">
        <f t="shared" si="7"/>
        <v>0.39512586526070603</v>
      </c>
    </row>
    <row r="32" spans="1:20" ht="24" customHeight="1" x14ac:dyDescent="0.35">
      <c r="A32" s="22"/>
      <c r="B32" s="53"/>
      <c r="C32" s="52" t="s">
        <v>61</v>
      </c>
      <c r="D32" s="24">
        <v>7076.0062400000024</v>
      </c>
      <c r="E32" s="24">
        <v>7897.7131000000008</v>
      </c>
      <c r="F32" s="24">
        <v>8292.8914600000007</v>
      </c>
      <c r="G32" s="20">
        <f>(+D32+E32+F32)/3</f>
        <v>7755.5369333333338</v>
      </c>
      <c r="H32" s="24">
        <v>8346.0560800000003</v>
      </c>
      <c r="I32" s="24">
        <v>8820.832150000002</v>
      </c>
      <c r="J32" s="24">
        <v>9283.0138699999989</v>
      </c>
      <c r="K32" s="20">
        <f>(+H32+I32+J32)/3</f>
        <v>8816.6340333333337</v>
      </c>
      <c r="L32" s="24">
        <f t="shared" si="7"/>
        <v>0.35451722413828995</v>
      </c>
      <c r="M32" s="24">
        <f t="shared" si="7"/>
        <v>0.39284759907668826</v>
      </c>
      <c r="N32" s="24">
        <f t="shared" si="7"/>
        <v>0.36239536709962705</v>
      </c>
      <c r="O32" s="21">
        <f t="shared" si="7"/>
        <v>0.36962305195980177</v>
      </c>
      <c r="P32" s="24">
        <f t="shared" si="7"/>
        <v>0.41826496259863238</v>
      </c>
      <c r="Q32" s="24">
        <f t="shared" si="7"/>
        <v>0.43827860264709362</v>
      </c>
      <c r="R32" s="24">
        <f t="shared" si="7"/>
        <v>0.40593962738295974</v>
      </c>
      <c r="S32" s="21">
        <f t="shared" si="7"/>
        <v>0.42018624317162834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11653.463450000001</v>
      </c>
      <c r="E34" s="14">
        <v>11043.783749999999</v>
      </c>
      <c r="F34" s="14">
        <v>11729.433399999998</v>
      </c>
      <c r="G34" s="15">
        <f>(+D34+E34+F34)/3</f>
        <v>11475.560199999998</v>
      </c>
      <c r="H34" s="14">
        <v>9837.1295900000023</v>
      </c>
      <c r="I34" s="14">
        <v>11072.086720010002</v>
      </c>
      <c r="J34" s="14">
        <v>11038.758920000002</v>
      </c>
      <c r="K34" s="15">
        <f>(+H34+I34+J34)/3</f>
        <v>10649.325076670002</v>
      </c>
      <c r="L34" s="14">
        <f t="shared" ref="L34:S36" si="8">(+D34/D$54)*100</f>
        <v>0.58385385396311051</v>
      </c>
      <c r="M34" s="14">
        <f t="shared" si="8"/>
        <v>0.54933926770645081</v>
      </c>
      <c r="N34" s="14">
        <f t="shared" si="8"/>
        <v>0.51257059656049397</v>
      </c>
      <c r="O34" s="17">
        <f t="shared" si="8"/>
        <v>0.54691656045655335</v>
      </c>
      <c r="P34" s="14">
        <f t="shared" si="8"/>
        <v>0.49299053356459721</v>
      </c>
      <c r="Q34" s="14">
        <f t="shared" si="8"/>
        <v>0.55013615648875303</v>
      </c>
      <c r="R34" s="14">
        <f t="shared" si="8"/>
        <v>0.48271711596129774</v>
      </c>
      <c r="S34" s="17">
        <f t="shared" si="8"/>
        <v>0.50752927697369965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11652.498100000001</v>
      </c>
      <c r="E35" s="14">
        <v>11043.685599999999</v>
      </c>
      <c r="F35" s="14">
        <v>11729.031599999998</v>
      </c>
      <c r="G35" s="20">
        <f>(+D35+E35+F35)/3</f>
        <v>11475.071766666666</v>
      </c>
      <c r="H35" s="14">
        <v>9837.1295900000023</v>
      </c>
      <c r="I35" s="14">
        <v>11072.086720000001</v>
      </c>
      <c r="J35" s="14">
        <v>11037.324460000002</v>
      </c>
      <c r="K35" s="20">
        <f>(+H35+I35+J35)/3</f>
        <v>10648.846923333336</v>
      </c>
      <c r="L35" s="14">
        <f t="shared" si="8"/>
        <v>0.58380548865777948</v>
      </c>
      <c r="M35" s="14">
        <f t="shared" si="8"/>
        <v>0.54933438553469294</v>
      </c>
      <c r="N35" s="14">
        <f t="shared" si="8"/>
        <v>0.51255303809379948</v>
      </c>
      <c r="O35" s="21">
        <f t="shared" si="8"/>
        <v>0.54689328209157395</v>
      </c>
      <c r="P35" s="14">
        <f t="shared" si="8"/>
        <v>0.49299053356459721</v>
      </c>
      <c r="Q35" s="14">
        <f t="shared" si="8"/>
        <v>0.5501361564882562</v>
      </c>
      <c r="R35" s="14">
        <f t="shared" si="8"/>
        <v>0.48265438804059757</v>
      </c>
      <c r="S35" s="21">
        <f t="shared" si="8"/>
        <v>0.50750648897394446</v>
      </c>
    </row>
    <row r="36" spans="1:20" ht="24" customHeight="1" x14ac:dyDescent="0.35">
      <c r="A36" s="50"/>
      <c r="B36" s="54"/>
      <c r="C36" s="51" t="s">
        <v>25</v>
      </c>
      <c r="D36" s="14">
        <v>0.96534999999999993</v>
      </c>
      <c r="E36" s="14">
        <v>9.8150000000000001E-2</v>
      </c>
      <c r="F36" s="14">
        <v>0.40179999999999999</v>
      </c>
      <c r="G36" s="20">
        <f>(+D36+E36+F36)/3</f>
        <v>0.48843333333333327</v>
      </c>
      <c r="H36" s="14">
        <v>0</v>
      </c>
      <c r="I36" s="14">
        <v>1E-8</v>
      </c>
      <c r="J36" s="14">
        <v>1.4344600000000001</v>
      </c>
      <c r="K36" s="20">
        <f>(+H36+I36+J36)/3</f>
        <v>0.47815333666666665</v>
      </c>
      <c r="L36" s="14">
        <f t="shared" si="8"/>
        <v>4.8365305331033462E-5</v>
      </c>
      <c r="M36" s="14">
        <f t="shared" si="8"/>
        <v>4.8821717579709178E-6</v>
      </c>
      <c r="N36" s="14">
        <f t="shared" si="8"/>
        <v>1.7558466694393482E-5</v>
      </c>
      <c r="O36" s="21">
        <f t="shared" si="8"/>
        <v>2.3278364979427835E-5</v>
      </c>
      <c r="P36" s="14">
        <f t="shared" si="8"/>
        <v>0</v>
      </c>
      <c r="Q36" s="14">
        <f t="shared" si="8"/>
        <v>4.9686763696902843E-13</v>
      </c>
      <c r="R36" s="14">
        <f t="shared" si="8"/>
        <v>6.2727920700150869E-5</v>
      </c>
      <c r="S36" s="21">
        <f t="shared" si="8"/>
        <v>2.2787999755274569E-5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13905.875840000002</v>
      </c>
      <c r="E38" s="24">
        <v>7159.57168</v>
      </c>
      <c r="F38" s="24">
        <v>9755.6660799999991</v>
      </c>
      <c r="G38" s="15">
        <f>(+D38+E38+F38)/3</f>
        <v>10273.704533333334</v>
      </c>
      <c r="H38" s="24">
        <v>13552.705400000001</v>
      </c>
      <c r="I38" s="24">
        <v>7009.7218300000004</v>
      </c>
      <c r="J38" s="24">
        <v>10773.12213</v>
      </c>
      <c r="K38" s="15">
        <f>(+H38+I38+J38)/3</f>
        <v>10445.18312</v>
      </c>
      <c r="L38" s="24">
        <f t="shared" ref="L38:S40" si="9">(+D38/D$54)*100</f>
        <v>0.69670267871449898</v>
      </c>
      <c r="M38" s="24">
        <f t="shared" si="9"/>
        <v>0.35613101024212329</v>
      </c>
      <c r="N38" s="24">
        <f t="shared" si="9"/>
        <v>0.42631791425411697</v>
      </c>
      <c r="O38" s="17">
        <f t="shared" si="9"/>
        <v>0.48963702412694132</v>
      </c>
      <c r="P38" s="24">
        <f t="shared" si="9"/>
        <v>0.67919766688666716</v>
      </c>
      <c r="Q38" s="24">
        <f t="shared" si="9"/>
        <v>0.34829039214823138</v>
      </c>
      <c r="R38" s="24">
        <f t="shared" si="9"/>
        <v>0.47110100711325548</v>
      </c>
      <c r="S38" s="17">
        <f t="shared" si="9"/>
        <v>0.49780020786154516</v>
      </c>
      <c r="T38" s="46"/>
    </row>
    <row r="39" spans="1:20" ht="24" customHeight="1" x14ac:dyDescent="0.35">
      <c r="A39" s="22"/>
      <c r="B39" s="53"/>
      <c r="C39" s="52" t="s">
        <v>28</v>
      </c>
      <c r="D39" s="24">
        <v>5010.154700000001</v>
      </c>
      <c r="E39" s="24">
        <v>950.79946999999993</v>
      </c>
      <c r="F39" s="24">
        <v>2672.9078799999997</v>
      </c>
      <c r="G39" s="20">
        <f>(+D39+E39+F39)/3</f>
        <v>2877.9540166666666</v>
      </c>
      <c r="H39" s="24">
        <v>5174.7700000000004</v>
      </c>
      <c r="I39" s="24">
        <v>1895.73</v>
      </c>
      <c r="J39" s="24">
        <v>4802.18</v>
      </c>
      <c r="K39" s="20">
        <f>(+H39+I39+J39)/3</f>
        <v>3957.56</v>
      </c>
      <c r="L39" s="24">
        <f t="shared" si="9"/>
        <v>0.25101534347253579</v>
      </c>
      <c r="M39" s="24">
        <f t="shared" si="9"/>
        <v>4.7294613549951264E-2</v>
      </c>
      <c r="N39" s="24">
        <f t="shared" si="9"/>
        <v>0.11680478842250343</v>
      </c>
      <c r="O39" s="21">
        <f t="shared" si="9"/>
        <v>0.1371611219422173</v>
      </c>
      <c r="P39" s="24">
        <f t="shared" si="9"/>
        <v>0.25933506314356386</v>
      </c>
      <c r="Q39" s="24">
        <f t="shared" si="9"/>
        <v>9.4192688543129635E-2</v>
      </c>
      <c r="R39" s="24">
        <f t="shared" si="9"/>
        <v>0.2099959331231617</v>
      </c>
      <c r="S39" s="21">
        <f t="shared" si="9"/>
        <v>0.18861078527693029</v>
      </c>
    </row>
    <row r="40" spans="1:20" ht="24" customHeight="1" x14ac:dyDescent="0.35">
      <c r="A40" s="22"/>
      <c r="B40" s="53"/>
      <c r="C40" s="52" t="s">
        <v>20</v>
      </c>
      <c r="D40" s="24">
        <v>8895.7211400000015</v>
      </c>
      <c r="E40" s="24">
        <v>6208.7722100000001</v>
      </c>
      <c r="F40" s="24">
        <v>7082.7582000000002</v>
      </c>
      <c r="G40" s="20">
        <f>(+D40+E40+F40)/3</f>
        <v>7395.750516666667</v>
      </c>
      <c r="H40" s="24">
        <v>8377.9354000000003</v>
      </c>
      <c r="I40" s="24">
        <v>5113.9918300000008</v>
      </c>
      <c r="J40" s="24">
        <v>5970.9421299999995</v>
      </c>
      <c r="K40" s="20">
        <f>(+H40+I40+J40)/3</f>
        <v>6487.6231200000002</v>
      </c>
      <c r="L40" s="24">
        <f t="shared" si="9"/>
        <v>0.44568733524196319</v>
      </c>
      <c r="M40" s="24">
        <f t="shared" si="9"/>
        <v>0.308836396692172</v>
      </c>
      <c r="N40" s="24">
        <f t="shared" si="9"/>
        <v>0.30951312583161356</v>
      </c>
      <c r="O40" s="21">
        <f t="shared" si="9"/>
        <v>0.35247590218472397</v>
      </c>
      <c r="P40" s="24">
        <f t="shared" si="9"/>
        <v>0.41986260374310336</v>
      </c>
      <c r="Q40" s="24">
        <f t="shared" si="9"/>
        <v>0.25409770360510181</v>
      </c>
      <c r="R40" s="24">
        <f t="shared" si="9"/>
        <v>0.26110507399009375</v>
      </c>
      <c r="S40" s="21">
        <f t="shared" si="9"/>
        <v>0.3091894225846149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423.92110000000002</v>
      </c>
      <c r="E42" s="14">
        <v>1492.8337300000001</v>
      </c>
      <c r="F42" s="14">
        <v>6013.6285400000006</v>
      </c>
      <c r="G42" s="15">
        <f>(+D42+E42+F42)/3</f>
        <v>2643.4611233333335</v>
      </c>
      <c r="H42" s="14">
        <v>143.31910000000005</v>
      </c>
      <c r="I42" s="14">
        <v>1773.3427300000001</v>
      </c>
      <c r="J42" s="14">
        <v>6011.9865399999999</v>
      </c>
      <c r="K42" s="15">
        <f>(+H42+I42+J42)/3</f>
        <v>2642.8827900000001</v>
      </c>
      <c r="L42" s="14">
        <f t="shared" ref="L42:S42" si="10">(+D42/D$54)*100</f>
        <v>2.1239004959618349E-2</v>
      </c>
      <c r="M42" s="14">
        <f t="shared" si="10"/>
        <v>7.425645110496569E-2</v>
      </c>
      <c r="N42" s="14">
        <f t="shared" si="10"/>
        <v>0.26279267404689921</v>
      </c>
      <c r="O42" s="17">
        <f t="shared" si="10"/>
        <v>0.12598536716962053</v>
      </c>
      <c r="P42" s="14">
        <f t="shared" si="10"/>
        <v>7.1824772595069442E-3</v>
      </c>
      <c r="Q42" s="14">
        <f t="shared" si="10"/>
        <v>8.8111661179130593E-2</v>
      </c>
      <c r="R42" s="14">
        <f t="shared" si="10"/>
        <v>0.26289991699419596</v>
      </c>
      <c r="S42" s="17">
        <f t="shared" si="10"/>
        <v>0.12595543678852233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211.79082</v>
      </c>
      <c r="E44" s="24">
        <v>29.926009999999998</v>
      </c>
      <c r="F44" s="24">
        <v>54.225260000000013</v>
      </c>
      <c r="G44" s="15">
        <f>(+D44+E44+F44)/3</f>
        <v>98.647363333333331</v>
      </c>
      <c r="H44" s="24">
        <v>39.194450000000003</v>
      </c>
      <c r="I44" s="24">
        <v>1.1656599999999999</v>
      </c>
      <c r="J44" s="60">
        <v>18.552970000000002</v>
      </c>
      <c r="K44" s="15">
        <f>(+H44+I44+J44)/3</f>
        <v>19.637693333333335</v>
      </c>
      <c r="L44" s="24">
        <f t="shared" ref="L44:S44" si="11">(+D44/D$54)*100</f>
        <v>1.0610998783456725E-2</v>
      </c>
      <c r="M44" s="24">
        <f t="shared" si="11"/>
        <v>1.488577899651098E-3</v>
      </c>
      <c r="N44" s="60">
        <f t="shared" si="11"/>
        <v>2.3696177742778182E-3</v>
      </c>
      <c r="O44" s="17">
        <f t="shared" si="11"/>
        <v>4.7014590758170218E-3</v>
      </c>
      <c r="P44" s="24">
        <f t="shared" si="11"/>
        <v>1.9642409547916632E-3</v>
      </c>
      <c r="Q44" s="24">
        <f t="shared" si="11"/>
        <v>5.791787297093177E-5</v>
      </c>
      <c r="R44" s="60">
        <f t="shared" si="11"/>
        <v>8.1130824903606798E-4</v>
      </c>
      <c r="S44" s="17">
        <f t="shared" si="11"/>
        <v>9.3590009011298341E-4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1.31602</v>
      </c>
      <c r="E46" s="14">
        <v>0.45339463999999996</v>
      </c>
      <c r="F46" s="14">
        <v>43.183544499999996</v>
      </c>
      <c r="G46" s="15">
        <f>(+D46+E46+F46)/3</f>
        <v>14.984319713333333</v>
      </c>
      <c r="H46" s="14">
        <v>1.9330000000000007E-2</v>
      </c>
      <c r="I46" s="14">
        <v>104.39044</v>
      </c>
      <c r="J46" s="14">
        <v>51.045030000000004</v>
      </c>
      <c r="K46" s="15">
        <f>(+H46+I46+J46)/3</f>
        <v>51.818266666666666</v>
      </c>
      <c r="L46" s="14">
        <f t="shared" ref="L46:S46" si="12">(+D46/D$54)*100</f>
        <v>6.5934333787482947E-5</v>
      </c>
      <c r="M46" s="14">
        <f t="shared" si="12"/>
        <v>2.2552730582000929E-5</v>
      </c>
      <c r="N46" s="14">
        <f t="shared" si="12"/>
        <v>1.8871001190868808E-3</v>
      </c>
      <c r="O46" s="17">
        <f t="shared" si="12"/>
        <v>7.1414139750646726E-4</v>
      </c>
      <c r="P46" s="14">
        <f t="shared" si="12"/>
        <v>9.6872842088925511E-7</v>
      </c>
      <c r="Q46" s="14">
        <f t="shared" si="12"/>
        <v>5.1868231244957151E-3</v>
      </c>
      <c r="R46" s="14">
        <f t="shared" si="12"/>
        <v>2.2321630397339923E-3</v>
      </c>
      <c r="S46" s="17">
        <f t="shared" si="12"/>
        <v>2.4695731631837244E-3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2.4E-2</v>
      </c>
      <c r="E48" s="24">
        <v>3.9550000000000001</v>
      </c>
      <c r="F48" s="24">
        <v>0.433</v>
      </c>
      <c r="G48" s="15">
        <f t="shared" ref="G48:G53" si="13">(+D48+E48+F48)/3</f>
        <v>1.4706666666666666</v>
      </c>
      <c r="H48" s="24">
        <v>0</v>
      </c>
      <c r="I48" s="24">
        <v>3.3000000000000002E-2</v>
      </c>
      <c r="J48" s="24">
        <v>5.9090000000000007</v>
      </c>
      <c r="K48" s="15">
        <f t="shared" ref="K48:K53" si="14">(+H48+I48+J48)/3</f>
        <v>1.980666666666667</v>
      </c>
      <c r="L48" s="24">
        <f t="shared" ref="L48:S53" si="15">(+D48/D$54)*100</f>
        <v>1.2024315822704751E-6</v>
      </c>
      <c r="M48" s="24">
        <f t="shared" si="15"/>
        <v>1.9672938668135486E-4</v>
      </c>
      <c r="N48" s="24">
        <f t="shared" si="15"/>
        <v>1.8921891684102482E-5</v>
      </c>
      <c r="O48" s="17">
        <f t="shared" si="15"/>
        <v>7.0090866231649224E-5</v>
      </c>
      <c r="P48" s="24">
        <f t="shared" si="15"/>
        <v>0</v>
      </c>
      <c r="Q48" s="24">
        <f t="shared" si="15"/>
        <v>1.639663201997794E-6</v>
      </c>
      <c r="R48" s="24">
        <f t="shared" si="15"/>
        <v>2.5839638847872476E-4</v>
      </c>
      <c r="S48" s="17">
        <f t="shared" si="15"/>
        <v>9.4395308061492433E-5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2749.1811600001815</v>
      </c>
      <c r="E53" s="74">
        <v>2842.9833853597643</v>
      </c>
      <c r="F53" s="74">
        <v>4673.7585554998514</v>
      </c>
      <c r="G53" s="39">
        <f t="shared" si="13"/>
        <v>3421.9743669532654</v>
      </c>
      <c r="H53" s="74">
        <v>2824.1506500001838</v>
      </c>
      <c r="I53" s="74">
        <v>2885.2627499899731</v>
      </c>
      <c r="J53" s="74">
        <v>4927.0598800001426</v>
      </c>
      <c r="K53" s="39">
        <f t="shared" si="14"/>
        <v>3545.4910933300998</v>
      </c>
      <c r="L53" s="74">
        <f t="shared" si="15"/>
        <v>0.13773759384029996</v>
      </c>
      <c r="M53" s="74">
        <f t="shared" si="15"/>
        <v>0.14141551902581753</v>
      </c>
      <c r="N53" s="74">
        <f t="shared" si="15"/>
        <v>0.20424100033444681</v>
      </c>
      <c r="O53" s="40">
        <f t="shared" si="15"/>
        <v>0.1630887223043431</v>
      </c>
      <c r="P53" s="74">
        <f t="shared" si="15"/>
        <v>0.14153310913233524</v>
      </c>
      <c r="Q53" s="74">
        <f t="shared" si="15"/>
        <v>0.14335936846222788</v>
      </c>
      <c r="R53" s="74">
        <f t="shared" si="15"/>
        <v>0.21545684190395256</v>
      </c>
      <c r="S53" s="40">
        <f t="shared" si="15"/>
        <v>0.16897226051035288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1995955.5582100002</v>
      </c>
      <c r="E54" s="43">
        <v>2010375.8094899999</v>
      </c>
      <c r="F54" s="43">
        <v>2288354.7122499999</v>
      </c>
      <c r="G54" s="62">
        <f>G13+G29+G25+G34+G44+G38+G21+G46+G48+G49+G53+G23+G9+G42</f>
        <v>2098228.6933166669</v>
      </c>
      <c r="H54" s="43">
        <v>1995399.2866500001</v>
      </c>
      <c r="I54" s="43">
        <v>2012608.4405500002</v>
      </c>
      <c r="J54" s="43">
        <v>2286796.6672399999</v>
      </c>
      <c r="K54" s="62">
        <f t="shared" ref="K54:S54" si="16">K13+K29+K25+K34+K44+K38+K21+K46+K48+K49+K53+K23+K9+K42</f>
        <v>2098268.13148</v>
      </c>
      <c r="L54" s="43">
        <f t="shared" si="16"/>
        <v>100</v>
      </c>
      <c r="M54" s="43">
        <f t="shared" si="16"/>
        <v>100</v>
      </c>
      <c r="N54" s="43">
        <f t="shared" si="16"/>
        <v>100</v>
      </c>
      <c r="O54" s="62">
        <f t="shared" si="16"/>
        <v>100</v>
      </c>
      <c r="P54" s="43">
        <f t="shared" si="16"/>
        <v>99.999999999999986</v>
      </c>
      <c r="Q54" s="43">
        <f t="shared" si="16"/>
        <v>99.999999999999986</v>
      </c>
      <c r="R54" s="43">
        <f t="shared" si="16"/>
        <v>100</v>
      </c>
      <c r="S54" s="62">
        <f t="shared" si="16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888650.33341999992</v>
      </c>
      <c r="E9" s="14">
        <v>997124.40096000012</v>
      </c>
      <c r="F9" s="14">
        <v>1182332.6921700002</v>
      </c>
      <c r="G9" s="15">
        <f t="shared" ref="G9:G16" si="0">(+D9+E9+F9)/3</f>
        <v>1022702.4755166667</v>
      </c>
      <c r="H9" s="16">
        <v>908499.46424999996</v>
      </c>
      <c r="I9" s="16">
        <v>1018148.0815300001</v>
      </c>
      <c r="J9" s="16">
        <v>1203874.5299900002</v>
      </c>
      <c r="K9" s="15">
        <f t="shared" ref="K9:K16" si="1">(+H9+I9+J9)/3</f>
        <v>1043507.35859</v>
      </c>
      <c r="L9" s="16">
        <f t="shared" ref="L9:S16" si="2">(+D9/D$54)*100</f>
        <v>52.946318540022943</v>
      </c>
      <c r="M9" s="16">
        <f t="shared" si="2"/>
        <v>54.336636541341676</v>
      </c>
      <c r="N9" s="16">
        <f t="shared" si="2"/>
        <v>54.858199692551757</v>
      </c>
      <c r="O9" s="17">
        <f t="shared" si="2"/>
        <v>54.123289634044248</v>
      </c>
      <c r="P9" s="16">
        <f t="shared" si="2"/>
        <v>54.165925993845555</v>
      </c>
      <c r="Q9" s="16">
        <f t="shared" si="2"/>
        <v>55.480606781815446</v>
      </c>
      <c r="R9" s="16">
        <f t="shared" si="2"/>
        <v>55.85411513047034</v>
      </c>
      <c r="S9" s="17">
        <f t="shared" si="2"/>
        <v>55.233597556348371</v>
      </c>
      <c r="T9" s="46"/>
    </row>
    <row r="10" spans="1:256" ht="24" customHeight="1" x14ac:dyDescent="0.35">
      <c r="A10" s="12"/>
      <c r="B10" s="12"/>
      <c r="C10" s="19" t="s">
        <v>73</v>
      </c>
      <c r="D10" s="14">
        <v>879001.26741999993</v>
      </c>
      <c r="E10" s="14">
        <v>983486.05015000014</v>
      </c>
      <c r="F10" s="14">
        <v>1169031.0695000002</v>
      </c>
      <c r="G10" s="20">
        <f t="shared" si="0"/>
        <v>1010506.1290233334</v>
      </c>
      <c r="H10" s="16">
        <v>879001.26741999993</v>
      </c>
      <c r="I10" s="16">
        <v>983486.0501900001</v>
      </c>
      <c r="J10" s="16">
        <v>1169031.0695000002</v>
      </c>
      <c r="K10" s="20">
        <f t="shared" si="1"/>
        <v>1010506.1290366668</v>
      </c>
      <c r="L10" s="16">
        <f t="shared" si="2"/>
        <v>52.37142141475708</v>
      </c>
      <c r="M10" s="16">
        <f t="shared" si="2"/>
        <v>53.593437287293931</v>
      </c>
      <c r="N10" s="16">
        <f t="shared" si="2"/>
        <v>54.241027320089849</v>
      </c>
      <c r="O10" s="21">
        <f t="shared" si="2"/>
        <v>53.477836621522343</v>
      </c>
      <c r="P10" s="16">
        <f t="shared" si="2"/>
        <v>52.407204927603971</v>
      </c>
      <c r="Q10" s="16">
        <f t="shared" si="2"/>
        <v>53.591814212326291</v>
      </c>
      <c r="R10" s="16">
        <f t="shared" si="2"/>
        <v>54.237542468393485</v>
      </c>
      <c r="S10" s="21">
        <f t="shared" si="2"/>
        <v>53.486818660149268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617.65841</v>
      </c>
      <c r="E11" s="14">
        <v>861.76232000000005</v>
      </c>
      <c r="F11" s="14">
        <v>840.55414000000007</v>
      </c>
      <c r="G11" s="20">
        <f t="shared" si="0"/>
        <v>773.32495666666671</v>
      </c>
      <c r="H11" s="16">
        <v>480.29575999999997</v>
      </c>
      <c r="I11" s="16">
        <v>803.92488999999978</v>
      </c>
      <c r="J11" s="16">
        <v>852.63954999999999</v>
      </c>
      <c r="K11" s="20">
        <f t="shared" si="1"/>
        <v>712.28673333333325</v>
      </c>
      <c r="L11" s="16">
        <f t="shared" si="2"/>
        <v>3.6800457609605035E-2</v>
      </c>
      <c r="M11" s="16">
        <f t="shared" si="2"/>
        <v>4.6960304974766921E-2</v>
      </c>
      <c r="N11" s="16">
        <f t="shared" si="2"/>
        <v>3.9000263775072083E-2</v>
      </c>
      <c r="O11" s="21">
        <f t="shared" si="2"/>
        <v>4.0925774223592969E-2</v>
      </c>
      <c r="P11" s="16">
        <f t="shared" si="2"/>
        <v>2.8635861236081962E-2</v>
      </c>
      <c r="Q11" s="16">
        <f t="shared" si="2"/>
        <v>4.3807223638018519E-2</v>
      </c>
      <c r="R11" s="16">
        <f t="shared" si="2"/>
        <v>3.9558464278572278E-2</v>
      </c>
      <c r="S11" s="21">
        <f t="shared" si="2"/>
        <v>3.7701850830088028E-2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9031.4075900000007</v>
      </c>
      <c r="E12" s="14">
        <v>12776.58849</v>
      </c>
      <c r="F12" s="14">
        <v>12461.068530000002</v>
      </c>
      <c r="G12" s="20">
        <f t="shared" si="0"/>
        <v>11423.021536666667</v>
      </c>
      <c r="H12" s="16">
        <v>29017.901070000004</v>
      </c>
      <c r="I12" s="16">
        <v>33858.106449999999</v>
      </c>
      <c r="J12" s="16">
        <v>33990.820940000005</v>
      </c>
      <c r="K12" s="20">
        <f t="shared" si="1"/>
        <v>32288.94282</v>
      </c>
      <c r="L12" s="16">
        <f t="shared" si="2"/>
        <v>0.53809666765625397</v>
      </c>
      <c r="M12" s="16">
        <f t="shared" si="2"/>
        <v>0.69623894907298434</v>
      </c>
      <c r="N12" s="16">
        <f t="shared" si="2"/>
        <v>0.57817210868683577</v>
      </c>
      <c r="O12" s="21">
        <f t="shared" si="2"/>
        <v>0.60452723829830968</v>
      </c>
      <c r="P12" s="16">
        <f t="shared" si="2"/>
        <v>1.7300852050055042</v>
      </c>
      <c r="Q12" s="16">
        <f t="shared" si="2"/>
        <v>1.8449853458511374</v>
      </c>
      <c r="R12" s="16">
        <f t="shared" si="2"/>
        <v>1.5770141977982803</v>
      </c>
      <c r="S12" s="21">
        <f t="shared" si="2"/>
        <v>1.7090770453690167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521298.01794200001</v>
      </c>
      <c r="E13" s="24">
        <v>513764.19101000007</v>
      </c>
      <c r="F13" s="24">
        <v>589254.58167257998</v>
      </c>
      <c r="G13" s="15">
        <f t="shared" si="0"/>
        <v>541438.93020819337</v>
      </c>
      <c r="H13" s="24">
        <v>521298.01794200001</v>
      </c>
      <c r="I13" s="24">
        <v>513764.19101000007</v>
      </c>
      <c r="J13" s="24">
        <v>589254.58167900005</v>
      </c>
      <c r="K13" s="15">
        <f t="shared" si="1"/>
        <v>541438.93021033343</v>
      </c>
      <c r="L13" s="24">
        <f t="shared" si="2"/>
        <v>31.059247798869439</v>
      </c>
      <c r="M13" s="24">
        <f t="shared" si="2"/>
        <v>27.996725471756541</v>
      </c>
      <c r="N13" s="24">
        <f t="shared" si="2"/>
        <v>27.340397271614624</v>
      </c>
      <c r="O13" s="17">
        <f t="shared" si="2"/>
        <v>28.653940652681591</v>
      </c>
      <c r="P13" s="24">
        <f t="shared" si="2"/>
        <v>31.080469468295281</v>
      </c>
      <c r="Q13" s="24">
        <f t="shared" si="2"/>
        <v>27.995877590978356</v>
      </c>
      <c r="R13" s="24">
        <f t="shared" si="2"/>
        <v>27.338640719086722</v>
      </c>
      <c r="S13" s="17">
        <f t="shared" si="2"/>
        <v>28.658753315344317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342882.23287000001</v>
      </c>
      <c r="E14" s="24">
        <v>343172.82653000002</v>
      </c>
      <c r="F14" s="24">
        <v>392529.00509000005</v>
      </c>
      <c r="G14" s="20">
        <f t="shared" si="0"/>
        <v>359528.02149666665</v>
      </c>
      <c r="H14" s="24">
        <v>342882.23287000001</v>
      </c>
      <c r="I14" s="24">
        <v>343172.82653000002</v>
      </c>
      <c r="J14" s="24">
        <v>392529.00509000005</v>
      </c>
      <c r="K14" s="20">
        <f t="shared" si="1"/>
        <v>359528.02149666665</v>
      </c>
      <c r="L14" s="24">
        <f t="shared" si="2"/>
        <v>20.429128579046075</v>
      </c>
      <c r="M14" s="24">
        <f t="shared" si="2"/>
        <v>18.700632667371192</v>
      </c>
      <c r="N14" s="24">
        <f t="shared" si="2"/>
        <v>18.212669487151196</v>
      </c>
      <c r="O14" s="21">
        <f t="shared" si="2"/>
        <v>19.026881918114473</v>
      </c>
      <c r="P14" s="24">
        <f t="shared" si="2"/>
        <v>20.443087069482484</v>
      </c>
      <c r="Q14" s="24">
        <f t="shared" si="2"/>
        <v>18.700066318746085</v>
      </c>
      <c r="R14" s="24">
        <f t="shared" si="2"/>
        <v>18.211499368233955</v>
      </c>
      <c r="S14" s="21">
        <f t="shared" si="2"/>
        <v>19.030077637794008</v>
      </c>
    </row>
    <row r="15" spans="1:256" ht="24" customHeight="1" x14ac:dyDescent="0.35">
      <c r="A15" s="22"/>
      <c r="B15" s="22"/>
      <c r="C15" s="52" t="s">
        <v>8</v>
      </c>
      <c r="D15" s="24">
        <v>82409.450580000004</v>
      </c>
      <c r="E15" s="24">
        <v>82267.100780000008</v>
      </c>
      <c r="F15" s="24">
        <v>96784.609289999979</v>
      </c>
      <c r="G15" s="20">
        <f t="shared" si="0"/>
        <v>87153.720216666654</v>
      </c>
      <c r="H15" s="24">
        <v>82409.450580000004</v>
      </c>
      <c r="I15" s="24">
        <v>82267.100780000008</v>
      </c>
      <c r="J15" s="24">
        <v>96784.609289999979</v>
      </c>
      <c r="K15" s="20">
        <f t="shared" si="1"/>
        <v>87153.720216666654</v>
      </c>
      <c r="L15" s="24">
        <f t="shared" si="2"/>
        <v>4.9100043707008396</v>
      </c>
      <c r="M15" s="24">
        <f t="shared" si="2"/>
        <v>4.4830088904544887</v>
      </c>
      <c r="N15" s="24">
        <f t="shared" si="2"/>
        <v>4.4906391058609163</v>
      </c>
      <c r="O15" s="21">
        <f t="shared" si="2"/>
        <v>4.6123346280041684</v>
      </c>
      <c r="P15" s="24">
        <f t="shared" si="2"/>
        <v>4.9133592004864557</v>
      </c>
      <c r="Q15" s="24">
        <f t="shared" si="2"/>
        <v>4.4828731225386855</v>
      </c>
      <c r="R15" s="24">
        <f t="shared" si="2"/>
        <v>4.4903505934178627</v>
      </c>
      <c r="S15" s="21">
        <f t="shared" si="2"/>
        <v>4.6131093071451197</v>
      </c>
    </row>
    <row r="16" spans="1:256" ht="24" customHeight="1" x14ac:dyDescent="0.35">
      <c r="A16" s="22"/>
      <c r="B16" s="22"/>
      <c r="C16" s="52" t="s">
        <v>9</v>
      </c>
      <c r="D16" s="24">
        <v>96006.334491999994</v>
      </c>
      <c r="E16" s="24">
        <v>88324.263699999981</v>
      </c>
      <c r="F16" s="24">
        <v>99940.967292579997</v>
      </c>
      <c r="G16" s="20">
        <f t="shared" si="0"/>
        <v>94757.188494860005</v>
      </c>
      <c r="H16" s="24">
        <v>96006.334491999994</v>
      </c>
      <c r="I16" s="24">
        <v>88324.263699999981</v>
      </c>
      <c r="J16" s="24">
        <v>99940.967298999996</v>
      </c>
      <c r="K16" s="20">
        <f t="shared" si="1"/>
        <v>94757.188496999981</v>
      </c>
      <c r="L16" s="24">
        <f t="shared" si="2"/>
        <v>5.7201148491225231</v>
      </c>
      <c r="M16" s="24">
        <f t="shared" si="2"/>
        <v>4.8130839139308561</v>
      </c>
      <c r="N16" s="24">
        <f t="shared" si="2"/>
        <v>4.6370886786025123</v>
      </c>
      <c r="O16" s="21">
        <f t="shared" si="2"/>
        <v>5.0147241065629498</v>
      </c>
      <c r="P16" s="24">
        <f t="shared" si="2"/>
        <v>5.7240231983263428</v>
      </c>
      <c r="Q16" s="24">
        <f t="shared" si="2"/>
        <v>4.8129381496935881</v>
      </c>
      <c r="R16" s="24">
        <f t="shared" si="2"/>
        <v>4.6367907574348992</v>
      </c>
      <c r="S16" s="21">
        <f t="shared" si="2"/>
        <v>5.0155663704051774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75318.439050000001</v>
      </c>
      <c r="E18" s="24">
        <v>71445.877800000002</v>
      </c>
      <c r="F18" s="24">
        <v>73993.596129999991</v>
      </c>
      <c r="G18" s="20">
        <f>(+D18+E18+F18)/3</f>
        <v>73585.970993333336</v>
      </c>
      <c r="H18" s="24">
        <v>75318.439050000001</v>
      </c>
      <c r="I18" s="24">
        <v>71445.877800000002</v>
      </c>
      <c r="J18" s="24">
        <v>73993.596129999991</v>
      </c>
      <c r="K18" s="20">
        <f>(+H18+I18+J18)/3</f>
        <v>73585.970993333336</v>
      </c>
      <c r="L18" s="24">
        <f t="shared" ref="L18:S19" si="3">(+D18/D$54)*100</f>
        <v>4.4875176612282273</v>
      </c>
      <c r="M18" s="24">
        <f t="shared" si="3"/>
        <v>3.8933243341132968</v>
      </c>
      <c r="N18" s="24">
        <f t="shared" si="3"/>
        <v>3.4331753654037711</v>
      </c>
      <c r="O18" s="21">
        <f t="shared" si="3"/>
        <v>3.8943044692079201</v>
      </c>
      <c r="P18" s="24">
        <f t="shared" si="3"/>
        <v>4.4905838210066582</v>
      </c>
      <c r="Q18" s="24">
        <f t="shared" si="3"/>
        <v>3.893206424793171</v>
      </c>
      <c r="R18" s="24">
        <f t="shared" si="3"/>
        <v>3.4329547923876027</v>
      </c>
      <c r="S18" s="21">
        <f t="shared" si="3"/>
        <v>3.8949585493395942</v>
      </c>
    </row>
    <row r="19" spans="1:20" ht="24" customHeight="1" x14ac:dyDescent="0.35">
      <c r="A19" s="22"/>
      <c r="B19" s="22"/>
      <c r="C19" s="52" t="s">
        <v>12</v>
      </c>
      <c r="D19" s="24">
        <v>16685.142069999998</v>
      </c>
      <c r="E19" s="24">
        <v>13663.0342</v>
      </c>
      <c r="F19" s="24">
        <v>21976.56063</v>
      </c>
      <c r="G19" s="20">
        <f>(+D19+E19+F19)/3</f>
        <v>17441.578966666664</v>
      </c>
      <c r="H19" s="24">
        <v>16685.142069999998</v>
      </c>
      <c r="I19" s="24">
        <v>13663.0342</v>
      </c>
      <c r="J19" s="24">
        <v>21976.56063</v>
      </c>
      <c r="K19" s="20">
        <f>(+H19+I19+J19)/3</f>
        <v>17441.578966666664</v>
      </c>
      <c r="L19" s="24">
        <f t="shared" si="3"/>
        <v>0.99411074716407188</v>
      </c>
      <c r="M19" s="24">
        <f t="shared" si="3"/>
        <v>0.74454433435041645</v>
      </c>
      <c r="N19" s="24">
        <f t="shared" si="3"/>
        <v>1.0196745464115664</v>
      </c>
      <c r="O19" s="21">
        <f t="shared" si="3"/>
        <v>0.92304032960421822</v>
      </c>
      <c r="P19" s="24">
        <f t="shared" si="3"/>
        <v>0.99478998736285595</v>
      </c>
      <c r="Q19" s="24">
        <f t="shared" si="3"/>
        <v>0.74452178582665307</v>
      </c>
      <c r="R19" s="24">
        <f t="shared" si="3"/>
        <v>1.0196090348468272</v>
      </c>
      <c r="S19" s="21">
        <f t="shared" si="3"/>
        <v>0.92319536174027794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127149.44320000001</v>
      </c>
      <c r="E21" s="14">
        <v>153705.37840000002</v>
      </c>
      <c r="F21" s="14">
        <v>174820.55439999996</v>
      </c>
      <c r="G21" s="15">
        <f>(+D21+E21+F21)/3</f>
        <v>151891.79199999999</v>
      </c>
      <c r="H21" s="14">
        <v>127149.44320000001</v>
      </c>
      <c r="I21" s="14">
        <v>153705.37840000002</v>
      </c>
      <c r="J21" s="14">
        <v>174820.55439999996</v>
      </c>
      <c r="K21" s="15">
        <f>(+H21+I21+J21)/3</f>
        <v>151891.79199999999</v>
      </c>
      <c r="L21" s="14">
        <f t="shared" ref="L21:S21" si="4">(+D21/D$54)*100</f>
        <v>7.5756398987046643</v>
      </c>
      <c r="M21" s="14">
        <f t="shared" si="4"/>
        <v>8.3759190653937541</v>
      </c>
      <c r="N21" s="14">
        <f t="shared" si="4"/>
        <v>8.1113724987474782</v>
      </c>
      <c r="O21" s="17">
        <f t="shared" si="4"/>
        <v>8.0383920526806527</v>
      </c>
      <c r="P21" s="14">
        <f t="shared" si="4"/>
        <v>7.5808160615873144</v>
      </c>
      <c r="Q21" s="14">
        <f t="shared" si="4"/>
        <v>8.3756654007006333</v>
      </c>
      <c r="R21" s="14">
        <f t="shared" si="4"/>
        <v>8.1108513631494112</v>
      </c>
      <c r="S21" s="17">
        <f t="shared" si="4"/>
        <v>8.0397421660510471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44513.272199999999</v>
      </c>
      <c r="E23" s="24">
        <v>56367.930329999996</v>
      </c>
      <c r="F23" s="24">
        <v>84756.258379999999</v>
      </c>
      <c r="G23" s="15">
        <f>(+D23+E23+F23)/3</f>
        <v>61879.153636666662</v>
      </c>
      <c r="H23" s="24">
        <v>44613.581890000001</v>
      </c>
      <c r="I23" s="24">
        <v>56377.699059999999</v>
      </c>
      <c r="J23" s="24">
        <v>84833.049449999977</v>
      </c>
      <c r="K23" s="15">
        <f>(+H23+I23+J23)/3</f>
        <v>61941.443466666657</v>
      </c>
      <c r="L23" s="24">
        <f t="shared" ref="L23:S23" si="5">(+D23/D$54)*100</f>
        <v>2.652127389734579</v>
      </c>
      <c r="M23" s="24">
        <f t="shared" si="5"/>
        <v>3.0716766533644848</v>
      </c>
      <c r="N23" s="24">
        <f t="shared" si="5"/>
        <v>3.9325443491458669</v>
      </c>
      <c r="O23" s="17">
        <f t="shared" si="5"/>
        <v>3.2747582359130138</v>
      </c>
      <c r="P23" s="24">
        <f t="shared" si="5"/>
        <v>2.6599200880861815</v>
      </c>
      <c r="Q23" s="24">
        <f t="shared" si="5"/>
        <v>3.0721159422223225</v>
      </c>
      <c r="R23" s="24">
        <f t="shared" si="5"/>
        <v>3.935854437329561</v>
      </c>
      <c r="S23" s="17">
        <f t="shared" si="5"/>
        <v>3.2786053038667635</v>
      </c>
      <c r="T23" s="46"/>
    </row>
    <row r="24" spans="1:20" ht="24" customHeight="1" x14ac:dyDescent="0.35">
      <c r="A24" s="50" t="s">
        <v>26</v>
      </c>
      <c r="B24" s="55"/>
      <c r="C24" s="33" t="s">
        <v>17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18</v>
      </c>
      <c r="D25" s="14">
        <v>33456.860550000005</v>
      </c>
      <c r="E25" s="14">
        <v>47440.0075</v>
      </c>
      <c r="F25" s="14">
        <v>54923.034489999998</v>
      </c>
      <c r="G25" s="15">
        <f>(+D25+E25+F25)/3</f>
        <v>45273.300846666672</v>
      </c>
      <c r="H25" s="14">
        <v>32739.4</v>
      </c>
      <c r="I25" s="14">
        <v>41999.770000000004</v>
      </c>
      <c r="J25" s="14">
        <v>56493.17</v>
      </c>
      <c r="K25" s="15">
        <f>(+H25+I25+J25)/3</f>
        <v>43744.113333333342</v>
      </c>
      <c r="L25" s="14">
        <f t="shared" ref="L25:S27" si="6">(+D25/D$54)*100</f>
        <v>1.9933797686341588</v>
      </c>
      <c r="M25" s="14">
        <f t="shared" si="6"/>
        <v>2.585164341143658</v>
      </c>
      <c r="N25" s="14">
        <f t="shared" si="6"/>
        <v>2.5483341649324118</v>
      </c>
      <c r="O25" s="17">
        <f t="shared" si="6"/>
        <v>2.3959460674772055</v>
      </c>
      <c r="P25" s="14">
        <f t="shared" si="6"/>
        <v>1.9519658373677542</v>
      </c>
      <c r="Q25" s="14">
        <f t="shared" si="6"/>
        <v>2.2886383293038008</v>
      </c>
      <c r="R25" s="14">
        <f t="shared" si="6"/>
        <v>2.6210173424729257</v>
      </c>
      <c r="S25" s="17">
        <f t="shared" si="6"/>
        <v>2.3154074874731609</v>
      </c>
      <c r="T25" s="46"/>
    </row>
    <row r="26" spans="1:20" ht="24" customHeight="1" x14ac:dyDescent="0.35">
      <c r="A26" s="50"/>
      <c r="B26" s="50"/>
      <c r="C26" s="51" t="s">
        <v>19</v>
      </c>
      <c r="D26" s="14">
        <v>33456.860550000005</v>
      </c>
      <c r="E26" s="14">
        <v>47440.0075</v>
      </c>
      <c r="F26" s="14">
        <v>54923.034489999998</v>
      </c>
      <c r="G26" s="20">
        <f>(+D26+E26+F26)/3</f>
        <v>45273.300846666672</v>
      </c>
      <c r="H26" s="14">
        <v>32739.4</v>
      </c>
      <c r="I26" s="14">
        <v>41999.770000000004</v>
      </c>
      <c r="J26" s="14">
        <v>56493.17</v>
      </c>
      <c r="K26" s="20">
        <f>(+H26+I26+J26)/3</f>
        <v>43744.113333333342</v>
      </c>
      <c r="L26" s="14">
        <f t="shared" si="6"/>
        <v>1.9933797686341588</v>
      </c>
      <c r="M26" s="14">
        <f t="shared" si="6"/>
        <v>2.585164341143658</v>
      </c>
      <c r="N26" s="14">
        <f t="shared" si="6"/>
        <v>2.5483341649324118</v>
      </c>
      <c r="O26" s="21">
        <f t="shared" si="6"/>
        <v>2.3959460674772055</v>
      </c>
      <c r="P26" s="14">
        <f t="shared" si="6"/>
        <v>1.9519658373677542</v>
      </c>
      <c r="Q26" s="14">
        <f t="shared" si="6"/>
        <v>2.2886383293038008</v>
      </c>
      <c r="R26" s="14">
        <f t="shared" si="6"/>
        <v>2.6210173424729257</v>
      </c>
      <c r="S26" s="21">
        <f t="shared" si="6"/>
        <v>2.3154074874731609</v>
      </c>
    </row>
    <row r="27" spans="1:20" ht="24" customHeight="1" x14ac:dyDescent="0.35">
      <c r="A27" s="50"/>
      <c r="B27" s="54"/>
      <c r="C27" s="51" t="s">
        <v>20</v>
      </c>
      <c r="D27" s="14">
        <v>0</v>
      </c>
      <c r="E27" s="14">
        <v>0</v>
      </c>
      <c r="F27" s="14">
        <v>0</v>
      </c>
      <c r="G27" s="20">
        <f>(+D27+E27+F27)/3</f>
        <v>0</v>
      </c>
      <c r="H27" s="14">
        <v>0</v>
      </c>
      <c r="I27" s="14">
        <v>0</v>
      </c>
      <c r="J27" s="14">
        <v>0</v>
      </c>
      <c r="K27" s="20">
        <f>(+H27+I27+J27)/3</f>
        <v>0</v>
      </c>
      <c r="L27" s="14">
        <f t="shared" si="6"/>
        <v>0</v>
      </c>
      <c r="M27" s="14">
        <f t="shared" si="6"/>
        <v>0</v>
      </c>
      <c r="N27" s="14">
        <f t="shared" si="6"/>
        <v>0</v>
      </c>
      <c r="O27" s="21">
        <f t="shared" si="6"/>
        <v>0</v>
      </c>
      <c r="P27" s="14">
        <f t="shared" si="6"/>
        <v>0</v>
      </c>
      <c r="Q27" s="14">
        <f t="shared" si="6"/>
        <v>0</v>
      </c>
      <c r="R27" s="14">
        <f t="shared" si="6"/>
        <v>0</v>
      </c>
      <c r="S27" s="21">
        <f t="shared" si="6"/>
        <v>0</v>
      </c>
    </row>
    <row r="28" spans="1:20" ht="24" customHeight="1" x14ac:dyDescent="0.35">
      <c r="A28" s="22" t="s">
        <v>29</v>
      </c>
      <c r="B28" s="22"/>
      <c r="C28" s="23" t="s">
        <v>14</v>
      </c>
      <c r="D28" s="24"/>
      <c r="E28" s="24"/>
      <c r="F28" s="24"/>
      <c r="G28" s="20"/>
      <c r="H28" s="24"/>
      <c r="I28" s="24"/>
      <c r="J28" s="24"/>
      <c r="K28" s="20"/>
      <c r="L28" s="24"/>
      <c r="M28" s="24"/>
      <c r="N28" s="24"/>
      <c r="O28" s="21"/>
      <c r="P28" s="24"/>
      <c r="Q28" s="24"/>
      <c r="R28" s="24"/>
      <c r="S28" s="21"/>
    </row>
    <row r="29" spans="1:20" ht="24" customHeight="1" x14ac:dyDescent="0.35">
      <c r="A29" s="22"/>
      <c r="B29" s="53"/>
      <c r="C29" s="23" t="s">
        <v>15</v>
      </c>
      <c r="D29" s="24">
        <v>38593.253449999997</v>
      </c>
      <c r="E29" s="24">
        <v>35737.856540000001</v>
      </c>
      <c r="F29" s="24">
        <v>41159.572480000003</v>
      </c>
      <c r="G29" s="15">
        <f>(+D29+E29+F29)/3</f>
        <v>38496.894156666669</v>
      </c>
      <c r="H29" s="24">
        <v>21872.0952</v>
      </c>
      <c r="I29" s="24">
        <v>22874.806990000001</v>
      </c>
      <c r="J29" s="24">
        <v>24343.958930000001</v>
      </c>
      <c r="K29" s="15">
        <f>(+H29+I29+J29)/3</f>
        <v>23030.287039999999</v>
      </c>
      <c r="L29" s="24">
        <f t="shared" ref="L29:S32" si="7">(+D29/D$54)*100</f>
        <v>2.2994091306932392</v>
      </c>
      <c r="M29" s="24">
        <f t="shared" si="7"/>
        <v>1.9474750790483257</v>
      </c>
      <c r="N29" s="24">
        <f t="shared" si="7"/>
        <v>1.909733242869041</v>
      </c>
      <c r="O29" s="17">
        <f t="shared" si="7"/>
        <v>2.0373262041824987</v>
      </c>
      <c r="P29" s="24">
        <f t="shared" si="7"/>
        <v>1.3040429153269526</v>
      </c>
      <c r="Q29" s="24">
        <f t="shared" si="7"/>
        <v>1.2464868272550182</v>
      </c>
      <c r="R29" s="24">
        <f t="shared" si="7"/>
        <v>1.1294451796558531</v>
      </c>
      <c r="S29" s="17">
        <f t="shared" si="7"/>
        <v>1.219009713255256</v>
      </c>
      <c r="T29" s="46"/>
    </row>
    <row r="30" spans="1:20" ht="24" customHeight="1" x14ac:dyDescent="0.35">
      <c r="A30" s="22"/>
      <c r="B30" s="53"/>
      <c r="C30" s="52" t="s">
        <v>59</v>
      </c>
      <c r="D30" s="24">
        <v>21039.023649999996</v>
      </c>
      <c r="E30" s="24">
        <v>20845.745479999998</v>
      </c>
      <c r="F30" s="24">
        <v>23449.979140000003</v>
      </c>
      <c r="G30" s="20">
        <f>(+D30+E30+F30)/3</f>
        <v>21778.249423333331</v>
      </c>
      <c r="H30" s="24">
        <v>6630.4363499999999</v>
      </c>
      <c r="I30" s="24">
        <v>6690.8001599999998</v>
      </c>
      <c r="J30" s="24">
        <v>6950.5456300000005</v>
      </c>
      <c r="K30" s="20">
        <f>(+H30+I30+J30)/3</f>
        <v>6757.2607133333331</v>
      </c>
      <c r="L30" s="24">
        <f t="shared" si="7"/>
        <v>1.2535176166051114</v>
      </c>
      <c r="M30" s="24">
        <f t="shared" si="7"/>
        <v>1.1359542445150872</v>
      </c>
      <c r="N30" s="24">
        <f t="shared" si="7"/>
        <v>1.0880386264945863</v>
      </c>
      <c r="O30" s="21">
        <f t="shared" si="7"/>
        <v>1.1525448793560857</v>
      </c>
      <c r="P30" s="24">
        <f t="shared" si="7"/>
        <v>0.39531528500954033</v>
      </c>
      <c r="Q30" s="24">
        <f t="shared" si="7"/>
        <v>0.36459298943513263</v>
      </c>
      <c r="R30" s="24">
        <f t="shared" si="7"/>
        <v>0.32247262166168772</v>
      </c>
      <c r="S30" s="21">
        <f t="shared" si="7"/>
        <v>0.35766668605757307</v>
      </c>
    </row>
    <row r="31" spans="1:20" ht="24" customHeight="1" x14ac:dyDescent="0.35">
      <c r="A31" s="22"/>
      <c r="B31" s="53"/>
      <c r="C31" s="52" t="s">
        <v>60</v>
      </c>
      <c r="D31" s="24">
        <v>10651.55904</v>
      </c>
      <c r="E31" s="24">
        <v>9172.4023199999992</v>
      </c>
      <c r="F31" s="24">
        <v>10444.822829999999</v>
      </c>
      <c r="G31" s="20">
        <f>(+D31+E31+F31)/3</f>
        <v>10089.594729999999</v>
      </c>
      <c r="H31" s="24">
        <v>7329.7136799999989</v>
      </c>
      <c r="I31" s="24">
        <v>7482.9617200000002</v>
      </c>
      <c r="J31" s="24">
        <v>8903.416659999999</v>
      </c>
      <c r="K31" s="20">
        <f>(+H31+I31+J31)/3</f>
        <v>7905.36402</v>
      </c>
      <c r="L31" s="24">
        <f t="shared" si="7"/>
        <v>0.63462626037541592</v>
      </c>
      <c r="M31" s="24">
        <f t="shared" si="7"/>
        <v>0.49983481558866444</v>
      </c>
      <c r="N31" s="24">
        <f t="shared" si="7"/>
        <v>0.48462178230886455</v>
      </c>
      <c r="O31" s="21">
        <f t="shared" si="7"/>
        <v>0.53395984749722747</v>
      </c>
      <c r="P31" s="24">
        <f t="shared" si="7"/>
        <v>0.43700711378483054</v>
      </c>
      <c r="Q31" s="24">
        <f t="shared" si="7"/>
        <v>0.40775920937436305</v>
      </c>
      <c r="R31" s="24">
        <f t="shared" si="7"/>
        <v>0.41307665109113845</v>
      </c>
      <c r="S31" s="21">
        <f t="shared" si="7"/>
        <v>0.41843662262919923</v>
      </c>
    </row>
    <row r="32" spans="1:20" ht="24" customHeight="1" x14ac:dyDescent="0.35">
      <c r="A32" s="22"/>
      <c r="B32" s="53"/>
      <c r="C32" s="52" t="s">
        <v>61</v>
      </c>
      <c r="D32" s="24">
        <v>6902.6707600000009</v>
      </c>
      <c r="E32" s="24">
        <v>5719.70874</v>
      </c>
      <c r="F32" s="24">
        <v>7264.7705100000012</v>
      </c>
      <c r="G32" s="20">
        <f>(+D32+E32+F32)/3</f>
        <v>6629.0500033333337</v>
      </c>
      <c r="H32" s="24">
        <v>7911.9451700000018</v>
      </c>
      <c r="I32" s="24">
        <v>8701.0451100000009</v>
      </c>
      <c r="J32" s="24">
        <v>8489.9966400000012</v>
      </c>
      <c r="K32" s="20">
        <f>(+H32+I32+J32)/3</f>
        <v>8367.6623066666671</v>
      </c>
      <c r="L32" s="24">
        <f t="shared" si="7"/>
        <v>0.41126525371271194</v>
      </c>
      <c r="M32" s="24">
        <f t="shared" si="7"/>
        <v>0.31168601894457376</v>
      </c>
      <c r="N32" s="24">
        <f t="shared" si="7"/>
        <v>0.33707283406559035</v>
      </c>
      <c r="O32" s="21">
        <f t="shared" si="7"/>
        <v>0.35082147732918534</v>
      </c>
      <c r="P32" s="24">
        <f t="shared" si="7"/>
        <v>0.47172051653258185</v>
      </c>
      <c r="Q32" s="24">
        <f t="shared" si="7"/>
        <v>0.47413462844552257</v>
      </c>
      <c r="R32" s="24">
        <f t="shared" si="7"/>
        <v>0.39389590690302689</v>
      </c>
      <c r="S32" s="21">
        <f t="shared" si="7"/>
        <v>0.44290640456848379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8877.5647100000006</v>
      </c>
      <c r="E34" s="14">
        <v>9707.9359599999989</v>
      </c>
      <c r="F34" s="14">
        <v>11292.47546</v>
      </c>
      <c r="G34" s="15">
        <f>(+D34+E34+F34)/3</f>
        <v>9959.3253766666676</v>
      </c>
      <c r="H34" s="14">
        <v>10472.166179999998</v>
      </c>
      <c r="I34" s="14">
        <v>9193.0213600099996</v>
      </c>
      <c r="J34" s="14">
        <v>10306.725560000001</v>
      </c>
      <c r="K34" s="15">
        <f>(+H34+I34+J34)/3</f>
        <v>9990.6377000033317</v>
      </c>
      <c r="L34" s="14">
        <f t="shared" ref="L34:S36" si="8">(+D34/D$54)*100</f>
        <v>0.52893061682246123</v>
      </c>
      <c r="M34" s="14">
        <f t="shared" si="8"/>
        <v>0.52901783099208455</v>
      </c>
      <c r="N34" s="14">
        <f t="shared" si="8"/>
        <v>0.52395140378884875</v>
      </c>
      <c r="O34" s="17">
        <f t="shared" si="8"/>
        <v>0.52706575453305671</v>
      </c>
      <c r="P34" s="14">
        <f t="shared" si="8"/>
        <v>0.62436424084124853</v>
      </c>
      <c r="Q34" s="14">
        <f t="shared" si="8"/>
        <v>0.50094324437080096</v>
      </c>
      <c r="R34" s="14">
        <f t="shared" si="8"/>
        <v>0.47818358284495244</v>
      </c>
      <c r="S34" s="17">
        <f t="shared" si="8"/>
        <v>0.52881166338768359</v>
      </c>
      <c r="T34" s="46"/>
    </row>
    <row r="35" spans="1:20" ht="24" customHeight="1" x14ac:dyDescent="0.35">
      <c r="A35" s="50"/>
      <c r="B35" s="54"/>
      <c r="C35" s="51" t="s">
        <v>24</v>
      </c>
      <c r="D35" s="14">
        <v>8877.5294000000013</v>
      </c>
      <c r="E35" s="14">
        <v>9707.7558999999983</v>
      </c>
      <c r="F35" s="14">
        <v>11292.462799999999</v>
      </c>
      <c r="G35" s="20">
        <f>(+D35+E35+F35)/3</f>
        <v>9959.2493666666651</v>
      </c>
      <c r="H35" s="14">
        <v>10471.556579999999</v>
      </c>
      <c r="I35" s="14">
        <v>9192.8019999999997</v>
      </c>
      <c r="J35" s="14">
        <v>10306.725560000001</v>
      </c>
      <c r="K35" s="20">
        <f>(+H35+I35+J35)/3</f>
        <v>9990.3613800000003</v>
      </c>
      <c r="L35" s="14">
        <f t="shared" si="8"/>
        <v>0.52892851303153554</v>
      </c>
      <c r="M35" s="14">
        <f t="shared" si="8"/>
        <v>0.52900801892172877</v>
      </c>
      <c r="N35" s="14">
        <f t="shared" si="8"/>
        <v>0.52395081638666252</v>
      </c>
      <c r="O35" s="21">
        <f t="shared" si="8"/>
        <v>0.52706173194452899</v>
      </c>
      <c r="P35" s="14">
        <f t="shared" si="8"/>
        <v>0.62432789569214808</v>
      </c>
      <c r="Q35" s="14">
        <f t="shared" si="8"/>
        <v>0.50093129107375189</v>
      </c>
      <c r="R35" s="14">
        <f t="shared" si="8"/>
        <v>0.47818358284495244</v>
      </c>
      <c r="S35" s="21">
        <f t="shared" si="8"/>
        <v>0.5287970375704959</v>
      </c>
    </row>
    <row r="36" spans="1:20" ht="24" customHeight="1" x14ac:dyDescent="0.35">
      <c r="A36" s="50"/>
      <c r="B36" s="54"/>
      <c r="C36" s="51" t="s">
        <v>25</v>
      </c>
      <c r="D36" s="14">
        <v>3.5310000000000001E-2</v>
      </c>
      <c r="E36" s="14">
        <v>0.18006</v>
      </c>
      <c r="F36" s="14">
        <v>1.2659999999999999E-2</v>
      </c>
      <c r="G36" s="20">
        <f>(+D36+E36+F36)/3</f>
        <v>7.6010000000000008E-2</v>
      </c>
      <c r="H36" s="14">
        <v>0.60960000000000003</v>
      </c>
      <c r="I36" s="14">
        <v>0.21936000999999999</v>
      </c>
      <c r="J36" s="14">
        <v>0</v>
      </c>
      <c r="K36" s="20">
        <f>(+H36+I36+J36)/3</f>
        <v>0.27632000333333334</v>
      </c>
      <c r="L36" s="14">
        <f t="shared" si="8"/>
        <v>2.1037909257888254E-6</v>
      </c>
      <c r="M36" s="14">
        <f t="shared" si="8"/>
        <v>9.8120703557293282E-6</v>
      </c>
      <c r="N36" s="14">
        <f t="shared" si="8"/>
        <v>5.8740218612499196E-7</v>
      </c>
      <c r="O36" s="21">
        <f t="shared" si="8"/>
        <v>4.0225885275239659E-6</v>
      </c>
      <c r="P36" s="14">
        <f t="shared" si="8"/>
        <v>3.634514910045337E-5</v>
      </c>
      <c r="Q36" s="14">
        <f t="shared" si="8"/>
        <v>1.1953297049066338E-5</v>
      </c>
      <c r="R36" s="14">
        <f t="shared" si="8"/>
        <v>0</v>
      </c>
      <c r="S36" s="21">
        <f t="shared" si="8"/>
        <v>1.4625817187819908E-5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9595.7794700000013</v>
      </c>
      <c r="E38" s="24">
        <v>9812.7971800000014</v>
      </c>
      <c r="F38" s="24">
        <v>10954.38955</v>
      </c>
      <c r="G38" s="15">
        <f>(+D38+E38+F38)/3</f>
        <v>10120.988733333334</v>
      </c>
      <c r="H38" s="24">
        <v>4487.8003600000002</v>
      </c>
      <c r="I38" s="24">
        <v>8278.8565099999996</v>
      </c>
      <c r="J38" s="24">
        <v>6251.0696900000003</v>
      </c>
      <c r="K38" s="15">
        <f>(+H38+I38+J38)/3</f>
        <v>6339.2421866666664</v>
      </c>
      <c r="L38" s="24">
        <f t="shared" ref="L38:S40" si="9">(+D38/D$54)*100</f>
        <v>0.57172228192740604</v>
      </c>
      <c r="M38" s="24">
        <f t="shared" si="9"/>
        <v>0.53473206884739743</v>
      </c>
      <c r="N38" s="24">
        <f t="shared" si="9"/>
        <v>0.50826480010543185</v>
      </c>
      <c r="O38" s="17">
        <f t="shared" si="9"/>
        <v>0.53562127569932882</v>
      </c>
      <c r="P38" s="24">
        <f t="shared" si="9"/>
        <v>0.26756852561887845</v>
      </c>
      <c r="Q38" s="24">
        <f t="shared" si="9"/>
        <v>0.45112885931499846</v>
      </c>
      <c r="R38" s="24">
        <f t="shared" si="9"/>
        <v>0.29002022840100589</v>
      </c>
      <c r="S38" s="17">
        <f t="shared" si="9"/>
        <v>0.3355406637703876</v>
      </c>
      <c r="T38" s="46"/>
    </row>
    <row r="39" spans="1:20" ht="24" customHeight="1" x14ac:dyDescent="0.35">
      <c r="A39" s="22"/>
      <c r="B39" s="53"/>
      <c r="C39" s="52" t="s">
        <v>28</v>
      </c>
      <c r="D39" s="24">
        <v>2574.94499</v>
      </c>
      <c r="E39" s="24">
        <v>3015.7422500000002</v>
      </c>
      <c r="F39" s="24">
        <v>3887.6025600000003</v>
      </c>
      <c r="G39" s="20">
        <f>(+D39+E39+F39)/3</f>
        <v>3159.4299333333333</v>
      </c>
      <c r="H39" s="24">
        <v>4184.13</v>
      </c>
      <c r="I39" s="24">
        <v>4160.5199999999995</v>
      </c>
      <c r="J39" s="24">
        <v>5615.6900000000005</v>
      </c>
      <c r="K39" s="20">
        <f>(+H39+I39+J39)/3</f>
        <v>4653.4466666666667</v>
      </c>
      <c r="L39" s="24">
        <f t="shared" si="9"/>
        <v>0.15341676308035676</v>
      </c>
      <c r="M39" s="24">
        <f t="shared" si="9"/>
        <v>0.16433786033403017</v>
      </c>
      <c r="N39" s="24">
        <f t="shared" si="9"/>
        <v>0.18037806023136774</v>
      </c>
      <c r="O39" s="21">
        <f t="shared" si="9"/>
        <v>0.16720282335669617</v>
      </c>
      <c r="P39" s="24">
        <f t="shared" si="9"/>
        <v>0.24946330168254585</v>
      </c>
      <c r="Q39" s="24">
        <f t="shared" si="9"/>
        <v>0.22671375442853725</v>
      </c>
      <c r="R39" s="24">
        <f t="shared" si="9"/>
        <v>0.26054159962968593</v>
      </c>
      <c r="S39" s="21">
        <f t="shared" si="9"/>
        <v>0.24631029031160356</v>
      </c>
    </row>
    <row r="40" spans="1:20" ht="24" customHeight="1" x14ac:dyDescent="0.35">
      <c r="A40" s="22"/>
      <c r="B40" s="53"/>
      <c r="C40" s="52" t="s">
        <v>20</v>
      </c>
      <c r="D40" s="24">
        <v>7020.8344800000004</v>
      </c>
      <c r="E40" s="24">
        <v>6797.0549300000002</v>
      </c>
      <c r="F40" s="24">
        <v>7066.7869900000005</v>
      </c>
      <c r="G40" s="20">
        <f>(+D40+E40+F40)/3</f>
        <v>6961.5587999999998</v>
      </c>
      <c r="H40" s="24">
        <v>303.67036000000002</v>
      </c>
      <c r="I40" s="24">
        <v>4118.3365100000001</v>
      </c>
      <c r="J40" s="24">
        <v>635.37968999999998</v>
      </c>
      <c r="K40" s="20">
        <f>(+H40+I40+J40)/3</f>
        <v>1685.7955199999999</v>
      </c>
      <c r="L40" s="24">
        <f t="shared" si="9"/>
        <v>0.41830551884704925</v>
      </c>
      <c r="M40" s="24">
        <f t="shared" si="9"/>
        <v>0.37039420851336718</v>
      </c>
      <c r="N40" s="24">
        <f t="shared" si="9"/>
        <v>0.32788673987406414</v>
      </c>
      <c r="O40" s="21">
        <f t="shared" si="9"/>
        <v>0.3684184523426326</v>
      </c>
      <c r="P40" s="24">
        <f t="shared" si="9"/>
        <v>1.8105223936332595E-2</v>
      </c>
      <c r="Q40" s="24">
        <f t="shared" si="9"/>
        <v>0.22441510488646113</v>
      </c>
      <c r="R40" s="24">
        <f t="shared" si="9"/>
        <v>2.947862877131999E-2</v>
      </c>
      <c r="S40" s="21">
        <f t="shared" si="9"/>
        <v>8.9230373458784082E-2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3103.7600200000002</v>
      </c>
      <c r="E42" s="14">
        <v>8692.8408600000021</v>
      </c>
      <c r="F42" s="14">
        <v>652.77238</v>
      </c>
      <c r="G42" s="15">
        <f>(+D42+E42+F42)/3</f>
        <v>4149.7910866666671</v>
      </c>
      <c r="H42" s="14">
        <v>3149.1570200000001</v>
      </c>
      <c r="I42" s="14">
        <v>8699.4438599999994</v>
      </c>
      <c r="J42" s="14">
        <v>650.90797999999995</v>
      </c>
      <c r="K42" s="15">
        <f>(+H42+I42+J42)/3</f>
        <v>4166.5029533333336</v>
      </c>
      <c r="L42" s="14">
        <f t="shared" ref="L42:S42" si="10">(+D42/D$54)*100</f>
        <v>0.18492387895503096</v>
      </c>
      <c r="M42" s="14">
        <f t="shared" si="10"/>
        <v>0.47370191108229848</v>
      </c>
      <c r="N42" s="14">
        <f t="shared" si="10"/>
        <v>3.0287513669353398E-2</v>
      </c>
      <c r="O42" s="17">
        <f t="shared" si="10"/>
        <v>0.21961455093864685</v>
      </c>
      <c r="P42" s="14">
        <f t="shared" si="10"/>
        <v>0.18775685930551084</v>
      </c>
      <c r="Q42" s="14">
        <f t="shared" si="10"/>
        <v>0.47404737363139382</v>
      </c>
      <c r="R42" s="14">
        <f t="shared" si="10"/>
        <v>3.0199068381788808E-2</v>
      </c>
      <c r="S42" s="17">
        <f t="shared" si="10"/>
        <v>0.22053600815302929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341.98890999999992</v>
      </c>
      <c r="E44" s="24">
        <v>776.83938999999998</v>
      </c>
      <c r="F44" s="24">
        <v>1071.3980300000001</v>
      </c>
      <c r="G44" s="15">
        <f>(+D44+E44+F44)/3</f>
        <v>730.07544333333328</v>
      </c>
      <c r="H44" s="24">
        <v>21.170300000000001</v>
      </c>
      <c r="I44" s="24">
        <v>0.92563000000000006</v>
      </c>
      <c r="J44" s="60">
        <v>1.00214</v>
      </c>
      <c r="K44" s="15">
        <f>(+H44+I44+J44)/3</f>
        <v>7.6993566666666675</v>
      </c>
      <c r="L44" s="24">
        <f t="shared" ref="L44:S44" si="11">(+D44/D$54)*100</f>
        <v>2.0375903867981056E-2</v>
      </c>
      <c r="M44" s="24">
        <f t="shared" si="11"/>
        <v>4.2332571086203793E-2</v>
      </c>
      <c r="N44" s="60">
        <f t="shared" si="11"/>
        <v>4.9711022514376757E-2</v>
      </c>
      <c r="O44" s="17">
        <f t="shared" si="11"/>
        <v>3.8636930700955655E-2</v>
      </c>
      <c r="P44" s="24">
        <f t="shared" si="11"/>
        <v>1.2622009678499475E-3</v>
      </c>
      <c r="Q44" s="24">
        <f t="shared" si="11"/>
        <v>5.0439140422756528E-5</v>
      </c>
      <c r="R44" s="60">
        <f t="shared" si="11"/>
        <v>4.6494581904074736E-5</v>
      </c>
      <c r="S44" s="17">
        <f t="shared" si="11"/>
        <v>4.0753250474828993E-4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6.3230000000000008E-2</v>
      </c>
      <c r="E46" s="14">
        <v>0.34448000000000001</v>
      </c>
      <c r="F46" s="14">
        <v>44.710090000000001</v>
      </c>
      <c r="G46" s="15">
        <f>(+D46+E46+F46)/3</f>
        <v>15.039266666666668</v>
      </c>
      <c r="H46" s="14">
        <v>60.655909999999992</v>
      </c>
      <c r="I46" s="14">
        <v>55.551590000000004</v>
      </c>
      <c r="J46" s="14">
        <v>517.15794999999991</v>
      </c>
      <c r="K46" s="15">
        <f>(+H46+I46+J46)/3</f>
        <v>211.12181666666663</v>
      </c>
      <c r="L46" s="14">
        <f t="shared" ref="L46:S46" si="12">(+D46/D$54)*100</f>
        <v>3.7672812301791972E-6</v>
      </c>
      <c r="M46" s="14">
        <f t="shared" si="12"/>
        <v>1.8771864912482726E-5</v>
      </c>
      <c r="N46" s="14">
        <f t="shared" si="12"/>
        <v>2.0744711380604381E-3</v>
      </c>
      <c r="O46" s="17">
        <f t="shared" si="12"/>
        <v>7.959055592120371E-4</v>
      </c>
      <c r="P46" s="14">
        <f t="shared" si="12"/>
        <v>3.616384666623491E-3</v>
      </c>
      <c r="Q46" s="14">
        <f t="shared" si="12"/>
        <v>3.0270998657318769E-3</v>
      </c>
      <c r="R46" s="14">
        <f t="shared" si="12"/>
        <v>2.3993696153849147E-2</v>
      </c>
      <c r="S46" s="17">
        <f t="shared" si="12"/>
        <v>1.1174830116088819E-2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0.38500000000000001</v>
      </c>
      <c r="E48" s="24">
        <v>14.468719999999999</v>
      </c>
      <c r="F48" s="24">
        <v>9.8742900000000002</v>
      </c>
      <c r="G48" s="15">
        <f t="shared" ref="G48:G53" si="13">(+D48+E48+F48)/3</f>
        <v>8.2426699999999986</v>
      </c>
      <c r="H48" s="24">
        <v>0</v>
      </c>
      <c r="I48" s="24">
        <v>10</v>
      </c>
      <c r="J48" s="24">
        <v>7.8150000000000004</v>
      </c>
      <c r="K48" s="15">
        <f t="shared" ref="K48:K53" si="14">(+H48+I48+J48)/3</f>
        <v>5.9383333333333335</v>
      </c>
      <c r="L48" s="24">
        <f t="shared" ref="L48:S53" si="15">(+D48/D$54)*100</f>
        <v>2.2938530343491866E-5</v>
      </c>
      <c r="M48" s="24">
        <f t="shared" si="15"/>
        <v>7.8844884259329144E-4</v>
      </c>
      <c r="N48" s="24">
        <f t="shared" si="15"/>
        <v>4.5815004205625176E-4</v>
      </c>
      <c r="O48" s="17">
        <f t="shared" si="15"/>
        <v>4.3621720534358581E-4</v>
      </c>
      <c r="P48" s="24">
        <f t="shared" si="15"/>
        <v>0</v>
      </c>
      <c r="Q48" s="24">
        <f t="shared" si="15"/>
        <v>5.449168719980611E-4</v>
      </c>
      <c r="R48" s="24">
        <f t="shared" si="15"/>
        <v>3.6257923801100053E-4</v>
      </c>
      <c r="S48" s="17">
        <f t="shared" si="15"/>
        <v>3.1432026884024438E-4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2817.9993279997734</v>
      </c>
      <c r="E53" s="74">
        <v>1941.7281090000204</v>
      </c>
      <c r="F53" s="74">
        <v>3980.1352774197571</v>
      </c>
      <c r="G53" s="39">
        <f t="shared" si="13"/>
        <v>2913.2875714731836</v>
      </c>
      <c r="H53" s="74">
        <v>2889.7625880003447</v>
      </c>
      <c r="I53" s="74">
        <v>2034.5707799896777</v>
      </c>
      <c r="J53" s="74">
        <v>4036.4044310000409</v>
      </c>
      <c r="K53" s="39">
        <f t="shared" si="14"/>
        <v>2986.9125996633543</v>
      </c>
      <c r="L53" s="74">
        <f t="shared" si="15"/>
        <v>0.16789808595652594</v>
      </c>
      <c r="M53" s="74">
        <f t="shared" si="15"/>
        <v>0.10581124523606281</v>
      </c>
      <c r="N53" s="74">
        <f t="shared" si="15"/>
        <v>0.1846714188806925</v>
      </c>
      <c r="O53" s="40">
        <f t="shared" si="15"/>
        <v>0.15417651838424135</v>
      </c>
      <c r="P53" s="74">
        <f t="shared" si="15"/>
        <v>0.17229142409085385</v>
      </c>
      <c r="Q53" s="74">
        <f t="shared" si="15"/>
        <v>0.11086719452906303</v>
      </c>
      <c r="R53" s="74">
        <f t="shared" si="15"/>
        <v>0.1872701782336815</v>
      </c>
      <c r="S53" s="40">
        <f t="shared" si="15"/>
        <v>0.15809943946031413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1678398.7214299997</v>
      </c>
      <c r="E54" s="43">
        <v>1835086.7194390004</v>
      </c>
      <c r="F54" s="43">
        <v>2155252.4486699998</v>
      </c>
      <c r="G54" s="62">
        <f>G13+G29+G25+G34+G44+G38+G21+G46+G48+G49+G53+G23+G9+G42</f>
        <v>1889579.296513</v>
      </c>
      <c r="H54" s="43">
        <v>1677252.7148400003</v>
      </c>
      <c r="I54" s="43">
        <v>1835142.29672</v>
      </c>
      <c r="J54" s="43">
        <v>2155390.9272000003</v>
      </c>
      <c r="K54" s="62">
        <f t="shared" ref="K54:S54" si="16">K13+K29+K25+K34+K44+K38+K21+K46+K48+K49+K53+K23+K9+K42</f>
        <v>1889261.9795866667</v>
      </c>
      <c r="L54" s="43">
        <f t="shared" si="16"/>
        <v>100</v>
      </c>
      <c r="M54" s="43">
        <f t="shared" si="16"/>
        <v>99.999999999999986</v>
      </c>
      <c r="N54" s="43">
        <f t="shared" si="16"/>
        <v>100</v>
      </c>
      <c r="O54" s="62">
        <f t="shared" si="16"/>
        <v>99.999999999999972</v>
      </c>
      <c r="P54" s="43">
        <f t="shared" si="16"/>
        <v>99.999999999999986</v>
      </c>
      <c r="Q54" s="43">
        <f t="shared" si="16"/>
        <v>99.999999999999986</v>
      </c>
      <c r="R54" s="43">
        <f t="shared" si="16"/>
        <v>100</v>
      </c>
      <c r="S54" s="62">
        <f t="shared" si="16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972714.76741000009</v>
      </c>
      <c r="E9" s="14">
        <v>1001281.1086000002</v>
      </c>
      <c r="F9" s="14">
        <v>1078341.66108</v>
      </c>
      <c r="G9" s="15">
        <f t="shared" ref="G9:G16" si="0">(+D9+E9+F9)/3</f>
        <v>1017445.8456966667</v>
      </c>
      <c r="H9" s="16">
        <v>990126.27967000019</v>
      </c>
      <c r="I9" s="16">
        <v>1015093.63232</v>
      </c>
      <c r="J9" s="16">
        <v>1100377.5728399998</v>
      </c>
      <c r="K9" s="15">
        <f t="shared" ref="K9:K16" si="1">(+H9+I9+J9)/3</f>
        <v>1035199.16161</v>
      </c>
      <c r="L9" s="16">
        <f t="shared" ref="L9:S16" si="2">(+D9/D$54)*100</f>
        <v>56.134833761453947</v>
      </c>
      <c r="M9" s="16">
        <f t="shared" si="2"/>
        <v>54.661543370529955</v>
      </c>
      <c r="N9" s="16">
        <f t="shared" si="2"/>
        <v>56.325917301468984</v>
      </c>
      <c r="O9" s="17">
        <f t="shared" si="2"/>
        <v>55.709045137647514</v>
      </c>
      <c r="P9" s="16">
        <f t="shared" si="2"/>
        <v>57.125577696485522</v>
      </c>
      <c r="Q9" s="16">
        <f t="shared" si="2"/>
        <v>55.401830415058484</v>
      </c>
      <c r="R9" s="16">
        <f t="shared" si="2"/>
        <v>57.342569808397357</v>
      </c>
      <c r="S9" s="17">
        <f t="shared" si="2"/>
        <v>56.625632519100201</v>
      </c>
      <c r="T9" s="46"/>
    </row>
    <row r="10" spans="1:256" ht="24" customHeight="1" x14ac:dyDescent="0.35">
      <c r="A10" s="12"/>
      <c r="B10" s="12"/>
      <c r="C10" s="19" t="s">
        <v>73</v>
      </c>
      <c r="D10" s="14">
        <v>961559.39104000013</v>
      </c>
      <c r="E10" s="14">
        <v>978968.44811000011</v>
      </c>
      <c r="F10" s="14">
        <v>1060226.53522</v>
      </c>
      <c r="G10" s="20">
        <f t="shared" si="0"/>
        <v>1000251.4581233334</v>
      </c>
      <c r="H10" s="16">
        <v>961559.39204000018</v>
      </c>
      <c r="I10" s="16">
        <v>978968.44827000005</v>
      </c>
      <c r="J10" s="16">
        <v>1060226.5352299998</v>
      </c>
      <c r="K10" s="20">
        <f t="shared" si="1"/>
        <v>1000251.4585133335</v>
      </c>
      <c r="L10" s="16">
        <f t="shared" si="2"/>
        <v>55.491063132018802</v>
      </c>
      <c r="M10" s="16">
        <f t="shared" si="2"/>
        <v>53.443459409282177</v>
      </c>
      <c r="N10" s="16">
        <f t="shared" si="2"/>
        <v>55.379694858320363</v>
      </c>
      <c r="O10" s="21">
        <f t="shared" si="2"/>
        <v>54.767586761765941</v>
      </c>
      <c r="P10" s="16">
        <f t="shared" si="2"/>
        <v>55.47740413280814</v>
      </c>
      <c r="Q10" s="16">
        <f t="shared" si="2"/>
        <v>53.430188335227221</v>
      </c>
      <c r="R10" s="16">
        <f t="shared" si="2"/>
        <v>55.250230111679656</v>
      </c>
      <c r="S10" s="21">
        <f t="shared" si="2"/>
        <v>54.713985112179287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707.0022100000001</v>
      </c>
      <c r="E11" s="14">
        <v>1257.7393599999998</v>
      </c>
      <c r="F11" s="14">
        <v>1100.8368800000001</v>
      </c>
      <c r="G11" s="20">
        <f t="shared" si="0"/>
        <v>1021.8594833333333</v>
      </c>
      <c r="H11" s="16">
        <v>666.68741999999997</v>
      </c>
      <c r="I11" s="16">
        <v>1281.1701099999998</v>
      </c>
      <c r="J11" s="16">
        <v>983.97357000000011</v>
      </c>
      <c r="K11" s="20">
        <f t="shared" si="1"/>
        <v>977.27703333333329</v>
      </c>
      <c r="L11" s="16">
        <f t="shared" si="2"/>
        <v>4.0800708344342698E-2</v>
      </c>
      <c r="M11" s="16">
        <f t="shared" si="2"/>
        <v>6.8662011082571389E-2</v>
      </c>
      <c r="N11" s="16">
        <f t="shared" si="2"/>
        <v>5.7500928790218619E-2</v>
      </c>
      <c r="O11" s="21">
        <f t="shared" si="2"/>
        <v>5.5950708651594946E-2</v>
      </c>
      <c r="P11" s="16">
        <f t="shared" si="2"/>
        <v>3.8464693638040608E-2</v>
      </c>
      <c r="Q11" s="16">
        <f t="shared" si="2"/>
        <v>6.9923765559280163E-2</v>
      </c>
      <c r="R11" s="16">
        <f t="shared" si="2"/>
        <v>5.1276556811056737E-2</v>
      </c>
      <c r="S11" s="21">
        <f t="shared" si="2"/>
        <v>5.3457278764429787E-2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10448.374159999998</v>
      </c>
      <c r="E12" s="14">
        <v>21054.921130000002</v>
      </c>
      <c r="F12" s="14">
        <v>17014.288979999998</v>
      </c>
      <c r="G12" s="20">
        <f t="shared" si="0"/>
        <v>16172.52809</v>
      </c>
      <c r="H12" s="16">
        <v>27900.200210000003</v>
      </c>
      <c r="I12" s="16">
        <v>34844.013939999997</v>
      </c>
      <c r="J12" s="16">
        <v>39167.064040000005</v>
      </c>
      <c r="K12" s="20">
        <f t="shared" si="1"/>
        <v>33970.42606333334</v>
      </c>
      <c r="L12" s="16">
        <f t="shared" si="2"/>
        <v>0.60296992109080738</v>
      </c>
      <c r="M12" s="16">
        <f t="shared" si="2"/>
        <v>1.149421950165197</v>
      </c>
      <c r="N12" s="16">
        <f t="shared" si="2"/>
        <v>0.88872151435840441</v>
      </c>
      <c r="O12" s="21">
        <f t="shared" si="2"/>
        <v>0.88550766722997298</v>
      </c>
      <c r="P12" s="16">
        <f t="shared" si="2"/>
        <v>1.6097088700393454</v>
      </c>
      <c r="Q12" s="16">
        <f t="shared" si="2"/>
        <v>1.9017183142719822</v>
      </c>
      <c r="R12" s="16">
        <f t="shared" si="2"/>
        <v>2.0410631399066519</v>
      </c>
      <c r="S12" s="21">
        <f t="shared" si="2"/>
        <v>1.8581901281564905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512020.85873459995</v>
      </c>
      <c r="E13" s="24">
        <v>571728.03463000001</v>
      </c>
      <c r="F13" s="24">
        <v>575092.26939100004</v>
      </c>
      <c r="G13" s="15">
        <f t="shared" si="0"/>
        <v>552947.05425186665</v>
      </c>
      <c r="H13" s="24">
        <v>512020.85873459995</v>
      </c>
      <c r="I13" s="24">
        <v>571728.03463000001</v>
      </c>
      <c r="J13" s="24">
        <v>575092.26939100004</v>
      </c>
      <c r="K13" s="15">
        <f t="shared" si="1"/>
        <v>552947.05425186665</v>
      </c>
      <c r="L13" s="24">
        <f t="shared" si="2"/>
        <v>29.54844189730369</v>
      </c>
      <c r="M13" s="24">
        <f t="shared" si="2"/>
        <v>31.211551374190773</v>
      </c>
      <c r="N13" s="24">
        <f t="shared" si="2"/>
        <v>30.03927305747343</v>
      </c>
      <c r="O13" s="17">
        <f t="shared" si="2"/>
        <v>30.27596263165654</v>
      </c>
      <c r="P13" s="24">
        <f t="shared" si="2"/>
        <v>29.541168584691246</v>
      </c>
      <c r="Q13" s="24">
        <f t="shared" si="2"/>
        <v>31.203800920032499</v>
      </c>
      <c r="R13" s="24">
        <f t="shared" si="2"/>
        <v>29.969048277411716</v>
      </c>
      <c r="S13" s="17">
        <f t="shared" si="2"/>
        <v>30.246331196683514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307588.93699459994</v>
      </c>
      <c r="E14" s="24">
        <v>380255.71305999998</v>
      </c>
      <c r="F14" s="24">
        <v>380794.93811100005</v>
      </c>
      <c r="G14" s="20">
        <f t="shared" si="0"/>
        <v>356213.19605519995</v>
      </c>
      <c r="H14" s="24">
        <v>307588.93699459994</v>
      </c>
      <c r="I14" s="24">
        <v>380255.71305999998</v>
      </c>
      <c r="J14" s="24">
        <v>380794.93811100005</v>
      </c>
      <c r="K14" s="20">
        <f t="shared" si="1"/>
        <v>356213.19605519995</v>
      </c>
      <c r="L14" s="24">
        <f t="shared" si="2"/>
        <v>17.750788230581446</v>
      </c>
      <c r="M14" s="24">
        <f t="shared" si="2"/>
        <v>20.758769912660448</v>
      </c>
      <c r="N14" s="24">
        <f t="shared" si="2"/>
        <v>19.890378872477747</v>
      </c>
      <c r="O14" s="21">
        <f t="shared" si="2"/>
        <v>19.504032673185673</v>
      </c>
      <c r="P14" s="24">
        <f t="shared" si="2"/>
        <v>17.746418895901563</v>
      </c>
      <c r="Q14" s="24">
        <f t="shared" si="2"/>
        <v>20.753615093771078</v>
      </c>
      <c r="R14" s="24">
        <f t="shared" si="2"/>
        <v>19.843879828409953</v>
      </c>
      <c r="S14" s="21">
        <f t="shared" si="2"/>
        <v>19.484943850712924</v>
      </c>
    </row>
    <row r="15" spans="1:256" ht="24" customHeight="1" x14ac:dyDescent="0.35">
      <c r="A15" s="22"/>
      <c r="B15" s="22"/>
      <c r="C15" s="52" t="s">
        <v>8</v>
      </c>
      <c r="D15" s="24">
        <v>99706.297950000022</v>
      </c>
      <c r="E15" s="24">
        <v>94611.100480000008</v>
      </c>
      <c r="F15" s="24">
        <v>97087.663720000011</v>
      </c>
      <c r="G15" s="20">
        <f t="shared" si="0"/>
        <v>97135.020716666666</v>
      </c>
      <c r="H15" s="24">
        <v>99706.297950000022</v>
      </c>
      <c r="I15" s="24">
        <v>94611.100480000008</v>
      </c>
      <c r="J15" s="24">
        <v>97087.663720000011</v>
      </c>
      <c r="K15" s="20">
        <f t="shared" si="1"/>
        <v>97135.020716666666</v>
      </c>
      <c r="L15" s="24">
        <f t="shared" si="2"/>
        <v>5.7539955677820078</v>
      </c>
      <c r="M15" s="24">
        <f t="shared" si="2"/>
        <v>5.1649718823238828</v>
      </c>
      <c r="N15" s="24">
        <f t="shared" si="2"/>
        <v>5.0712607284490794</v>
      </c>
      <c r="O15" s="21">
        <f t="shared" si="2"/>
        <v>5.3185132913348117</v>
      </c>
      <c r="P15" s="24">
        <f t="shared" si="2"/>
        <v>5.7525792288535271</v>
      </c>
      <c r="Q15" s="24">
        <f t="shared" si="2"/>
        <v>5.1636893162212631</v>
      </c>
      <c r="R15" s="24">
        <f t="shared" si="2"/>
        <v>5.0594053094244718</v>
      </c>
      <c r="S15" s="21">
        <f t="shared" si="2"/>
        <v>5.313308000832154</v>
      </c>
    </row>
    <row r="16" spans="1:256" ht="24" customHeight="1" x14ac:dyDescent="0.35">
      <c r="A16" s="22"/>
      <c r="B16" s="22"/>
      <c r="C16" s="52" t="s">
        <v>9</v>
      </c>
      <c r="D16" s="24">
        <v>104725.62378999998</v>
      </c>
      <c r="E16" s="24">
        <v>96861.221089999992</v>
      </c>
      <c r="F16" s="24">
        <v>97209.667559999987</v>
      </c>
      <c r="G16" s="20">
        <f t="shared" si="0"/>
        <v>99598.837479999987</v>
      </c>
      <c r="H16" s="24">
        <v>104725.62378999998</v>
      </c>
      <c r="I16" s="24">
        <v>96861.221089999992</v>
      </c>
      <c r="J16" s="24">
        <v>97209.667559999987</v>
      </c>
      <c r="K16" s="20">
        <f t="shared" si="1"/>
        <v>99598.837479999987</v>
      </c>
      <c r="L16" s="24">
        <f t="shared" si="2"/>
        <v>6.0436580989402371</v>
      </c>
      <c r="M16" s="24">
        <f t="shared" si="2"/>
        <v>5.2878095792064403</v>
      </c>
      <c r="N16" s="24">
        <f t="shared" si="2"/>
        <v>5.0776334565466081</v>
      </c>
      <c r="O16" s="21">
        <f t="shared" si="2"/>
        <v>5.453416667136052</v>
      </c>
      <c r="P16" s="24">
        <f t="shared" si="2"/>
        <v>6.0421704599361528</v>
      </c>
      <c r="Q16" s="24">
        <f t="shared" si="2"/>
        <v>5.2864965100401573</v>
      </c>
      <c r="R16" s="24">
        <f t="shared" si="2"/>
        <v>5.0657631395772933</v>
      </c>
      <c r="S16" s="21">
        <f t="shared" si="2"/>
        <v>5.4480793451384315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95351.059009999997</v>
      </c>
      <c r="E18" s="24">
        <v>89771.594509999966</v>
      </c>
      <c r="F18" s="24">
        <v>88361.708009999973</v>
      </c>
      <c r="G18" s="20">
        <f>(+D18+E18+F18)/3</f>
        <v>91161.453843333307</v>
      </c>
      <c r="H18" s="24">
        <v>95351.059009999997</v>
      </c>
      <c r="I18" s="24">
        <v>89771.594509999966</v>
      </c>
      <c r="J18" s="24">
        <v>88361.708009999973</v>
      </c>
      <c r="K18" s="20">
        <f>(+H18+I18+J18)/3</f>
        <v>91161.453843333307</v>
      </c>
      <c r="L18" s="24">
        <f t="shared" ref="L18:S19" si="3">(+D18/D$54)*100</f>
        <v>5.5026571260522923</v>
      </c>
      <c r="M18" s="24">
        <f t="shared" si="3"/>
        <v>4.9007754811344402</v>
      </c>
      <c r="N18" s="24">
        <f t="shared" si="3"/>
        <v>4.6154706227366749</v>
      </c>
      <c r="O18" s="21">
        <f t="shared" si="3"/>
        <v>4.9914376951379236</v>
      </c>
      <c r="P18" s="24">
        <f t="shared" si="3"/>
        <v>5.5013026537719609</v>
      </c>
      <c r="Q18" s="24">
        <f t="shared" si="3"/>
        <v>4.8995585202967318</v>
      </c>
      <c r="R18" s="24">
        <f t="shared" si="3"/>
        <v>4.6046807341550551</v>
      </c>
      <c r="S18" s="21">
        <f t="shared" si="3"/>
        <v>4.9865525173060963</v>
      </c>
    </row>
    <row r="19" spans="1:20" ht="24" customHeight="1" x14ac:dyDescent="0.35">
      <c r="A19" s="22"/>
      <c r="B19" s="22"/>
      <c r="C19" s="52" t="s">
        <v>12</v>
      </c>
      <c r="D19" s="24">
        <v>5418.6923000000006</v>
      </c>
      <c r="E19" s="24">
        <v>3628.6795899999993</v>
      </c>
      <c r="F19" s="24">
        <v>4656.3669499999996</v>
      </c>
      <c r="G19" s="20">
        <f>(+D19+E19+F19)/3</f>
        <v>4567.9129466666664</v>
      </c>
      <c r="H19" s="24">
        <v>5418.6923000000006</v>
      </c>
      <c r="I19" s="24">
        <v>3628.6795899999993</v>
      </c>
      <c r="J19" s="24">
        <v>4656.3669499999996</v>
      </c>
      <c r="K19" s="20">
        <f>(+H19+I19+J19)/3</f>
        <v>4567.9129466666664</v>
      </c>
      <c r="L19" s="24">
        <f t="shared" si="3"/>
        <v>0.31270974971922016</v>
      </c>
      <c r="M19" s="24">
        <f t="shared" si="3"/>
        <v>0.19809544500832077</v>
      </c>
      <c r="N19" s="24">
        <f t="shared" si="3"/>
        <v>0.24321988959261376</v>
      </c>
      <c r="O19" s="21">
        <f t="shared" si="3"/>
        <v>0.25011067626548122</v>
      </c>
      <c r="P19" s="24">
        <f t="shared" si="3"/>
        <v>0.31263277659912897</v>
      </c>
      <c r="Q19" s="24">
        <f t="shared" si="3"/>
        <v>0.19804625393649314</v>
      </c>
      <c r="R19" s="24">
        <f t="shared" si="3"/>
        <v>0.24265129849453371</v>
      </c>
      <c r="S19" s="21">
        <f t="shared" si="3"/>
        <v>0.24986589005240567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123025.216</v>
      </c>
      <c r="E21" s="14">
        <v>136583.48143999997</v>
      </c>
      <c r="F21" s="14">
        <v>129657.3928</v>
      </c>
      <c r="G21" s="15">
        <f>(+D21+E21+F21)/3</f>
        <v>129755.36341333331</v>
      </c>
      <c r="H21" s="14">
        <v>123025.216</v>
      </c>
      <c r="I21" s="14">
        <v>136563.40479999999</v>
      </c>
      <c r="J21" s="14">
        <v>129622.80670999999</v>
      </c>
      <c r="K21" s="15">
        <f>(+H21+I21+J21)/3</f>
        <v>129737.14250333332</v>
      </c>
      <c r="L21" s="14">
        <f t="shared" ref="L21:S21" si="4">(+D21/D$54)*100</f>
        <v>7.0997174917116057</v>
      </c>
      <c r="M21" s="14">
        <f t="shared" si="4"/>
        <v>7.4563115495800831</v>
      </c>
      <c r="N21" s="14">
        <f t="shared" si="4"/>
        <v>6.7725024896678647</v>
      </c>
      <c r="O21" s="17">
        <f t="shared" si="4"/>
        <v>7.104601613755376</v>
      </c>
      <c r="P21" s="14">
        <f t="shared" si="4"/>
        <v>7.0979699049875151</v>
      </c>
      <c r="Q21" s="14">
        <f t="shared" si="4"/>
        <v>7.4533642540351455</v>
      </c>
      <c r="R21" s="14">
        <f t="shared" si="4"/>
        <v>6.7548676254321958</v>
      </c>
      <c r="S21" s="17">
        <f t="shared" si="4"/>
        <v>7.0966515699706312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38816.716195400011</v>
      </c>
      <c r="E23" s="24">
        <v>43049.035599999996</v>
      </c>
      <c r="F23" s="24">
        <v>42071.965499999998</v>
      </c>
      <c r="G23" s="15">
        <f>(+D23+E23+F23)/3</f>
        <v>41312.572431800007</v>
      </c>
      <c r="H23" s="24">
        <v>38831.353159999999</v>
      </c>
      <c r="I23" s="24">
        <v>43016.568759999995</v>
      </c>
      <c r="J23" s="24">
        <v>42200.452490000003</v>
      </c>
      <c r="K23" s="15">
        <f>(+H23+I23+J23)/3</f>
        <v>41349.458136666661</v>
      </c>
      <c r="L23" s="24">
        <f t="shared" ref="L23:S23" si="5">(+D23/D$54)*100</f>
        <v>2.2400913235810669</v>
      </c>
      <c r="M23" s="24">
        <f t="shared" si="5"/>
        <v>2.3501159727252317</v>
      </c>
      <c r="N23" s="24">
        <f t="shared" si="5"/>
        <v>2.1975799832215235</v>
      </c>
      <c r="O23" s="17">
        <f t="shared" si="5"/>
        <v>2.2620210914317549</v>
      </c>
      <c r="P23" s="24">
        <f t="shared" si="5"/>
        <v>2.2403844111082227</v>
      </c>
      <c r="Q23" s="24">
        <f t="shared" si="5"/>
        <v>2.3477604149997653</v>
      </c>
      <c r="R23" s="24">
        <f t="shared" si="5"/>
        <v>2.1991382345318335</v>
      </c>
      <c r="S23" s="17">
        <f t="shared" si="5"/>
        <v>2.2618248817640714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41903.979369999994</v>
      </c>
      <c r="E25" s="14">
        <v>40493.053</v>
      </c>
      <c r="F25" s="14">
        <v>44782.664864999999</v>
      </c>
      <c r="G25" s="15">
        <f>(+D25+E25+F25)/3</f>
        <v>42393.232411666664</v>
      </c>
      <c r="H25" s="14">
        <v>24826.036690000001</v>
      </c>
      <c r="I25" s="14">
        <v>24080.702150000001</v>
      </c>
      <c r="J25" s="14">
        <v>27930.771159999997</v>
      </c>
      <c r="K25" s="15">
        <f>(+H25+I25+J25)/3</f>
        <v>25612.503333333338</v>
      </c>
      <c r="L25" s="14">
        <f t="shared" ref="L25:S28" si="6">(+D25/D$54)*100</f>
        <v>2.4182555818923435</v>
      </c>
      <c r="M25" s="14">
        <f t="shared" si="6"/>
        <v>2.2105807787180569</v>
      </c>
      <c r="N25" s="14">
        <f t="shared" si="6"/>
        <v>2.3391701988023783</v>
      </c>
      <c r="O25" s="17">
        <f t="shared" si="6"/>
        <v>2.321191351796442</v>
      </c>
      <c r="P25" s="14">
        <f t="shared" si="6"/>
        <v>1.4323442544147686</v>
      </c>
      <c r="Q25" s="14">
        <f t="shared" si="6"/>
        <v>1.3142777516402204</v>
      </c>
      <c r="R25" s="14">
        <f t="shared" si="6"/>
        <v>1.4555205727348599</v>
      </c>
      <c r="S25" s="17">
        <f t="shared" si="6"/>
        <v>1.4010098302165708</v>
      </c>
      <c r="T25" s="46"/>
    </row>
    <row r="26" spans="1:20" ht="24" customHeight="1" x14ac:dyDescent="0.35">
      <c r="A26" s="50"/>
      <c r="B26" s="50"/>
      <c r="C26" s="51" t="s">
        <v>59</v>
      </c>
      <c r="D26" s="14">
        <v>22731.506349999996</v>
      </c>
      <c r="E26" s="14">
        <v>22267.54537</v>
      </c>
      <c r="F26" s="14">
        <v>23121.416730000001</v>
      </c>
      <c r="G26" s="20">
        <f>(+D26+E26+F26)/3</f>
        <v>22706.822816666667</v>
      </c>
      <c r="H26" s="14">
        <v>7968.0458399999998</v>
      </c>
      <c r="I26" s="14">
        <v>8017.8531000000012</v>
      </c>
      <c r="J26" s="14">
        <v>7789.1812499999996</v>
      </c>
      <c r="K26" s="20">
        <f>(+H26+I26+J26)/3</f>
        <v>7925.0267300000005</v>
      </c>
      <c r="L26" s="14">
        <f t="shared" si="6"/>
        <v>1.311822718084465</v>
      </c>
      <c r="M26" s="14">
        <f t="shared" si="6"/>
        <v>1.2156210544103521</v>
      </c>
      <c r="N26" s="14">
        <f t="shared" si="6"/>
        <v>1.2077202000360847</v>
      </c>
      <c r="O26" s="21">
        <f t="shared" si="6"/>
        <v>1.2432852545189688</v>
      </c>
      <c r="P26" s="14">
        <f t="shared" si="6"/>
        <v>0.45971835216189316</v>
      </c>
      <c r="Q26" s="14">
        <f t="shared" si="6"/>
        <v>0.43759878261064633</v>
      </c>
      <c r="R26" s="14">
        <f t="shared" si="6"/>
        <v>0.4059076453417777</v>
      </c>
      <c r="S26" s="21">
        <f t="shared" si="6"/>
        <v>0.43350078705540107</v>
      </c>
    </row>
    <row r="27" spans="1:20" ht="24" customHeight="1" x14ac:dyDescent="0.35">
      <c r="A27" s="50"/>
      <c r="B27" s="54"/>
      <c r="C27" s="51" t="s">
        <v>60</v>
      </c>
      <c r="D27" s="14">
        <v>10627.102650000001</v>
      </c>
      <c r="E27" s="14">
        <v>10398.817220000001</v>
      </c>
      <c r="F27" s="14">
        <v>12952.925370000003</v>
      </c>
      <c r="G27" s="20">
        <f>(+D27+E27+F27)/3</f>
        <v>11326.281746666667</v>
      </c>
      <c r="H27" s="14">
        <v>8117.9437899999984</v>
      </c>
      <c r="I27" s="14">
        <v>7497.8286500000004</v>
      </c>
      <c r="J27" s="14">
        <v>10128.417839999998</v>
      </c>
      <c r="K27" s="20">
        <f>(+H27+I27+J27)/3</f>
        <v>8581.3967599999978</v>
      </c>
      <c r="L27" s="14">
        <f t="shared" si="6"/>
        <v>0.61328424386119151</v>
      </c>
      <c r="M27" s="14">
        <f t="shared" si="6"/>
        <v>0.56768812832992221</v>
      </c>
      <c r="N27" s="14">
        <f t="shared" si="6"/>
        <v>0.67658092934294334</v>
      </c>
      <c r="O27" s="21">
        <f t="shared" si="6"/>
        <v>0.62015717468945353</v>
      </c>
      <c r="P27" s="14">
        <f t="shared" si="6"/>
        <v>0.46836675102281705</v>
      </c>
      <c r="Q27" s="14">
        <f t="shared" si="6"/>
        <v>0.409216862486945</v>
      </c>
      <c r="R27" s="14">
        <f t="shared" si="6"/>
        <v>0.52780929144151756</v>
      </c>
      <c r="S27" s="21">
        <f t="shared" si="6"/>
        <v>0.46940437884108782</v>
      </c>
    </row>
    <row r="28" spans="1:20" ht="24" customHeight="1" x14ac:dyDescent="0.35">
      <c r="A28" s="50"/>
      <c r="B28" s="50"/>
      <c r="C28" s="51" t="s">
        <v>61</v>
      </c>
      <c r="D28" s="14">
        <v>8545.3703699999987</v>
      </c>
      <c r="E28" s="14">
        <v>7826.6904100000002</v>
      </c>
      <c r="F28" s="14">
        <v>8708.322764999999</v>
      </c>
      <c r="G28" s="20">
        <f>(+D28+E28+F28)/3</f>
        <v>8360.1278483333317</v>
      </c>
      <c r="H28" s="14">
        <v>8740.0470600000008</v>
      </c>
      <c r="I28" s="14">
        <v>8565.0203999999994</v>
      </c>
      <c r="J28" s="14">
        <v>10013.172070000001</v>
      </c>
      <c r="K28" s="20">
        <f>(+H28+I28+J28)/3</f>
        <v>9106.079843333333</v>
      </c>
      <c r="L28" s="14">
        <f t="shared" si="6"/>
        <v>0.49314861994668696</v>
      </c>
      <c r="M28" s="14">
        <f t="shared" si="6"/>
        <v>0.42727159597778291</v>
      </c>
      <c r="N28" s="14">
        <f t="shared" si="6"/>
        <v>0.45486906942335048</v>
      </c>
      <c r="O28" s="21">
        <f t="shared" si="6"/>
        <v>0.45774892258801952</v>
      </c>
      <c r="P28" s="14">
        <f t="shared" si="6"/>
        <v>0.5042591512300586</v>
      </c>
      <c r="Q28" s="14">
        <f t="shared" si="6"/>
        <v>0.46746210654262921</v>
      </c>
      <c r="R28" s="14">
        <f t="shared" si="6"/>
        <v>0.52180363595156476</v>
      </c>
      <c r="S28" s="21">
        <f t="shared" si="6"/>
        <v>0.49810466432008149</v>
      </c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18</v>
      </c>
      <c r="D30" s="24">
        <v>16957.126</v>
      </c>
      <c r="E30" s="24">
        <v>4398.9032000000007</v>
      </c>
      <c r="F30" s="24">
        <v>10214.174719999999</v>
      </c>
      <c r="G30" s="15">
        <f>(+D30+E30+F30)/3</f>
        <v>10523.401306666667</v>
      </c>
      <c r="H30" s="24">
        <v>19998.809999999998</v>
      </c>
      <c r="I30" s="24">
        <v>9500</v>
      </c>
      <c r="J30" s="24">
        <v>4900</v>
      </c>
      <c r="K30" s="15">
        <f>(+H30+I30+J30)/3</f>
        <v>11466.269999999999</v>
      </c>
      <c r="L30" s="24">
        <f t="shared" ref="L30:S32" si="7">(+D30/D$54)*100</f>
        <v>0.97858640680100628</v>
      </c>
      <c r="M30" s="24">
        <f t="shared" si="7"/>
        <v>0.24014318854548591</v>
      </c>
      <c r="N30" s="24">
        <f t="shared" si="7"/>
        <v>0.53352548765042385</v>
      </c>
      <c r="O30" s="17">
        <f t="shared" si="7"/>
        <v>0.57619640482511902</v>
      </c>
      <c r="P30" s="24">
        <f t="shared" si="7"/>
        <v>1.1538362307412113</v>
      </c>
      <c r="Q30" s="24">
        <f t="shared" si="7"/>
        <v>0.51849146934372492</v>
      </c>
      <c r="R30" s="24">
        <f t="shared" si="7"/>
        <v>0.25534743618589062</v>
      </c>
      <c r="S30" s="17">
        <f t="shared" si="7"/>
        <v>0.62720760937922193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16957.126</v>
      </c>
      <c r="E31" s="24">
        <v>4388.9032000000007</v>
      </c>
      <c r="F31" s="24">
        <v>10214.174719999999</v>
      </c>
      <c r="G31" s="20">
        <f>(+D31+E31+F31)/3</f>
        <v>10520.067973333333</v>
      </c>
      <c r="H31" s="24">
        <v>19998.809999999998</v>
      </c>
      <c r="I31" s="24">
        <v>9500</v>
      </c>
      <c r="J31" s="24">
        <v>4900</v>
      </c>
      <c r="K31" s="20">
        <f>(+H31+I31+J31)/3</f>
        <v>11466.269999999999</v>
      </c>
      <c r="L31" s="24">
        <f t="shared" si="7"/>
        <v>0.97858640680100628</v>
      </c>
      <c r="M31" s="24">
        <f t="shared" si="7"/>
        <v>0.23959727248953477</v>
      </c>
      <c r="N31" s="24">
        <f t="shared" si="7"/>
        <v>0.53352548765042385</v>
      </c>
      <c r="O31" s="21">
        <f t="shared" si="7"/>
        <v>0.57601389209688791</v>
      </c>
      <c r="P31" s="24">
        <f t="shared" si="7"/>
        <v>1.1538362307412113</v>
      </c>
      <c r="Q31" s="24">
        <f t="shared" si="7"/>
        <v>0.51849146934372492</v>
      </c>
      <c r="R31" s="24">
        <f t="shared" si="7"/>
        <v>0.25534743618589062</v>
      </c>
      <c r="S31" s="21">
        <f t="shared" si="7"/>
        <v>0.62720760937922193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10</v>
      </c>
      <c r="F32" s="24">
        <v>0</v>
      </c>
      <c r="G32" s="20">
        <f>(+D32+E32+F32)/3</f>
        <v>3.3333333333333335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7"/>
        <v>0</v>
      </c>
      <c r="M32" s="24">
        <f t="shared" si="7"/>
        <v>5.4591605595114229E-4</v>
      </c>
      <c r="N32" s="24">
        <f t="shared" si="7"/>
        <v>0</v>
      </c>
      <c r="O32" s="21">
        <f t="shared" si="7"/>
        <v>1.8251272823109439E-4</v>
      </c>
      <c r="P32" s="24">
        <f t="shared" si="7"/>
        <v>0</v>
      </c>
      <c r="Q32" s="24">
        <f t="shared" si="7"/>
        <v>0</v>
      </c>
      <c r="R32" s="24">
        <f t="shared" si="7"/>
        <v>0</v>
      </c>
      <c r="S32" s="21">
        <f t="shared" si="7"/>
        <v>0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11028.073689999999</v>
      </c>
      <c r="E34" s="14">
        <v>10362.021569999997</v>
      </c>
      <c r="F34" s="14">
        <v>12982.893780000002</v>
      </c>
      <c r="G34" s="15">
        <f>(+D34+E34+F34)/3</f>
        <v>11457.663013333333</v>
      </c>
      <c r="H34" s="14">
        <v>10872.111081809999</v>
      </c>
      <c r="I34" s="14">
        <v>11012.486950000002</v>
      </c>
      <c r="J34" s="14">
        <v>12075.796441999999</v>
      </c>
      <c r="K34" s="15">
        <f>(+H34+I34+J34)/3</f>
        <v>11320.131491269998</v>
      </c>
      <c r="L34" s="14">
        <f t="shared" ref="L34:S36" si="8">(+D34/D$54)*100</f>
        <v>0.63642406185068234</v>
      </c>
      <c r="M34" s="14">
        <f t="shared" si="8"/>
        <v>0.56567939471750617</v>
      </c>
      <c r="N34" s="14">
        <f t="shared" si="8"/>
        <v>0.67814629424002604</v>
      </c>
      <c r="O34" s="17">
        <f t="shared" si="8"/>
        <v>0.62735080071479055</v>
      </c>
      <c r="P34" s="14">
        <f t="shared" si="8"/>
        <v>0.62726910605358044</v>
      </c>
      <c r="Q34" s="14">
        <f t="shared" si="8"/>
        <v>0.60104005682464179</v>
      </c>
      <c r="R34" s="14">
        <f t="shared" si="8"/>
        <v>0.62929054313620403</v>
      </c>
      <c r="S34" s="17">
        <f t="shared" si="8"/>
        <v>0.61921379929985099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11027.8766</v>
      </c>
      <c r="E35" s="14">
        <v>10361.578499999998</v>
      </c>
      <c r="F35" s="14">
        <v>12982.860100000002</v>
      </c>
      <c r="G35" s="20">
        <f>(+D35+E35+F35)/3</f>
        <v>11457.438399999999</v>
      </c>
      <c r="H35" s="14">
        <v>10867.531359999999</v>
      </c>
      <c r="I35" s="14">
        <v>11012.486950000002</v>
      </c>
      <c r="J35" s="14">
        <v>12075.552921999999</v>
      </c>
      <c r="K35" s="20">
        <f>(+H35+I35+J35)/3</f>
        <v>11318.523744</v>
      </c>
      <c r="L35" s="14">
        <f t="shared" si="8"/>
        <v>0.63641268789527761</v>
      </c>
      <c r="M35" s="14">
        <f t="shared" si="8"/>
        <v>0.56565520681481518</v>
      </c>
      <c r="N35" s="14">
        <f t="shared" si="8"/>
        <v>0.67814453500455996</v>
      </c>
      <c r="O35" s="21">
        <f t="shared" si="8"/>
        <v>0.6273385022771113</v>
      </c>
      <c r="P35" s="14">
        <f t="shared" si="8"/>
        <v>0.6270048778844497</v>
      </c>
      <c r="Q35" s="14">
        <f t="shared" si="8"/>
        <v>0.60104005682464179</v>
      </c>
      <c r="R35" s="14">
        <f t="shared" si="8"/>
        <v>0.62927785288974281</v>
      </c>
      <c r="S35" s="21">
        <f t="shared" si="8"/>
        <v>0.61912585515396035</v>
      </c>
    </row>
    <row r="36" spans="1:20" ht="24" customHeight="1" x14ac:dyDescent="0.35">
      <c r="A36" s="50"/>
      <c r="B36" s="54"/>
      <c r="C36" s="51" t="s">
        <v>25</v>
      </c>
      <c r="D36" s="14">
        <v>0.19708999999999999</v>
      </c>
      <c r="E36" s="14">
        <v>0.44307000000000002</v>
      </c>
      <c r="F36" s="14">
        <v>3.3680000000000002E-2</v>
      </c>
      <c r="G36" s="20">
        <f>(+D36+E36+F36)/3</f>
        <v>0.22461333333333336</v>
      </c>
      <c r="H36" s="14">
        <v>4.5797218099999997</v>
      </c>
      <c r="I36" s="14">
        <v>0</v>
      </c>
      <c r="J36" s="14">
        <v>0.24352000000000001</v>
      </c>
      <c r="K36" s="20">
        <f>(+H36+I36+J36)/3</f>
        <v>1.60774727</v>
      </c>
      <c r="L36" s="14">
        <f t="shared" si="8"/>
        <v>1.137395540473134E-5</v>
      </c>
      <c r="M36" s="14">
        <f t="shared" si="8"/>
        <v>2.4187902691027264E-5</v>
      </c>
      <c r="N36" s="14">
        <f t="shared" si="8"/>
        <v>1.7592354660706524E-6</v>
      </c>
      <c r="O36" s="21">
        <f t="shared" si="8"/>
        <v>1.2298437679124063E-5</v>
      </c>
      <c r="P36" s="14">
        <f t="shared" si="8"/>
        <v>2.6422816913074921E-4</v>
      </c>
      <c r="Q36" s="14">
        <f t="shared" si="8"/>
        <v>0</v>
      </c>
      <c r="R36" s="14">
        <f t="shared" si="8"/>
        <v>1.2690246461222059E-5</v>
      </c>
      <c r="S36" s="21">
        <f t="shared" si="8"/>
        <v>8.7944145890744808E-5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10447.523789999999</v>
      </c>
      <c r="E38" s="24">
        <v>10647.2423</v>
      </c>
      <c r="F38" s="24">
        <v>3850.7204000000002</v>
      </c>
      <c r="G38" s="15">
        <f>(+D38+E38+F38)/3</f>
        <v>8315.1621633333325</v>
      </c>
      <c r="H38" s="24">
        <v>8191.4749099999999</v>
      </c>
      <c r="I38" s="24">
        <v>6919.0234799999998</v>
      </c>
      <c r="J38" s="24">
        <v>9436.2069499999998</v>
      </c>
      <c r="K38" s="15">
        <f>(+H38+I38+J38)/3</f>
        <v>8182.2351133333332</v>
      </c>
      <c r="L38" s="24">
        <f t="shared" ref="L38:S40" si="9">(+D38/D$54)*100</f>
        <v>0.60292084670622426</v>
      </c>
      <c r="M38" s="24">
        <f t="shared" si="9"/>
        <v>0.58125005231721683</v>
      </c>
      <c r="N38" s="24">
        <f t="shared" si="9"/>
        <v>0.2011378829454207</v>
      </c>
      <c r="O38" s="17">
        <f t="shared" si="9"/>
        <v>0.45528687963418057</v>
      </c>
      <c r="P38" s="24">
        <f t="shared" si="9"/>
        <v>0.47260914696252448</v>
      </c>
      <c r="Q38" s="24">
        <f t="shared" si="9"/>
        <v>0.37762680532304554</v>
      </c>
      <c r="R38" s="24">
        <f t="shared" si="9"/>
        <v>0.4917369902044863</v>
      </c>
      <c r="S38" s="17">
        <f t="shared" si="9"/>
        <v>0.44757014485203367</v>
      </c>
      <c r="T38" s="46"/>
    </row>
    <row r="39" spans="1:20" ht="24" customHeight="1" x14ac:dyDescent="0.35">
      <c r="A39" s="22"/>
      <c r="B39" s="53"/>
      <c r="C39" s="52" t="s">
        <v>28</v>
      </c>
      <c r="D39" s="24">
        <v>3562.8569600000001</v>
      </c>
      <c r="E39" s="24">
        <v>3179.62977</v>
      </c>
      <c r="F39" s="24">
        <v>1505.6666699999998</v>
      </c>
      <c r="G39" s="20">
        <f>(+D39+E39+F39)/3</f>
        <v>2749.3844666666669</v>
      </c>
      <c r="H39" s="24">
        <v>3657.66</v>
      </c>
      <c r="I39" s="24">
        <v>3934.49</v>
      </c>
      <c r="J39" s="24">
        <v>4997.49</v>
      </c>
      <c r="K39" s="20">
        <f>(+H39+I39+J39)/3</f>
        <v>4196.5466666666662</v>
      </c>
      <c r="L39" s="24">
        <f t="shared" si="9"/>
        <v>0.20561051385903228</v>
      </c>
      <c r="M39" s="24">
        <f t="shared" si="9"/>
        <v>0.17358109434232377</v>
      </c>
      <c r="N39" s="24">
        <f t="shared" si="9"/>
        <v>7.8646740081487448E-2</v>
      </c>
      <c r="O39" s="21">
        <f t="shared" si="9"/>
        <v>0.15053929799025773</v>
      </c>
      <c r="P39" s="24">
        <f t="shared" si="9"/>
        <v>0.21102958764710997</v>
      </c>
      <c r="Q39" s="24">
        <f t="shared" si="9"/>
        <v>0.21473678960191495</v>
      </c>
      <c r="R39" s="24">
        <f t="shared" si="9"/>
        <v>0.26042780793155645</v>
      </c>
      <c r="S39" s="21">
        <f t="shared" si="9"/>
        <v>0.22955206902055703</v>
      </c>
    </row>
    <row r="40" spans="1:20" ht="24" customHeight="1" x14ac:dyDescent="0.35">
      <c r="A40" s="22"/>
      <c r="B40" s="53"/>
      <c r="C40" s="52" t="s">
        <v>20</v>
      </c>
      <c r="D40" s="24">
        <v>6884.6668300000001</v>
      </c>
      <c r="E40" s="24">
        <v>7467.6125300000003</v>
      </c>
      <c r="F40" s="24">
        <v>2345.0537300000001</v>
      </c>
      <c r="G40" s="20">
        <f>(+D40+E40+F40)/3</f>
        <v>5565.777696666667</v>
      </c>
      <c r="H40" s="24">
        <v>4533.8149100000001</v>
      </c>
      <c r="I40" s="24">
        <v>2984.5334800000001</v>
      </c>
      <c r="J40" s="24">
        <v>4438.7169500000009</v>
      </c>
      <c r="K40" s="20">
        <f>(+H40+I40+J40)/3</f>
        <v>3985.688446666667</v>
      </c>
      <c r="L40" s="24">
        <f t="shared" si="9"/>
        <v>0.39731033284719203</v>
      </c>
      <c r="M40" s="24">
        <f t="shared" si="9"/>
        <v>0.40766895797489316</v>
      </c>
      <c r="N40" s="24">
        <f t="shared" si="9"/>
        <v>0.12249114286393326</v>
      </c>
      <c r="O40" s="21">
        <f t="shared" si="9"/>
        <v>0.3047475816439229</v>
      </c>
      <c r="P40" s="24">
        <f t="shared" si="9"/>
        <v>0.26157955931541454</v>
      </c>
      <c r="Q40" s="24">
        <f t="shared" si="9"/>
        <v>0.1628900157211306</v>
      </c>
      <c r="R40" s="24">
        <f t="shared" si="9"/>
        <v>0.23130918227292985</v>
      </c>
      <c r="S40" s="21">
        <f t="shared" si="9"/>
        <v>0.21801807583147659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4163.3216999999995</v>
      </c>
      <c r="E42" s="14">
        <v>9329.0303999999996</v>
      </c>
      <c r="F42" s="14">
        <v>13392.637400000001</v>
      </c>
      <c r="G42" s="15">
        <f>(+D42+E42+F42)/3</f>
        <v>8961.6631666666672</v>
      </c>
      <c r="H42" s="14">
        <v>3168.7597999999994</v>
      </c>
      <c r="I42" s="14">
        <v>10323.163299999998</v>
      </c>
      <c r="J42" s="14">
        <v>13342.436399999999</v>
      </c>
      <c r="K42" s="15">
        <f>(+H42+I42+J42)/3</f>
        <v>8944.7865000000002</v>
      </c>
      <c r="L42" s="14">
        <f t="shared" ref="L42:S42" si="10">(+D42/D$54)*100</f>
        <v>0.24026300345705143</v>
      </c>
      <c r="M42" s="14">
        <f t="shared" si="10"/>
        <v>0.50928674818163078</v>
      </c>
      <c r="N42" s="14">
        <f t="shared" si="10"/>
        <v>0.69954877370262036</v>
      </c>
      <c r="O42" s="17">
        <f t="shared" si="10"/>
        <v>0.49068527821093261</v>
      </c>
      <c r="P42" s="14">
        <f t="shared" si="10"/>
        <v>0.18282237111889529</v>
      </c>
      <c r="Q42" s="14">
        <f t="shared" si="10"/>
        <v>0.56341811659918051</v>
      </c>
      <c r="R42" s="14">
        <f t="shared" si="10"/>
        <v>0.69529733208434785</v>
      </c>
      <c r="S42" s="17">
        <f t="shared" si="10"/>
        <v>0.48928188129814998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94.2637</v>
      </c>
      <c r="E44" s="24">
        <v>169.26794000000001</v>
      </c>
      <c r="F44" s="24">
        <v>172.93200000000002</v>
      </c>
      <c r="G44" s="20">
        <f>(+D44+E44+F44)/3</f>
        <v>145.48788000000002</v>
      </c>
      <c r="H44" s="24">
        <v>53.018450000000001</v>
      </c>
      <c r="I44" s="24">
        <v>0.49521000000000004</v>
      </c>
      <c r="J44" s="60">
        <v>16.27214</v>
      </c>
      <c r="K44" s="20">
        <f>(+H44+I44+J44)/3</f>
        <v>23.261933333333332</v>
      </c>
      <c r="L44" s="24">
        <f t="shared" ref="L44:S44" si="11">(+D44/D$54)*100</f>
        <v>5.4399062361610104E-3</v>
      </c>
      <c r="M44" s="24">
        <f t="shared" si="11"/>
        <v>9.2406086203774603E-3</v>
      </c>
      <c r="N44" s="60">
        <f t="shared" si="11"/>
        <v>9.0329010575573073E-3</v>
      </c>
      <c r="O44" s="21">
        <f t="shared" si="11"/>
        <v>7.9660169710074214E-3</v>
      </c>
      <c r="P44" s="24">
        <f t="shared" si="11"/>
        <v>3.0589124306766948E-3</v>
      </c>
      <c r="Q44" s="24">
        <f t="shared" si="11"/>
        <v>2.7027595845653268E-5</v>
      </c>
      <c r="R44" s="60">
        <f t="shared" si="11"/>
        <v>8.4796923066487312E-4</v>
      </c>
      <c r="S44" s="21">
        <f t="shared" si="11"/>
        <v>1.2724331099423646E-3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75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0.72418999999999989</v>
      </c>
      <c r="E46" s="14">
        <v>1.4524700000000001</v>
      </c>
      <c r="F46" s="14">
        <v>47.270306509999998</v>
      </c>
      <c r="G46" s="15">
        <f>(+D46+E46+F46)/3</f>
        <v>16.48232217</v>
      </c>
      <c r="H46" s="14">
        <v>1.2844300000000002</v>
      </c>
      <c r="I46" s="14">
        <v>116.26752000000003</v>
      </c>
      <c r="J46" s="14">
        <v>59.708350010000004</v>
      </c>
      <c r="K46" s="15">
        <f>(+H46+I46+J46)/3</f>
        <v>59.08676667000001</v>
      </c>
      <c r="L46" s="14">
        <f t="shared" ref="L46:S46" si="12">(+D46/D$54)*100</f>
        <v>4.1792606243606411E-5</v>
      </c>
      <c r="M46" s="14">
        <f t="shared" si="12"/>
        <v>7.9292669378735572E-5</v>
      </c>
      <c r="N46" s="14">
        <f t="shared" si="12"/>
        <v>2.4691092548819018E-3</v>
      </c>
      <c r="O46" s="17">
        <f t="shared" si="12"/>
        <v>9.0247007604916539E-4</v>
      </c>
      <c r="P46" s="14">
        <f t="shared" si="12"/>
        <v>7.4105502769961537E-5</v>
      </c>
      <c r="Q46" s="14">
        <f t="shared" si="12"/>
        <v>6.345654450710626E-3</v>
      </c>
      <c r="R46" s="14">
        <f t="shared" si="12"/>
        <v>3.1115049171312852E-3</v>
      </c>
      <c r="S46" s="17">
        <f t="shared" si="12"/>
        <v>3.2320597429712191E-3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8.5454600000000003</v>
      </c>
      <c r="E48" s="24">
        <v>16.649380000000001</v>
      </c>
      <c r="F48" s="24">
        <v>0.37517</v>
      </c>
      <c r="G48" s="15">
        <f t="shared" ref="G48:G53" si="13">(+D48+E48+F48)/3</f>
        <v>8.5233366666666672</v>
      </c>
      <c r="H48" s="24">
        <v>4</v>
      </c>
      <c r="I48" s="24">
        <v>20.713999999999999</v>
      </c>
      <c r="J48" s="24">
        <v>0</v>
      </c>
      <c r="K48" s="15">
        <f t="shared" ref="K48:K53" si="14">(+H48+I48+J48)/3</f>
        <v>8.2379999999999995</v>
      </c>
      <c r="L48" s="24">
        <f t="shared" ref="L48:S53" si="15">(+D48/D$54)*100</f>
        <v>4.9315379244464698E-4</v>
      </c>
      <c r="M48" s="24">
        <f t="shared" si="15"/>
        <v>9.0891638636318294E-4</v>
      </c>
      <c r="N48" s="24">
        <f t="shared" si="15"/>
        <v>1.9596566799457446E-5</v>
      </c>
      <c r="O48" s="17">
        <f t="shared" si="15"/>
        <v>4.6668522859963656E-4</v>
      </c>
      <c r="P48" s="24">
        <f t="shared" si="15"/>
        <v>2.3078097761641047E-4</v>
      </c>
      <c r="Q48" s="24">
        <f t="shared" si="15"/>
        <v>1.1305297153669386E-3</v>
      </c>
      <c r="R48" s="24">
        <f t="shared" si="15"/>
        <v>0</v>
      </c>
      <c r="S48" s="17">
        <f t="shared" si="15"/>
        <v>4.5062049699388121E-4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1637.3535599999791</v>
      </c>
      <c r="E53" s="74">
        <v>3724.1761000001256</v>
      </c>
      <c r="F53" s="74">
        <v>3861.0401674899172</v>
      </c>
      <c r="G53" s="39">
        <f t="shared" si="13"/>
        <v>3074.1899424966741</v>
      </c>
      <c r="H53" s="74">
        <v>2125.9030235900314</v>
      </c>
      <c r="I53" s="74">
        <v>3863.9450600004388</v>
      </c>
      <c r="J53" s="74">
        <v>3899.769556990118</v>
      </c>
      <c r="K53" s="39">
        <f t="shared" si="14"/>
        <v>3296.539213526863</v>
      </c>
      <c r="L53" s="74">
        <f t="shared" si="15"/>
        <v>9.4490772607528847E-2</v>
      </c>
      <c r="M53" s="74">
        <f t="shared" si="15"/>
        <v>0.20330875281795754</v>
      </c>
      <c r="N53" s="74">
        <f t="shared" si="15"/>
        <v>0.20167692394808889</v>
      </c>
      <c r="O53" s="40">
        <f t="shared" si="15"/>
        <v>0.16832363805169773</v>
      </c>
      <c r="P53" s="74">
        <f t="shared" si="15"/>
        <v>0.1226544945254476</v>
      </c>
      <c r="Q53" s="74">
        <f t="shared" si="15"/>
        <v>0.21088658438137417</v>
      </c>
      <c r="R53" s="74">
        <f t="shared" si="15"/>
        <v>0.20322370573330881</v>
      </c>
      <c r="S53" s="40">
        <f t="shared" si="15"/>
        <v>0.18032145408585742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1732818.4698000001</v>
      </c>
      <c r="E54" s="43">
        <v>1831783.4566300001</v>
      </c>
      <c r="F54" s="43">
        <v>1914467.99758</v>
      </c>
      <c r="G54" s="62">
        <f>G13+G25+G30+G34+G44+G38+G21+G46+G48+G49+G53+G23+G9+G42</f>
        <v>1826356.6413366667</v>
      </c>
      <c r="H54" s="43">
        <v>1733245.1059500002</v>
      </c>
      <c r="I54" s="43">
        <v>1832238.4381800003</v>
      </c>
      <c r="J54" s="43">
        <v>1918954.0624299999</v>
      </c>
      <c r="K54" s="62">
        <f t="shared" ref="K54:S54" si="16">K13+K25+K30+K34+K44+K38+K21+K46+K48+K49+K53+K23+K9+K42</f>
        <v>1828145.8688533334</v>
      </c>
      <c r="L54" s="43">
        <f t="shared" si="16"/>
        <v>100</v>
      </c>
      <c r="M54" s="43">
        <f t="shared" si="16"/>
        <v>100.00000000000003</v>
      </c>
      <c r="N54" s="43">
        <f t="shared" si="16"/>
        <v>100</v>
      </c>
      <c r="O54" s="62">
        <f t="shared" si="16"/>
        <v>100.00000000000001</v>
      </c>
      <c r="P54" s="43">
        <f t="shared" si="16"/>
        <v>99.999999999999986</v>
      </c>
      <c r="Q54" s="43">
        <f t="shared" si="16"/>
        <v>100.00000000000001</v>
      </c>
      <c r="R54" s="43">
        <f t="shared" si="16"/>
        <v>100</v>
      </c>
      <c r="S54" s="62">
        <f t="shared" si="16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832878.73213999998</v>
      </c>
      <c r="E9" s="14">
        <v>946931.74022000015</v>
      </c>
      <c r="F9" s="14">
        <v>907515.06975000002</v>
      </c>
      <c r="G9" s="15">
        <f t="shared" ref="G9:G16" si="0">(+D9+E9+F9)/3</f>
        <v>895775.18070333323</v>
      </c>
      <c r="H9" s="16">
        <v>846713.81085000013</v>
      </c>
      <c r="I9" s="16">
        <v>964856.76764000021</v>
      </c>
      <c r="J9" s="16">
        <v>929423.44163000002</v>
      </c>
      <c r="K9" s="15">
        <f t="shared" ref="K9:K16" si="1">(+H9+I9+J9)/3</f>
        <v>913664.67337333353</v>
      </c>
      <c r="L9" s="16">
        <f t="shared" ref="L9:S16" si="2">(+D9/D$54)*100</f>
        <v>53.981519756192398</v>
      </c>
      <c r="M9" s="16">
        <f t="shared" si="2"/>
        <v>55.823338309822191</v>
      </c>
      <c r="N9" s="16">
        <f t="shared" si="2"/>
        <v>53.721515580554225</v>
      </c>
      <c r="O9" s="17">
        <f t="shared" si="2"/>
        <v>54.526322170827093</v>
      </c>
      <c r="P9" s="16">
        <f t="shared" si="2"/>
        <v>54.904710217846016</v>
      </c>
      <c r="Q9" s="16">
        <f t="shared" si="2"/>
        <v>56.645987364900883</v>
      </c>
      <c r="R9" s="16">
        <f t="shared" si="2"/>
        <v>55.258101590372988</v>
      </c>
      <c r="S9" s="17">
        <f t="shared" si="2"/>
        <v>55.627262992309724</v>
      </c>
      <c r="T9" s="46"/>
    </row>
    <row r="10" spans="1:256" ht="24" customHeight="1" x14ac:dyDescent="0.35">
      <c r="A10" s="12"/>
      <c r="B10" s="12"/>
      <c r="C10" s="19" t="s">
        <v>73</v>
      </c>
      <c r="D10" s="14">
        <v>814681.58327000006</v>
      </c>
      <c r="E10" s="14">
        <v>929048.74514000013</v>
      </c>
      <c r="F10" s="14">
        <v>883620.32574</v>
      </c>
      <c r="G10" s="20">
        <f t="shared" si="0"/>
        <v>875783.55138333328</v>
      </c>
      <c r="H10" s="16">
        <v>814681.58327000006</v>
      </c>
      <c r="I10" s="16">
        <v>929048.74514000013</v>
      </c>
      <c r="J10" s="16">
        <v>883620.32574</v>
      </c>
      <c r="K10" s="20">
        <f t="shared" si="1"/>
        <v>875783.55138333328</v>
      </c>
      <c r="L10" s="16">
        <f t="shared" si="2"/>
        <v>52.802104658500646</v>
      </c>
      <c r="M10" s="16">
        <f t="shared" si="2"/>
        <v>54.769103414166679</v>
      </c>
      <c r="N10" s="16">
        <f t="shared" si="2"/>
        <v>52.307035639212664</v>
      </c>
      <c r="O10" s="21">
        <f t="shared" si="2"/>
        <v>53.309420827159379</v>
      </c>
      <c r="P10" s="16">
        <f t="shared" si="2"/>
        <v>52.82759732518344</v>
      </c>
      <c r="Q10" s="16">
        <f t="shared" si="2"/>
        <v>54.54372632665536</v>
      </c>
      <c r="R10" s="16">
        <f t="shared" si="2"/>
        <v>52.534915238879144</v>
      </c>
      <c r="S10" s="21">
        <f t="shared" si="2"/>
        <v>53.320921074107453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821.48011999999994</v>
      </c>
      <c r="E11" s="14">
        <v>968.18229000000008</v>
      </c>
      <c r="F11" s="14">
        <v>1124.56276</v>
      </c>
      <c r="G11" s="20">
        <f t="shared" si="0"/>
        <v>971.40838999999994</v>
      </c>
      <c r="H11" s="16">
        <v>756.55885000000012</v>
      </c>
      <c r="I11" s="16">
        <v>780.86239</v>
      </c>
      <c r="J11" s="16">
        <v>815.10635000000002</v>
      </c>
      <c r="K11" s="20">
        <f t="shared" si="1"/>
        <v>784.17586333333338</v>
      </c>
      <c r="L11" s="16">
        <f t="shared" si="2"/>
        <v>5.324273944798643E-2</v>
      </c>
      <c r="M11" s="16">
        <f t="shared" si="2"/>
        <v>5.7076096644190666E-2</v>
      </c>
      <c r="N11" s="16">
        <f t="shared" si="2"/>
        <v>6.6569931284219397E-2</v>
      </c>
      <c r="O11" s="21">
        <f t="shared" si="2"/>
        <v>5.9130156733072516E-2</v>
      </c>
      <c r="P11" s="16">
        <f t="shared" si="2"/>
        <v>4.9058659360117177E-2</v>
      </c>
      <c r="Q11" s="16">
        <f t="shared" si="2"/>
        <v>4.5843821136123362E-2</v>
      </c>
      <c r="R11" s="16">
        <f t="shared" si="2"/>
        <v>4.8461473509066995E-2</v>
      </c>
      <c r="S11" s="21">
        <f t="shared" si="2"/>
        <v>4.7743508371413869E-2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17375.668750000001</v>
      </c>
      <c r="E12" s="14">
        <v>16914.81279</v>
      </c>
      <c r="F12" s="14">
        <v>22770.181249999994</v>
      </c>
      <c r="G12" s="20">
        <f t="shared" si="0"/>
        <v>19020.220929999999</v>
      </c>
      <c r="H12" s="16">
        <v>31275.668729999994</v>
      </c>
      <c r="I12" s="16">
        <v>35027.160110000004</v>
      </c>
      <c r="J12" s="16">
        <v>44988.009539999999</v>
      </c>
      <c r="K12" s="20">
        <f t="shared" si="1"/>
        <v>37096.946126666669</v>
      </c>
      <c r="L12" s="16">
        <f t="shared" si="2"/>
        <v>1.1261723582437637</v>
      </c>
      <c r="M12" s="16">
        <f t="shared" si="2"/>
        <v>0.99715879901132298</v>
      </c>
      <c r="N12" s="16">
        <f t="shared" si="2"/>
        <v>1.3479100100573491</v>
      </c>
      <c r="O12" s="21">
        <f t="shared" si="2"/>
        <v>1.1577711869346385</v>
      </c>
      <c r="P12" s="16">
        <f t="shared" si="2"/>
        <v>2.028054233302456</v>
      </c>
      <c r="Q12" s="16">
        <f t="shared" si="2"/>
        <v>2.0564172171094004</v>
      </c>
      <c r="R12" s="16">
        <f t="shared" si="2"/>
        <v>2.6747248779847723</v>
      </c>
      <c r="S12" s="21">
        <f t="shared" si="2"/>
        <v>2.2585984098308485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480978.73919000005</v>
      </c>
      <c r="E13" s="24">
        <v>520929.09344999993</v>
      </c>
      <c r="F13" s="24">
        <v>529237.38873000001</v>
      </c>
      <c r="G13" s="15">
        <f t="shared" si="0"/>
        <v>510381.74045666662</v>
      </c>
      <c r="H13" s="24">
        <v>480978.73919000005</v>
      </c>
      <c r="I13" s="24">
        <v>520929.09344999993</v>
      </c>
      <c r="J13" s="24">
        <v>529237.38873000001</v>
      </c>
      <c r="K13" s="15">
        <f t="shared" si="1"/>
        <v>510381.74045666662</v>
      </c>
      <c r="L13" s="24">
        <f t="shared" si="2"/>
        <v>31.173761929520815</v>
      </c>
      <c r="M13" s="24">
        <f t="shared" si="2"/>
        <v>30.709711992896327</v>
      </c>
      <c r="N13" s="24">
        <f t="shared" si="2"/>
        <v>31.328884304150179</v>
      </c>
      <c r="O13" s="17">
        <f t="shared" si="2"/>
        <v>31.067213972591933</v>
      </c>
      <c r="P13" s="24">
        <f t="shared" si="2"/>
        <v>31.188812509933427</v>
      </c>
      <c r="Q13" s="24">
        <f t="shared" si="2"/>
        <v>30.583340279360478</v>
      </c>
      <c r="R13" s="24">
        <f t="shared" si="2"/>
        <v>31.465370983733209</v>
      </c>
      <c r="S13" s="17">
        <f t="shared" si="2"/>
        <v>31.073915989367386</v>
      </c>
      <c r="T13" s="46"/>
    </row>
    <row r="14" spans="1:256" ht="24" customHeight="1" x14ac:dyDescent="0.35">
      <c r="A14" s="22"/>
      <c r="B14" s="22"/>
      <c r="C14" s="52" t="s">
        <v>7</v>
      </c>
      <c r="D14" s="24">
        <v>282303.09554000001</v>
      </c>
      <c r="E14" s="24">
        <v>318112.36523</v>
      </c>
      <c r="F14" s="24">
        <v>297501.86369999993</v>
      </c>
      <c r="G14" s="20">
        <f t="shared" si="0"/>
        <v>299305.77482333331</v>
      </c>
      <c r="H14" s="24">
        <v>282303.09554000001</v>
      </c>
      <c r="I14" s="24">
        <v>318112.36523</v>
      </c>
      <c r="J14" s="24">
        <v>297501.86369999993</v>
      </c>
      <c r="K14" s="20">
        <f t="shared" si="1"/>
        <v>299305.77482333331</v>
      </c>
      <c r="L14" s="24">
        <f t="shared" si="2"/>
        <v>18.296961539612475</v>
      </c>
      <c r="M14" s="24">
        <f t="shared" si="2"/>
        <v>18.753299135000248</v>
      </c>
      <c r="N14" s="24">
        <f t="shared" si="2"/>
        <v>17.611003429845212</v>
      </c>
      <c r="O14" s="21">
        <f t="shared" si="2"/>
        <v>18.218905208773634</v>
      </c>
      <c r="P14" s="24">
        <f t="shared" si="2"/>
        <v>18.305795246996944</v>
      </c>
      <c r="Q14" s="24">
        <f t="shared" si="2"/>
        <v>18.676128546533363</v>
      </c>
      <c r="R14" s="24">
        <f t="shared" si="2"/>
        <v>17.687727112659111</v>
      </c>
      <c r="S14" s="21">
        <f t="shared" si="2"/>
        <v>18.22283550675424</v>
      </c>
    </row>
    <row r="15" spans="1:256" ht="24" customHeight="1" x14ac:dyDescent="0.35">
      <c r="A15" s="22"/>
      <c r="B15" s="22"/>
      <c r="C15" s="52" t="s">
        <v>8</v>
      </c>
      <c r="D15" s="24">
        <v>91879.105440000014</v>
      </c>
      <c r="E15" s="24">
        <v>94613.910649999991</v>
      </c>
      <c r="F15" s="24">
        <v>98065.169340000008</v>
      </c>
      <c r="G15" s="20">
        <f t="shared" si="0"/>
        <v>94852.728476666671</v>
      </c>
      <c r="H15" s="24">
        <v>91879.105440000014</v>
      </c>
      <c r="I15" s="24">
        <v>94613.910649999991</v>
      </c>
      <c r="J15" s="24">
        <v>98065.169340000008</v>
      </c>
      <c r="K15" s="20">
        <f t="shared" si="1"/>
        <v>94852.728476666671</v>
      </c>
      <c r="L15" s="24">
        <f t="shared" si="2"/>
        <v>5.9549770622032741</v>
      </c>
      <c r="M15" s="24">
        <f t="shared" si="2"/>
        <v>5.577661111880305</v>
      </c>
      <c r="N15" s="24">
        <f t="shared" si="2"/>
        <v>5.8050931584637731</v>
      </c>
      <c r="O15" s="21">
        <f t="shared" si="2"/>
        <v>5.773737141991198</v>
      </c>
      <c r="P15" s="24">
        <f t="shared" si="2"/>
        <v>5.9578521037633081</v>
      </c>
      <c r="Q15" s="24">
        <f t="shared" si="2"/>
        <v>5.5547088096120962</v>
      </c>
      <c r="R15" s="24">
        <f t="shared" si="2"/>
        <v>5.8303834906114762</v>
      </c>
      <c r="S15" s="21">
        <f t="shared" si="2"/>
        <v>5.7749826892493719</v>
      </c>
    </row>
    <row r="16" spans="1:256" ht="24" customHeight="1" x14ac:dyDescent="0.35">
      <c r="A16" s="22"/>
      <c r="B16" s="22"/>
      <c r="C16" s="52" t="s">
        <v>9</v>
      </c>
      <c r="D16" s="24">
        <v>106796.53821000001</v>
      </c>
      <c r="E16" s="24">
        <v>108202.81756999998</v>
      </c>
      <c r="F16" s="24">
        <v>133670.35569</v>
      </c>
      <c r="G16" s="20">
        <f t="shared" si="0"/>
        <v>116223.23715666666</v>
      </c>
      <c r="H16" s="24">
        <v>106796.53821000001</v>
      </c>
      <c r="I16" s="24">
        <v>108202.81756999998</v>
      </c>
      <c r="J16" s="24">
        <v>133670.35569</v>
      </c>
      <c r="K16" s="20">
        <f t="shared" si="1"/>
        <v>116223.23715666666</v>
      </c>
      <c r="L16" s="24">
        <f t="shared" si="2"/>
        <v>6.9218233277050665</v>
      </c>
      <c r="M16" s="24">
        <f t="shared" si="2"/>
        <v>6.3787517460157748</v>
      </c>
      <c r="N16" s="24">
        <f t="shared" si="2"/>
        <v>7.9127877158411897</v>
      </c>
      <c r="O16" s="21">
        <f t="shared" si="2"/>
        <v>7.0745716218271042</v>
      </c>
      <c r="P16" s="24">
        <f t="shared" si="2"/>
        <v>6.9251651591731802</v>
      </c>
      <c r="Q16" s="24">
        <f t="shared" si="2"/>
        <v>6.3525029232150185</v>
      </c>
      <c r="R16" s="24">
        <f t="shared" si="2"/>
        <v>7.9472603804626205</v>
      </c>
      <c r="S16" s="21">
        <f t="shared" si="2"/>
        <v>7.0760977933637754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96046.216079999998</v>
      </c>
      <c r="E18" s="24">
        <v>98506.924370000008</v>
      </c>
      <c r="F18" s="24">
        <v>123430.99277999997</v>
      </c>
      <c r="G18" s="20">
        <f>(+D18+E18+F18)/3</f>
        <v>105994.71107666666</v>
      </c>
      <c r="H18" s="24">
        <v>96046.216079999998</v>
      </c>
      <c r="I18" s="24">
        <v>98506.924370000008</v>
      </c>
      <c r="J18" s="24">
        <v>123430.99277999997</v>
      </c>
      <c r="K18" s="20">
        <f>(+H18+I18+J18)/3</f>
        <v>105994.71107666666</v>
      </c>
      <c r="L18" s="24">
        <f t="shared" ref="L18:S19" si="3">(+D18/D$54)*100</f>
        <v>6.2250607570545275</v>
      </c>
      <c r="M18" s="24">
        <f t="shared" si="3"/>
        <v>5.8071613099472223</v>
      </c>
      <c r="N18" s="24">
        <f t="shared" si="3"/>
        <v>7.3066555286852797</v>
      </c>
      <c r="O18" s="21">
        <f t="shared" si="3"/>
        <v>6.4519556793616299</v>
      </c>
      <c r="P18" s="24">
        <f t="shared" si="3"/>
        <v>6.2280661940534134</v>
      </c>
      <c r="Q18" s="24">
        <f t="shared" si="3"/>
        <v>5.7832646050322793</v>
      </c>
      <c r="R18" s="24">
        <f t="shared" si="3"/>
        <v>7.3384875320941951</v>
      </c>
      <c r="S18" s="21">
        <f t="shared" si="3"/>
        <v>6.4533475362315667</v>
      </c>
    </row>
    <row r="19" spans="1:20" ht="24" customHeight="1" x14ac:dyDescent="0.35">
      <c r="A19" s="22"/>
      <c r="B19" s="22"/>
      <c r="C19" s="52" t="s">
        <v>12</v>
      </c>
      <c r="D19" s="24">
        <v>6687.6397899999993</v>
      </c>
      <c r="E19" s="24">
        <v>5369.0419999999995</v>
      </c>
      <c r="F19" s="24">
        <v>6785.661180000001</v>
      </c>
      <c r="G19" s="20">
        <f>(+D19+E19+F19)/3</f>
        <v>6280.7809899999993</v>
      </c>
      <c r="H19" s="24">
        <v>6687.6397899999993</v>
      </c>
      <c r="I19" s="24">
        <v>5369.0419999999995</v>
      </c>
      <c r="J19" s="24">
        <v>6785.661180000001</v>
      </c>
      <c r="K19" s="20">
        <f>(+H19+I19+J19)/3</f>
        <v>6280.7809899999993</v>
      </c>
      <c r="L19" s="24">
        <f t="shared" si="3"/>
        <v>0.43344720607597492</v>
      </c>
      <c r="M19" s="24">
        <f t="shared" si="3"/>
        <v>0.31651473409900804</v>
      </c>
      <c r="N19" s="24">
        <f t="shared" si="3"/>
        <v>0.40168589476553102</v>
      </c>
      <c r="O19" s="21">
        <f t="shared" si="3"/>
        <v>0.38231455293978089</v>
      </c>
      <c r="P19" s="24">
        <f t="shared" si="3"/>
        <v>0.43365647283192238</v>
      </c>
      <c r="Q19" s="24">
        <f t="shared" si="3"/>
        <v>0.31521226309841099</v>
      </c>
      <c r="R19" s="24">
        <f t="shared" si="3"/>
        <v>0.40343587007520465</v>
      </c>
      <c r="S19" s="21">
        <f t="shared" si="3"/>
        <v>0.3823970282640749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115336.34399999998</v>
      </c>
      <c r="E21" s="14">
        <v>115728.87199999999</v>
      </c>
      <c r="F21" s="14">
        <v>121272.41599999998</v>
      </c>
      <c r="G21" s="15">
        <f>(+D21+E21+F21)/3</f>
        <v>117445.87733333331</v>
      </c>
      <c r="H21" s="14">
        <v>115336.344</v>
      </c>
      <c r="I21" s="14">
        <v>115728.87199999999</v>
      </c>
      <c r="J21" s="14">
        <v>121272.41599999998</v>
      </c>
      <c r="K21" s="15">
        <f>(+H21+I21+J21)/3</f>
        <v>117445.87733333332</v>
      </c>
      <c r="L21" s="14">
        <f t="shared" ref="L21:S21" si="4">(+D21/D$54)*100</f>
        <v>7.4753153034005653</v>
      </c>
      <c r="M21" s="14">
        <f t="shared" si="4"/>
        <v>6.8224262631318835</v>
      </c>
      <c r="N21" s="14">
        <f t="shared" si="4"/>
        <v>7.1788758146244023</v>
      </c>
      <c r="O21" s="17">
        <f t="shared" si="4"/>
        <v>7.148994393978013</v>
      </c>
      <c r="P21" s="14">
        <f t="shared" si="4"/>
        <v>7.4789243588086949</v>
      </c>
      <c r="Q21" s="14">
        <f t="shared" si="4"/>
        <v>6.7943517016529826</v>
      </c>
      <c r="R21" s="14">
        <f t="shared" si="4"/>
        <v>7.2101511359401762</v>
      </c>
      <c r="S21" s="17">
        <f t="shared" si="4"/>
        <v>7.1505366204679177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33919.553169999999</v>
      </c>
      <c r="E23" s="24">
        <v>34586.069769000002</v>
      </c>
      <c r="F23" s="24">
        <v>35937.493969999996</v>
      </c>
      <c r="G23" s="15">
        <f>(+D23+E23+F23)/3</f>
        <v>34814.372302999996</v>
      </c>
      <c r="H23" s="24">
        <v>33970.41090000001</v>
      </c>
      <c r="I23" s="24">
        <v>34813.844700000001</v>
      </c>
      <c r="J23" s="24">
        <v>36260.432990000001</v>
      </c>
      <c r="K23" s="15">
        <f>(+H23+I23+J23)/3</f>
        <v>35014.896196666668</v>
      </c>
      <c r="L23" s="24">
        <f t="shared" ref="L23:S23" si="5">(+D23/D$54)*100</f>
        <v>2.1984341284149789</v>
      </c>
      <c r="M23" s="24">
        <f t="shared" si="5"/>
        <v>2.0389113507521039</v>
      </c>
      <c r="N23" s="24">
        <f t="shared" si="5"/>
        <v>2.1273659320800808</v>
      </c>
      <c r="O23" s="17">
        <f t="shared" si="5"/>
        <v>2.1191697663224098</v>
      </c>
      <c r="P23" s="24">
        <f t="shared" si="5"/>
        <v>2.2027933671865862</v>
      </c>
      <c r="Q23" s="24">
        <f t="shared" si="5"/>
        <v>2.0438936359677617</v>
      </c>
      <c r="R23" s="24">
        <f t="shared" si="5"/>
        <v>2.1558340365918927</v>
      </c>
      <c r="S23" s="17">
        <f t="shared" si="5"/>
        <v>2.131835558650867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39320.223140000002</v>
      </c>
      <c r="E25" s="14">
        <v>40804.036050000002</v>
      </c>
      <c r="F25" s="14">
        <v>41389.45289</v>
      </c>
      <c r="G25" s="15">
        <f>(+D25+E25+F25)/3</f>
        <v>40504.570693333335</v>
      </c>
      <c r="H25" s="14">
        <v>27759.65713</v>
      </c>
      <c r="I25" s="14">
        <v>24453.7788</v>
      </c>
      <c r="J25" s="14">
        <v>25016.117429999998</v>
      </c>
      <c r="K25" s="15">
        <f>(+H25+I25+J25)/3</f>
        <v>25743.184453333331</v>
      </c>
      <c r="L25" s="14">
        <f t="shared" ref="L25:S28" si="6">(+D25/D$54)*100</f>
        <v>2.5484687270091295</v>
      </c>
      <c r="M25" s="14">
        <f t="shared" si="6"/>
        <v>2.4054717062247031</v>
      </c>
      <c r="N25" s="14">
        <f t="shared" si="6"/>
        <v>2.4501016152968962</v>
      </c>
      <c r="O25" s="17">
        <f t="shared" si="6"/>
        <v>2.4655352353942668</v>
      </c>
      <c r="P25" s="14">
        <f t="shared" si="6"/>
        <v>1.8000603166486224</v>
      </c>
      <c r="Q25" s="14">
        <f t="shared" si="6"/>
        <v>1.4356622572250219</v>
      </c>
      <c r="R25" s="14">
        <f t="shared" si="6"/>
        <v>1.4873125600526287</v>
      </c>
      <c r="S25" s="17">
        <f t="shared" si="6"/>
        <v>1.5673396745853736</v>
      </c>
      <c r="T25" s="46"/>
    </row>
    <row r="26" spans="1:20" ht="24" customHeight="1" x14ac:dyDescent="0.35">
      <c r="A26" s="50"/>
      <c r="B26" s="50"/>
      <c r="C26" s="51" t="s">
        <v>59</v>
      </c>
      <c r="D26" s="14">
        <v>21888.843999999997</v>
      </c>
      <c r="E26" s="14">
        <v>22465.259130000002</v>
      </c>
      <c r="F26" s="14">
        <v>22834.431749999996</v>
      </c>
      <c r="G26" s="20">
        <f>(+D26+E26+F26)/3</f>
        <v>22396.178293333331</v>
      </c>
      <c r="H26" s="14">
        <v>9649.3290300000008</v>
      </c>
      <c r="I26" s="14">
        <v>7438.0613299999986</v>
      </c>
      <c r="J26" s="14">
        <v>8356.2164699999976</v>
      </c>
      <c r="K26" s="20">
        <f>(+H26+I26+J26)/3</f>
        <v>8481.2022766666651</v>
      </c>
      <c r="L26" s="14">
        <f t="shared" si="6"/>
        <v>1.418685601192176</v>
      </c>
      <c r="M26" s="14">
        <f t="shared" si="6"/>
        <v>1.3243676469651875</v>
      </c>
      <c r="N26" s="14">
        <f t="shared" si="6"/>
        <v>1.3517134006035352</v>
      </c>
      <c r="O26" s="21">
        <f t="shared" si="6"/>
        <v>1.3632675467283502</v>
      </c>
      <c r="P26" s="14">
        <f t="shared" si="6"/>
        <v>0.62570564859093225</v>
      </c>
      <c r="Q26" s="14">
        <f t="shared" si="6"/>
        <v>0.43668277225137675</v>
      </c>
      <c r="R26" s="14">
        <f t="shared" si="6"/>
        <v>0.49681193515046745</v>
      </c>
      <c r="S26" s="21">
        <f t="shared" si="6"/>
        <v>0.51636676264743309</v>
      </c>
    </row>
    <row r="27" spans="1:20" ht="24" customHeight="1" x14ac:dyDescent="0.35">
      <c r="A27" s="50"/>
      <c r="B27" s="54"/>
      <c r="C27" s="51" t="s">
        <v>60</v>
      </c>
      <c r="D27" s="14">
        <v>9544.462190000002</v>
      </c>
      <c r="E27" s="14">
        <v>9947.5589800000016</v>
      </c>
      <c r="F27" s="14">
        <v>9859.0751700000019</v>
      </c>
      <c r="G27" s="20">
        <f>(+D27+E27+F27)/3</f>
        <v>9783.6987800000006</v>
      </c>
      <c r="H27" s="14">
        <v>9386.0177799999983</v>
      </c>
      <c r="I27" s="14">
        <v>8293.7739099999999</v>
      </c>
      <c r="J27" s="14">
        <v>7952.8830699999999</v>
      </c>
      <c r="K27" s="20">
        <f>(+H27+I27+J27)/3</f>
        <v>8544.2249199999987</v>
      </c>
      <c r="L27" s="14">
        <f t="shared" si="6"/>
        <v>0.6186069524766199</v>
      </c>
      <c r="M27" s="14">
        <f t="shared" si="6"/>
        <v>0.58642658885680177</v>
      </c>
      <c r="N27" s="14">
        <f t="shared" si="6"/>
        <v>0.5836205678666202</v>
      </c>
      <c r="O27" s="21">
        <f t="shared" si="6"/>
        <v>0.59553906291726633</v>
      </c>
      <c r="P27" s="14">
        <f t="shared" si="6"/>
        <v>0.6086313695451756</v>
      </c>
      <c r="Q27" s="14">
        <f t="shared" si="6"/>
        <v>0.48692098959137542</v>
      </c>
      <c r="R27" s="14">
        <f t="shared" si="6"/>
        <v>0.47283208162654156</v>
      </c>
      <c r="S27" s="21">
        <f t="shared" si="6"/>
        <v>0.52020381277899863</v>
      </c>
    </row>
    <row r="28" spans="1:20" ht="24" customHeight="1" x14ac:dyDescent="0.35">
      <c r="A28" s="50"/>
      <c r="B28" s="50"/>
      <c r="C28" s="51" t="s">
        <v>61</v>
      </c>
      <c r="D28" s="14">
        <v>7886.9169499999998</v>
      </c>
      <c r="E28" s="14">
        <v>8391.2179400000005</v>
      </c>
      <c r="F28" s="14">
        <v>8695.9459699999989</v>
      </c>
      <c r="G28" s="20">
        <f>(+D28+E28+F28)/3</f>
        <v>8324.69362</v>
      </c>
      <c r="H28" s="14">
        <v>8724.3103200000005</v>
      </c>
      <c r="I28" s="14">
        <v>8721.9435599999997</v>
      </c>
      <c r="J28" s="14">
        <v>8707.0178899999992</v>
      </c>
      <c r="K28" s="20">
        <f>(+H28+I28+J28)/3</f>
        <v>8717.7572566666659</v>
      </c>
      <c r="L28" s="14">
        <f t="shared" si="6"/>
        <v>0.51117617334033327</v>
      </c>
      <c r="M28" s="14">
        <f t="shared" si="6"/>
        <v>0.4946774704027137</v>
      </c>
      <c r="N28" s="14">
        <f t="shared" si="6"/>
        <v>0.51476764682674048</v>
      </c>
      <c r="O28" s="21">
        <f t="shared" si="6"/>
        <v>0.50672862574865019</v>
      </c>
      <c r="P28" s="14">
        <f t="shared" si="6"/>
        <v>0.56572329851251468</v>
      </c>
      <c r="Q28" s="14">
        <f t="shared" si="6"/>
        <v>0.51205849538226966</v>
      </c>
      <c r="R28" s="14">
        <f t="shared" si="6"/>
        <v>0.51766854327561962</v>
      </c>
      <c r="S28" s="21">
        <f t="shared" si="6"/>
        <v>0.53076909915894199</v>
      </c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18</v>
      </c>
      <c r="D30" s="24">
        <v>15961.1445</v>
      </c>
      <c r="E30" s="24">
        <v>13565.39662</v>
      </c>
      <c r="F30" s="24">
        <v>20944.175239999997</v>
      </c>
      <c r="G30" s="15">
        <f>(+D30+E30+F30)/3</f>
        <v>16823.572120000001</v>
      </c>
      <c r="H30" s="24">
        <v>16295.730000000001</v>
      </c>
      <c r="I30" s="24">
        <v>16999.010000000002</v>
      </c>
      <c r="J30" s="24">
        <v>16596.379999999997</v>
      </c>
      <c r="K30" s="15">
        <f>(+H30+I30+J30)/3</f>
        <v>16630.373333333333</v>
      </c>
      <c r="L30" s="24">
        <f t="shared" ref="L30:S32" si="7">(+D30/D$54)*100</f>
        <v>1.0344925424429767</v>
      </c>
      <c r="M30" s="24">
        <f t="shared" si="7"/>
        <v>0.79970465943959512</v>
      </c>
      <c r="N30" s="24">
        <f t="shared" si="7"/>
        <v>1.239817248200046</v>
      </c>
      <c r="O30" s="17">
        <f t="shared" si="7"/>
        <v>1.0240599798255285</v>
      </c>
      <c r="P30" s="24">
        <f t="shared" si="7"/>
        <v>1.0566880119034259</v>
      </c>
      <c r="Q30" s="24">
        <f t="shared" si="7"/>
        <v>0.99799860245692262</v>
      </c>
      <c r="R30" s="24">
        <f t="shared" si="7"/>
        <v>0.98672403879126835</v>
      </c>
      <c r="S30" s="17">
        <f t="shared" si="7"/>
        <v>1.0125182444211904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15961.1445</v>
      </c>
      <c r="E31" s="24">
        <v>13565.39662</v>
      </c>
      <c r="F31" s="24">
        <v>20944.175239999997</v>
      </c>
      <c r="G31" s="20">
        <f>(+D31+E31+F31)/3</f>
        <v>16823.572120000001</v>
      </c>
      <c r="H31" s="24">
        <v>16295.730000000001</v>
      </c>
      <c r="I31" s="24">
        <v>16999.010000000002</v>
      </c>
      <c r="J31" s="24">
        <v>16596.379999999997</v>
      </c>
      <c r="K31" s="20">
        <f>(+H31+I31+J31)/3</f>
        <v>16630.373333333333</v>
      </c>
      <c r="L31" s="24">
        <f t="shared" si="7"/>
        <v>1.0344925424429767</v>
      </c>
      <c r="M31" s="24">
        <f t="shared" si="7"/>
        <v>0.79970465943959512</v>
      </c>
      <c r="N31" s="24">
        <f t="shared" si="7"/>
        <v>1.239817248200046</v>
      </c>
      <c r="O31" s="21">
        <f t="shared" si="7"/>
        <v>1.0240599798255285</v>
      </c>
      <c r="P31" s="24">
        <f t="shared" si="7"/>
        <v>1.0566880119034259</v>
      </c>
      <c r="Q31" s="24">
        <f t="shared" si="7"/>
        <v>0.99799860245692262</v>
      </c>
      <c r="R31" s="24">
        <f t="shared" si="7"/>
        <v>0.98672403879126835</v>
      </c>
      <c r="S31" s="21">
        <f t="shared" si="7"/>
        <v>1.0125182444211904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0</v>
      </c>
      <c r="F32" s="24">
        <v>0</v>
      </c>
      <c r="G32" s="20">
        <f>(+D32+E32+F32)/3</f>
        <v>0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7"/>
        <v>0</v>
      </c>
      <c r="M32" s="24">
        <f t="shared" si="7"/>
        <v>0</v>
      </c>
      <c r="N32" s="24">
        <f t="shared" si="7"/>
        <v>0</v>
      </c>
      <c r="O32" s="21">
        <f t="shared" si="7"/>
        <v>0</v>
      </c>
      <c r="P32" s="24">
        <f t="shared" si="7"/>
        <v>0</v>
      </c>
      <c r="Q32" s="24">
        <f t="shared" si="7"/>
        <v>0</v>
      </c>
      <c r="R32" s="24">
        <f t="shared" si="7"/>
        <v>0</v>
      </c>
      <c r="S32" s="21">
        <f t="shared" si="7"/>
        <v>0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11210.707539999999</v>
      </c>
      <c r="E34" s="14">
        <v>11574.19173</v>
      </c>
      <c r="F34" s="14">
        <v>10509.240979999995</v>
      </c>
      <c r="G34" s="15">
        <f>(+D34+E34+F34)/3</f>
        <v>11098.04675</v>
      </c>
      <c r="H34" s="14">
        <v>10904.01096003</v>
      </c>
      <c r="I34" s="14">
        <v>10830.09685</v>
      </c>
      <c r="J34" s="14">
        <v>11271.817580000003</v>
      </c>
      <c r="K34" s="15">
        <f>(+H34+I34+J34)/3</f>
        <v>11001.975130010002</v>
      </c>
      <c r="L34" s="14">
        <f t="shared" ref="L34:S36" si="8">(+D34/D$54)*100</f>
        <v>0.72660161341432927</v>
      </c>
      <c r="M34" s="14">
        <f t="shared" si="8"/>
        <v>0.68231953071551477</v>
      </c>
      <c r="N34" s="14">
        <f t="shared" si="8"/>
        <v>0.62210796477726338</v>
      </c>
      <c r="O34" s="17">
        <f t="shared" si="8"/>
        <v>0.67554413829848226</v>
      </c>
      <c r="P34" s="14">
        <f t="shared" si="8"/>
        <v>0.70706483619495819</v>
      </c>
      <c r="Q34" s="14">
        <f t="shared" si="8"/>
        <v>0.63582652876685875</v>
      </c>
      <c r="R34" s="14">
        <f t="shared" si="8"/>
        <v>0.67015658637944087</v>
      </c>
      <c r="S34" s="17">
        <f t="shared" si="8"/>
        <v>0.66984067768793265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11210.195</v>
      </c>
      <c r="E35" s="14">
        <v>11574.18672</v>
      </c>
      <c r="F35" s="14">
        <v>10509.053969999995</v>
      </c>
      <c r="G35" s="20">
        <f>(+D35+E35+F35)/3</f>
        <v>11097.811896666664</v>
      </c>
      <c r="H35" s="14">
        <v>10904.00805</v>
      </c>
      <c r="I35" s="14">
        <v>10829.905580000001</v>
      </c>
      <c r="J35" s="14">
        <v>11271.817580000003</v>
      </c>
      <c r="K35" s="20">
        <f>(+H35+I35+J35)/3</f>
        <v>11001.910403333335</v>
      </c>
      <c r="L35" s="14">
        <f t="shared" si="8"/>
        <v>0.72656839406670026</v>
      </c>
      <c r="M35" s="14">
        <f t="shared" si="8"/>
        <v>0.68231923536695571</v>
      </c>
      <c r="N35" s="14">
        <f t="shared" si="8"/>
        <v>0.62209689448106265</v>
      </c>
      <c r="O35" s="21">
        <f t="shared" si="8"/>
        <v>0.67552984264842164</v>
      </c>
      <c r="P35" s="14">
        <f t="shared" si="8"/>
        <v>0.70706464749559861</v>
      </c>
      <c r="Q35" s="14">
        <f t="shared" si="8"/>
        <v>0.63581529945452275</v>
      </c>
      <c r="R35" s="14">
        <f t="shared" si="8"/>
        <v>0.67015658637944087</v>
      </c>
      <c r="S35" s="21">
        <f t="shared" si="8"/>
        <v>0.66983673688998957</v>
      </c>
    </row>
    <row r="36" spans="1:20" ht="24" customHeight="1" x14ac:dyDescent="0.35">
      <c r="A36" s="50"/>
      <c r="B36" s="54"/>
      <c r="C36" s="51" t="s">
        <v>25</v>
      </c>
      <c r="D36" s="14">
        <v>0.51254</v>
      </c>
      <c r="E36" s="14">
        <v>5.0099999999999997E-3</v>
      </c>
      <c r="F36" s="14">
        <v>0.18700999999999998</v>
      </c>
      <c r="G36" s="20">
        <f>(+D36+E36+F36)/3</f>
        <v>0.23485333333333333</v>
      </c>
      <c r="H36" s="14">
        <v>2.9100299999999996E-3</v>
      </c>
      <c r="I36" s="14">
        <v>0.19127</v>
      </c>
      <c r="J36" s="14">
        <v>0</v>
      </c>
      <c r="K36" s="20">
        <f>(+H36+I36+J36)/3</f>
        <v>6.4726676666666663E-2</v>
      </c>
      <c r="L36" s="14">
        <f t="shared" si="8"/>
        <v>3.3219347629095352E-5</v>
      </c>
      <c r="M36" s="14">
        <f t="shared" si="8"/>
        <v>2.9534855898613393E-7</v>
      </c>
      <c r="N36" s="14">
        <f t="shared" si="8"/>
        <v>1.1070296200686803E-5</v>
      </c>
      <c r="O36" s="21">
        <f t="shared" si="8"/>
        <v>1.4295650060511135E-5</v>
      </c>
      <c r="P36" s="14">
        <f t="shared" si="8"/>
        <v>1.8869935960397758E-7</v>
      </c>
      <c r="Q36" s="14">
        <f t="shared" si="8"/>
        <v>1.1229312335949891E-5</v>
      </c>
      <c r="R36" s="14">
        <f t="shared" si="8"/>
        <v>0</v>
      </c>
      <c r="S36" s="21">
        <f t="shared" si="8"/>
        <v>3.9407979431460754E-6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8548.2922400000007</v>
      </c>
      <c r="E38" s="24">
        <v>8682.6659199999995</v>
      </c>
      <c r="F38" s="24">
        <v>11686.695179999999</v>
      </c>
      <c r="G38" s="15">
        <f>(+D38+E38+F38)/3</f>
        <v>9639.2177800000009</v>
      </c>
      <c r="H38" s="24">
        <v>6839.0759900000003</v>
      </c>
      <c r="I38" s="24">
        <v>9504.4166999999998</v>
      </c>
      <c r="J38" s="24">
        <v>5305.9113700000007</v>
      </c>
      <c r="K38" s="15">
        <f>(+H38+I38+J38)/3</f>
        <v>7216.4680200000003</v>
      </c>
      <c r="L38" s="24">
        <f t="shared" ref="L38:S40" si="9">(+D38/D$54)*100</f>
        <v>0.55404200951273697</v>
      </c>
      <c r="M38" s="24">
        <f t="shared" si="9"/>
        <v>0.51185885581437429</v>
      </c>
      <c r="N38" s="24">
        <f t="shared" si="9"/>
        <v>0.69180887251878931</v>
      </c>
      <c r="O38" s="17">
        <f t="shared" si="9"/>
        <v>0.58674442591093878</v>
      </c>
      <c r="P38" s="24">
        <f t="shared" si="9"/>
        <v>0.44347627330162892</v>
      </c>
      <c r="Q38" s="24">
        <f t="shared" si="9"/>
        <v>0.55799688239304723</v>
      </c>
      <c r="R38" s="24">
        <f t="shared" si="9"/>
        <v>0.31545856966850078</v>
      </c>
      <c r="S38" s="17">
        <f t="shared" si="9"/>
        <v>0.43936509325900458</v>
      </c>
      <c r="T38" s="46"/>
    </row>
    <row r="39" spans="1:20" ht="24" customHeight="1" x14ac:dyDescent="0.35">
      <c r="A39" s="22"/>
      <c r="B39" s="53"/>
      <c r="C39" s="52" t="s">
        <v>28</v>
      </c>
      <c r="D39" s="24">
        <v>4397.8533200000002</v>
      </c>
      <c r="E39" s="24">
        <v>4100.5652099999998</v>
      </c>
      <c r="F39" s="24">
        <v>4469.8445999999994</v>
      </c>
      <c r="G39" s="20">
        <f>(+D39+E39+F39)/3</f>
        <v>4322.7543766666668</v>
      </c>
      <c r="H39" s="24">
        <v>3929.36</v>
      </c>
      <c r="I39" s="24">
        <v>2933.77</v>
      </c>
      <c r="J39" s="24">
        <v>5013.6900000000005</v>
      </c>
      <c r="K39" s="20">
        <f>(+H39+I39+J39)/3</f>
        <v>3958.94</v>
      </c>
      <c r="L39" s="24">
        <f t="shared" si="9"/>
        <v>0.28503886186219834</v>
      </c>
      <c r="M39" s="24">
        <f t="shared" si="9"/>
        <v>0.24173573369304863</v>
      </c>
      <c r="N39" s="24">
        <f t="shared" si="9"/>
        <v>0.26459816957938304</v>
      </c>
      <c r="O39" s="21">
        <f t="shared" si="9"/>
        <v>0.26312840865094361</v>
      </c>
      <c r="P39" s="24">
        <f t="shared" si="9"/>
        <v>0.25479727551038495</v>
      </c>
      <c r="Q39" s="24">
        <f t="shared" si="9"/>
        <v>0.1722393456989581</v>
      </c>
      <c r="R39" s="24">
        <f t="shared" si="9"/>
        <v>0.29808478993897436</v>
      </c>
      <c r="S39" s="21">
        <f t="shared" si="9"/>
        <v>0.24103481612973371</v>
      </c>
    </row>
    <row r="40" spans="1:20" ht="24" customHeight="1" x14ac:dyDescent="0.35">
      <c r="A40" s="22"/>
      <c r="B40" s="53"/>
      <c r="C40" s="52" t="s">
        <v>20</v>
      </c>
      <c r="D40" s="24">
        <v>4150.4389200000005</v>
      </c>
      <c r="E40" s="24">
        <v>4582.1007100000006</v>
      </c>
      <c r="F40" s="24">
        <v>7216.8505800000003</v>
      </c>
      <c r="G40" s="20">
        <f>(+D40+E40+F40)/3</f>
        <v>5316.4634033333341</v>
      </c>
      <c r="H40" s="24">
        <v>2909.7159900000001</v>
      </c>
      <c r="I40" s="24">
        <v>6570.6467000000002</v>
      </c>
      <c r="J40" s="24">
        <v>292.22136999999998</v>
      </c>
      <c r="K40" s="20">
        <f>(+H40+I40+J40)/3</f>
        <v>3257.5280199999997</v>
      </c>
      <c r="L40" s="24">
        <f t="shared" si="9"/>
        <v>0.26900314765053868</v>
      </c>
      <c r="M40" s="24">
        <f t="shared" si="9"/>
        <v>0.27012312212132561</v>
      </c>
      <c r="N40" s="24">
        <f t="shared" si="9"/>
        <v>0.42721070293940627</v>
      </c>
      <c r="O40" s="21">
        <f t="shared" si="9"/>
        <v>0.32361601725999523</v>
      </c>
      <c r="P40" s="24">
        <f t="shared" si="9"/>
        <v>0.18867899779124397</v>
      </c>
      <c r="Q40" s="24">
        <f t="shared" si="9"/>
        <v>0.38575753669408924</v>
      </c>
      <c r="R40" s="24">
        <f t="shared" si="9"/>
        <v>1.7373779729526417E-2</v>
      </c>
      <c r="S40" s="21">
        <f t="shared" si="9"/>
        <v>0.19833027712927082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1838.8130000000001</v>
      </c>
      <c r="E42" s="14">
        <v>1506.52899</v>
      </c>
      <c r="F42" s="14">
        <v>4881.2559999999994</v>
      </c>
      <c r="G42" s="15">
        <f>(+D42+E42+F42)/3</f>
        <v>2742.1993299999995</v>
      </c>
      <c r="H42" s="14">
        <v>496.46000000000004</v>
      </c>
      <c r="I42" s="14">
        <v>2851.2065899999989</v>
      </c>
      <c r="J42" s="14">
        <v>4881.2783999999992</v>
      </c>
      <c r="K42" s="15">
        <f>(+H42+I42+J42)/3</f>
        <v>2742.9816633333326</v>
      </c>
      <c r="L42" s="14">
        <f t="shared" ref="L42:S42" si="10">(+D42/D$54)*100</f>
        <v>0.11917931921781658</v>
      </c>
      <c r="M42" s="14">
        <f t="shared" si="10"/>
        <v>8.8812608037392368E-2</v>
      </c>
      <c r="N42" s="14">
        <f t="shared" si="10"/>
        <v>0.28895219374033293</v>
      </c>
      <c r="O42" s="17">
        <f t="shared" si="10"/>
        <v>0.16691916380939062</v>
      </c>
      <c r="P42" s="14">
        <f t="shared" si="10"/>
        <v>3.2192686697041173E-2</v>
      </c>
      <c r="Q42" s="14">
        <f t="shared" si="10"/>
        <v>0.16739211237218912</v>
      </c>
      <c r="R42" s="14">
        <f t="shared" si="10"/>
        <v>0.29021236783639442</v>
      </c>
      <c r="S42" s="17">
        <f t="shared" si="10"/>
        <v>0.16700280400025791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371.16764000000006</v>
      </c>
      <c r="E44" s="24">
        <v>1.9699999999999999E-2</v>
      </c>
      <c r="F44" s="24">
        <v>3633.59638</v>
      </c>
      <c r="G44" s="15">
        <f>(+D44+E44+F44)/3</f>
        <v>1334.9279066666666</v>
      </c>
      <c r="H44" s="24">
        <v>0.32775000000000004</v>
      </c>
      <c r="I44" s="24">
        <v>1.19251</v>
      </c>
      <c r="J44" s="60">
        <v>0</v>
      </c>
      <c r="K44" s="15">
        <f>(+H44+I44+J44)/3</f>
        <v>0.50675333333333328</v>
      </c>
      <c r="L44" s="24">
        <f t="shared" ref="L44:S44" si="11">(+D44/D$54)*100</f>
        <v>2.4056555316328321E-2</v>
      </c>
      <c r="M44" s="24">
        <f t="shared" si="11"/>
        <v>1.1613506211630417E-6</v>
      </c>
      <c r="N44" s="60">
        <f t="shared" si="11"/>
        <v>0.21509538634481221</v>
      </c>
      <c r="O44" s="17">
        <f t="shared" si="11"/>
        <v>8.1257787312864774E-2</v>
      </c>
      <c r="P44" s="24">
        <f t="shared" si="11"/>
        <v>2.1252775782450242E-5</v>
      </c>
      <c r="Q44" s="24">
        <f t="shared" si="11"/>
        <v>7.0011330860791568E-5</v>
      </c>
      <c r="R44" s="60">
        <f t="shared" si="11"/>
        <v>0</v>
      </c>
      <c r="S44" s="17">
        <f t="shared" si="11"/>
        <v>3.085300522946285E-5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0.68564005999999988</v>
      </c>
      <c r="E46" s="14">
        <v>0.93945495999999995</v>
      </c>
      <c r="F46" s="14">
        <v>47.59325226</v>
      </c>
      <c r="G46" s="15">
        <f>(+D46+E46+F46)/3</f>
        <v>16.406115760000002</v>
      </c>
      <c r="H46" s="14">
        <v>44.551029999999997</v>
      </c>
      <c r="I46" s="14">
        <v>105.12770000000003</v>
      </c>
      <c r="J46" s="14">
        <v>55.942630000000001</v>
      </c>
      <c r="K46" s="15">
        <f>(+H46+I46+J46)/3</f>
        <v>68.540453333333346</v>
      </c>
      <c r="L46" s="14">
        <f t="shared" ref="L46:S46" si="12">(+D46/D$54)*100</f>
        <v>4.4438513094731711E-5</v>
      </c>
      <c r="M46" s="14">
        <f t="shared" si="12"/>
        <v>5.5382568596482248E-5</v>
      </c>
      <c r="N46" s="14">
        <f t="shared" si="12"/>
        <v>2.8173434558163022E-3</v>
      </c>
      <c r="O46" s="17">
        <f t="shared" si="12"/>
        <v>9.986491842732914E-4</v>
      </c>
      <c r="P46" s="14">
        <f t="shared" si="12"/>
        <v>2.8888880288854735E-3</v>
      </c>
      <c r="Q46" s="14">
        <f t="shared" si="12"/>
        <v>6.1719651720606459E-3</v>
      </c>
      <c r="R46" s="14">
        <f t="shared" si="12"/>
        <v>3.3260227720867796E-3</v>
      </c>
      <c r="S46" s="17">
        <f t="shared" si="12"/>
        <v>4.1729946820736356E-3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10.9</v>
      </c>
      <c r="E48" s="24">
        <v>13.808</v>
      </c>
      <c r="F48" s="24">
        <v>34.626480000000001</v>
      </c>
      <c r="G48" s="15">
        <f t="shared" ref="G48:G53" si="13">(+D48+E48+F48)/3</f>
        <v>19.77816</v>
      </c>
      <c r="H48" s="24">
        <v>10</v>
      </c>
      <c r="I48" s="24">
        <v>14.175000000000001</v>
      </c>
      <c r="J48" s="24">
        <v>34.655999999999999</v>
      </c>
      <c r="K48" s="15">
        <f t="shared" ref="K48:K53" si="14">(+H48+I48+J48)/3</f>
        <v>19.610333333333333</v>
      </c>
      <c r="L48" s="24">
        <f t="shared" ref="L48:S53" si="15">(+D48/D$54)*100</f>
        <v>7.0646366948362918E-4</v>
      </c>
      <c r="M48" s="24">
        <f t="shared" si="15"/>
        <v>8.1400656736138469E-4</v>
      </c>
      <c r="N48" s="24">
        <f t="shared" si="15"/>
        <v>2.0497587828841113E-3</v>
      </c>
      <c r="O48" s="17">
        <f t="shared" si="15"/>
        <v>1.2039073501226251E-3</v>
      </c>
      <c r="P48" s="24">
        <f t="shared" si="15"/>
        <v>6.4844472257666633E-4</v>
      </c>
      <c r="Q48" s="24">
        <f t="shared" si="15"/>
        <v>8.322031806456304E-4</v>
      </c>
      <c r="R48" s="24">
        <f t="shared" si="15"/>
        <v>2.0604438008981598E-3</v>
      </c>
      <c r="S48" s="17">
        <f t="shared" si="15"/>
        <v>1.1939491604426409E-3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2520.7405599397775</v>
      </c>
      <c r="E53" s="74">
        <v>1977.4486360398075</v>
      </c>
      <c r="F53" s="74">
        <v>2206.3546377401385</v>
      </c>
      <c r="G53" s="39">
        <f t="shared" si="13"/>
        <v>2234.847944573241</v>
      </c>
      <c r="H53" s="74">
        <v>2802.3797499694829</v>
      </c>
      <c r="I53" s="74">
        <v>2222.418509999924</v>
      </c>
      <c r="J53" s="74">
        <v>2611.9556900000766</v>
      </c>
      <c r="K53" s="39">
        <f t="shared" si="14"/>
        <v>2545.5846499898275</v>
      </c>
      <c r="L53" s="74">
        <f t="shared" si="15"/>
        <v>0.16337721337534616</v>
      </c>
      <c r="M53" s="74">
        <f t="shared" si="15"/>
        <v>0.11657417267933198</v>
      </c>
      <c r="N53" s="74">
        <f t="shared" si="15"/>
        <v>0.13060798547426539</v>
      </c>
      <c r="O53" s="40">
        <f t="shared" si="15"/>
        <v>0.13603640919469584</v>
      </c>
      <c r="P53" s="74">
        <f t="shared" si="15"/>
        <v>0.18171883595234287</v>
      </c>
      <c r="Q53" s="74">
        <f t="shared" si="15"/>
        <v>0.13047645522029344</v>
      </c>
      <c r="R53" s="74">
        <f t="shared" si="15"/>
        <v>0.15529166406051861</v>
      </c>
      <c r="S53" s="40">
        <f t="shared" si="15"/>
        <v>0.15498454840259529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1542896.0427599999</v>
      </c>
      <c r="E54" s="43">
        <v>1696300.81054</v>
      </c>
      <c r="F54" s="43">
        <v>1689295.3594900002</v>
      </c>
      <c r="G54" s="62">
        <f>G13+G25+G30+G34+G44+G38+G21+G46+G48+G49+G53+G23+G9+G42</f>
        <v>1642830.7375966662</v>
      </c>
      <c r="H54" s="43">
        <v>1542151.4975499997</v>
      </c>
      <c r="I54" s="43">
        <v>1703310.0004499999</v>
      </c>
      <c r="J54" s="43">
        <v>1681967.7384500001</v>
      </c>
      <c r="K54" s="62">
        <f t="shared" ref="K54:S54" si="16">K13+K25+K30+K34+K44+K38+K21+K46+K48+K49+K53+K23+K9+K42</f>
        <v>1642476.41215</v>
      </c>
      <c r="L54" s="43">
        <f t="shared" si="16"/>
        <v>100</v>
      </c>
      <c r="M54" s="43">
        <f t="shared" si="16"/>
        <v>100</v>
      </c>
      <c r="N54" s="43">
        <f t="shared" si="16"/>
        <v>100</v>
      </c>
      <c r="O54" s="62">
        <f t="shared" si="16"/>
        <v>100.00000000000001</v>
      </c>
      <c r="P54" s="43">
        <f t="shared" si="16"/>
        <v>100</v>
      </c>
      <c r="Q54" s="43">
        <f t="shared" si="16"/>
        <v>100</v>
      </c>
      <c r="R54" s="43">
        <f t="shared" si="16"/>
        <v>100</v>
      </c>
      <c r="S54" s="62">
        <f t="shared" si="16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64072-AABE-4BDA-A2A4-CCAAC7882F0B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66</v>
      </c>
      <c r="E8" s="124" t="s">
        <v>67</v>
      </c>
      <c r="F8" s="125" t="s">
        <v>68</v>
      </c>
      <c r="G8" s="122" t="s">
        <v>56</v>
      </c>
      <c r="H8" s="124" t="s">
        <v>66</v>
      </c>
      <c r="I8" s="124" t="s">
        <v>67</v>
      </c>
      <c r="J8" s="125" t="s">
        <v>68</v>
      </c>
      <c r="K8" s="122" t="s">
        <v>56</v>
      </c>
      <c r="L8" s="124" t="s">
        <v>66</v>
      </c>
      <c r="M8" s="124" t="s">
        <v>67</v>
      </c>
      <c r="N8" s="125" t="s">
        <v>68</v>
      </c>
      <c r="O8" s="122" t="s">
        <v>57</v>
      </c>
      <c r="P8" s="124" t="s">
        <v>66</v>
      </c>
      <c r="Q8" s="124" t="s">
        <v>67</v>
      </c>
      <c r="R8" s="125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3542017.4381400002</v>
      </c>
      <c r="E9" s="14">
        <v>3414388.8141299998</v>
      </c>
      <c r="F9" s="14">
        <v>3664018.8798500001</v>
      </c>
      <c r="G9" s="15">
        <f>(+D9+E9+F9)/3</f>
        <v>3540141.7107066666</v>
      </c>
      <c r="H9" s="16">
        <v>3604318.2308800006</v>
      </c>
      <c r="I9" s="16">
        <v>3488871.91359</v>
      </c>
      <c r="J9" s="16">
        <v>3741593.1694399999</v>
      </c>
      <c r="K9" s="15">
        <f>(+H9+I9+J9)/3</f>
        <v>3611594.4379699999</v>
      </c>
      <c r="L9" s="16">
        <f t="shared" ref="L9:S12" si="0">(+D9/D$54)*100</f>
        <v>52.858303266829473</v>
      </c>
      <c r="M9" s="16">
        <f t="shared" si="0"/>
        <v>50.987577504936141</v>
      </c>
      <c r="N9" s="16">
        <f t="shared" si="0"/>
        <v>52.923906483101121</v>
      </c>
      <c r="O9" s="17">
        <f t="shared" si="0"/>
        <v>52.264171372705782</v>
      </c>
      <c r="P9" s="16">
        <f t="shared" si="0"/>
        <v>53.995248746683977</v>
      </c>
      <c r="Q9" s="16">
        <f t="shared" si="0"/>
        <v>51.797356375077555</v>
      </c>
      <c r="R9" s="16">
        <f t="shared" si="0"/>
        <v>54.085570609422554</v>
      </c>
      <c r="S9" s="17">
        <f t="shared" si="0"/>
        <v>53.297748830062886</v>
      </c>
      <c r="T9" s="18"/>
    </row>
    <row r="10" spans="1:256" ht="24" customHeight="1" x14ac:dyDescent="0.35">
      <c r="A10" s="12"/>
      <c r="B10" s="12"/>
      <c r="C10" s="19" t="s">
        <v>73</v>
      </c>
      <c r="D10" s="14">
        <v>3213362.0439200001</v>
      </c>
      <c r="E10" s="14">
        <v>3107264.2706499998</v>
      </c>
      <c r="F10" s="14">
        <v>3343164.0103199999</v>
      </c>
      <c r="G10" s="20">
        <f>(+D10+E10+F10)/3</f>
        <v>3221263.4416300002</v>
      </c>
      <c r="H10" s="16">
        <v>3213362.0439200001</v>
      </c>
      <c r="I10" s="16">
        <v>3107264.2706499998</v>
      </c>
      <c r="J10" s="16">
        <v>3343164.0103199999</v>
      </c>
      <c r="K10" s="20">
        <f>(+H10+I10+J10)/3</f>
        <v>3221263.4416300002</v>
      </c>
      <c r="L10" s="16">
        <f t="shared" si="0"/>
        <v>47.95370671942154</v>
      </c>
      <c r="M10" s="16">
        <f t="shared" si="0"/>
        <v>46.401240881658303</v>
      </c>
      <c r="N10" s="16">
        <f t="shared" si="0"/>
        <v>48.289407135120555</v>
      </c>
      <c r="O10" s="21">
        <f t="shared" si="0"/>
        <v>47.5564760700994</v>
      </c>
      <c r="P10" s="16">
        <f t="shared" si="0"/>
        <v>48.138447207046809</v>
      </c>
      <c r="Q10" s="16">
        <f t="shared" si="0"/>
        <v>46.131838245901719</v>
      </c>
      <c r="R10" s="16">
        <f t="shared" si="0"/>
        <v>48.326187522441217</v>
      </c>
      <c r="S10" s="21">
        <f t="shared" si="0"/>
        <v>47.53747763659775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1988.91113</v>
      </c>
      <c r="E11" s="14">
        <v>4050.5050499999998</v>
      </c>
      <c r="F11" s="14">
        <v>5955.1845300000004</v>
      </c>
      <c r="G11" s="20">
        <f>(+D11+E11+F11)/3</f>
        <v>3998.200236666667</v>
      </c>
      <c r="H11" s="16">
        <v>8.0266900000000003</v>
      </c>
      <c r="I11" s="16">
        <v>10.67765</v>
      </c>
      <c r="J11" s="16">
        <v>14.202910000000001</v>
      </c>
      <c r="K11" s="20">
        <f>(+H11+I11+J11)/3</f>
        <v>10.969083333333336</v>
      </c>
      <c r="L11" s="16">
        <f t="shared" si="0"/>
        <v>2.9680957114519201E-2</v>
      </c>
      <c r="M11" s="16">
        <f t="shared" si="0"/>
        <v>6.0486796148210134E-2</v>
      </c>
      <c r="N11" s="16">
        <f t="shared" si="0"/>
        <v>8.6018014505491097E-2</v>
      </c>
      <c r="O11" s="21">
        <f t="shared" si="0"/>
        <v>5.9026626453839715E-2</v>
      </c>
      <c r="P11" s="16">
        <f t="shared" si="0"/>
        <v>1.202455209002743E-4</v>
      </c>
      <c r="Q11" s="16">
        <f t="shared" si="0"/>
        <v>1.5852517833744186E-4</v>
      </c>
      <c r="R11" s="16">
        <f t="shared" si="0"/>
        <v>2.0530625775630362E-4</v>
      </c>
      <c r="S11" s="21">
        <f t="shared" si="0"/>
        <v>1.6187516578540189E-4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326666.48309000017</v>
      </c>
      <c r="E12" s="14">
        <v>303074.03843000007</v>
      </c>
      <c r="F12" s="14">
        <v>314899.685</v>
      </c>
      <c r="G12" s="20">
        <f>(+D12+E12+F12)/3</f>
        <v>314880.06884000008</v>
      </c>
      <c r="H12" s="16">
        <v>390948.16027000023</v>
      </c>
      <c r="I12" s="16">
        <v>381596.96529000014</v>
      </c>
      <c r="J12" s="16">
        <v>398414.95621000003</v>
      </c>
      <c r="K12" s="20">
        <f>(+H12+I12+J12)/3</f>
        <v>390320.02725666674</v>
      </c>
      <c r="L12" s="16">
        <f t="shared" si="0"/>
        <v>4.8749155902934227</v>
      </c>
      <c r="M12" s="16">
        <f t="shared" si="0"/>
        <v>4.5258498271296368</v>
      </c>
      <c r="N12" s="16">
        <f t="shared" si="0"/>
        <v>4.548481333475082</v>
      </c>
      <c r="O12" s="21">
        <f t="shared" si="0"/>
        <v>4.6486686761525426</v>
      </c>
      <c r="P12" s="16">
        <f t="shared" si="0"/>
        <v>5.8566812941162674</v>
      </c>
      <c r="Q12" s="16">
        <f t="shared" si="0"/>
        <v>5.6653596039974978</v>
      </c>
      <c r="R12" s="16">
        <f t="shared" si="0"/>
        <v>5.7591777807235758</v>
      </c>
      <c r="S12" s="21">
        <f t="shared" si="0"/>
        <v>5.7601093182993566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1473123.7789399999</v>
      </c>
      <c r="E14" s="24">
        <v>1521594.62785</v>
      </c>
      <c r="F14" s="24">
        <v>1507566.5478700004</v>
      </c>
      <c r="G14" s="15">
        <f>(+D14+E14+F14)/3</f>
        <v>1500761.6515533335</v>
      </c>
      <c r="H14" s="25">
        <v>1473123.7789400001</v>
      </c>
      <c r="I14" s="25">
        <v>1521594.6278499996</v>
      </c>
      <c r="J14" s="25">
        <v>1507566.5478700001</v>
      </c>
      <c r="K14" s="15">
        <f>(+H14+I14+J14)/3</f>
        <v>1500761.651553333</v>
      </c>
      <c r="L14" s="25">
        <f t="shared" ref="L14:S14" si="1">(+D14/D$54)*100</f>
        <v>21.983749322724442</v>
      </c>
      <c r="M14" s="25">
        <f t="shared" si="1"/>
        <v>22.722199562490271</v>
      </c>
      <c r="N14" s="25">
        <f t="shared" si="1"/>
        <v>21.775627695398185</v>
      </c>
      <c r="O14" s="17">
        <f t="shared" si="1"/>
        <v>22.156193326710454</v>
      </c>
      <c r="P14" s="25">
        <f t="shared" si="1"/>
        <v>22.068441181759958</v>
      </c>
      <c r="Q14" s="25">
        <f t="shared" si="1"/>
        <v>22.590275925621711</v>
      </c>
      <c r="R14" s="25">
        <f t="shared" si="1"/>
        <v>21.792213445116467</v>
      </c>
      <c r="S14" s="17">
        <f t="shared" si="1"/>
        <v>22.147342103904393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857601.67724999995</v>
      </c>
      <c r="E16" s="14">
        <v>749356.68212999997</v>
      </c>
      <c r="F16" s="14">
        <v>730486.16535000002</v>
      </c>
      <c r="G16" s="15">
        <f t="shared" ref="G16:G18" si="2">(+D16+E16+F16)/3</f>
        <v>779148.17490999994</v>
      </c>
      <c r="H16" s="14">
        <v>845211.66</v>
      </c>
      <c r="I16" s="14">
        <v>767556.2</v>
      </c>
      <c r="J16" s="14">
        <v>712540.04</v>
      </c>
      <c r="K16" s="15">
        <f t="shared" ref="K16:K18" si="3">(+H16+I16+J16)/3</f>
        <v>775102.6333333333</v>
      </c>
      <c r="L16" s="14">
        <f t="shared" ref="L16:S17" si="4">(+D16/D$54)*100</f>
        <v>12.798177967759166</v>
      </c>
      <c r="M16" s="14">
        <f t="shared" si="4"/>
        <v>11.190255119987176</v>
      </c>
      <c r="N16" s="14">
        <f t="shared" si="4"/>
        <v>10.551305211550996</v>
      </c>
      <c r="O16" s="17">
        <f t="shared" si="4"/>
        <v>11.502797646509617</v>
      </c>
      <c r="P16" s="14">
        <f t="shared" si="4"/>
        <v>12.661871372593877</v>
      </c>
      <c r="Q16" s="14">
        <f t="shared" si="4"/>
        <v>11.395483415265456</v>
      </c>
      <c r="R16" s="14">
        <f t="shared" si="4"/>
        <v>10.299926501958183</v>
      </c>
      <c r="S16" s="17">
        <f t="shared" si="4"/>
        <v>11.438500689501693</v>
      </c>
      <c r="T16" s="18"/>
    </row>
    <row r="17" spans="1:20" ht="24" customHeight="1" x14ac:dyDescent="0.35">
      <c r="A17" s="50"/>
      <c r="B17" s="50"/>
      <c r="C17" s="51" t="s">
        <v>19</v>
      </c>
      <c r="D17" s="14">
        <v>857601.67724999995</v>
      </c>
      <c r="E17" s="14">
        <v>749356.68212999997</v>
      </c>
      <c r="F17" s="14">
        <v>730486.16535000002</v>
      </c>
      <c r="G17" s="20">
        <f t="shared" si="2"/>
        <v>779148.17490999994</v>
      </c>
      <c r="H17" s="14">
        <v>845211.66</v>
      </c>
      <c r="I17" s="14">
        <v>767556.2</v>
      </c>
      <c r="J17" s="14">
        <v>712540.04</v>
      </c>
      <c r="K17" s="20">
        <f t="shared" si="3"/>
        <v>775102.6333333333</v>
      </c>
      <c r="L17" s="14">
        <f t="shared" si="4"/>
        <v>12.798177967759166</v>
      </c>
      <c r="M17" s="14">
        <f t="shared" si="4"/>
        <v>11.190255119987176</v>
      </c>
      <c r="N17" s="14">
        <f t="shared" si="4"/>
        <v>10.551305211550996</v>
      </c>
      <c r="O17" s="21">
        <f t="shared" si="4"/>
        <v>11.502797646509617</v>
      </c>
      <c r="P17" s="14">
        <f t="shared" si="4"/>
        <v>12.661871372593877</v>
      </c>
      <c r="Q17" s="14">
        <f t="shared" si="4"/>
        <v>11.395483415265456</v>
      </c>
      <c r="R17" s="14">
        <f t="shared" si="4"/>
        <v>10.299926501958183</v>
      </c>
      <c r="S17" s="21">
        <f t="shared" si="4"/>
        <v>11.438500689501693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328568.51142999995</v>
      </c>
      <c r="E20" s="25">
        <v>427400.17676</v>
      </c>
      <c r="F20" s="25">
        <v>394301.02105000004</v>
      </c>
      <c r="G20" s="15">
        <f>(+D20+E20+F20)/3</f>
        <v>383423.23641333333</v>
      </c>
      <c r="H20" s="25">
        <v>328403.60287</v>
      </c>
      <c r="I20" s="25">
        <v>430993.7882500001</v>
      </c>
      <c r="J20" s="25">
        <v>403702.52473000012</v>
      </c>
      <c r="K20" s="15">
        <f>(+H20+I20+J20)/3</f>
        <v>387699.97195000009</v>
      </c>
      <c r="L20" s="25">
        <f t="shared" ref="L20:S24" si="5">(+D20/D$54)*100</f>
        <v>4.9032999764726748</v>
      </c>
      <c r="M20" s="25">
        <f t="shared" si="5"/>
        <v>6.3824305972390043</v>
      </c>
      <c r="N20" s="25">
        <f t="shared" si="5"/>
        <v>5.6953719531859504</v>
      </c>
      <c r="O20" s="17">
        <f t="shared" si="5"/>
        <v>5.6605919688406443</v>
      </c>
      <c r="P20" s="25">
        <f t="shared" si="5"/>
        <v>4.919719372821171</v>
      </c>
      <c r="Q20" s="25">
        <f t="shared" si="5"/>
        <v>6.3987269806241001</v>
      </c>
      <c r="R20" s="25">
        <f t="shared" si="5"/>
        <v>5.835610772657712</v>
      </c>
      <c r="S20" s="17">
        <f t="shared" si="5"/>
        <v>5.7214441104378437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226090.55682999999</v>
      </c>
      <c r="E21" s="14">
        <v>329430.17400000006</v>
      </c>
      <c r="F21" s="14">
        <v>293497.79848</v>
      </c>
      <c r="G21" s="15">
        <f>(+D21+E21+F21)/3</f>
        <v>283006.17643666669</v>
      </c>
      <c r="H21" s="14">
        <v>226090.55682999999</v>
      </c>
      <c r="I21" s="14">
        <v>329430.17400000006</v>
      </c>
      <c r="J21" s="14">
        <v>293497.79848</v>
      </c>
      <c r="K21" s="15">
        <f>(+H21+I21+J21)/3</f>
        <v>283006.17643666669</v>
      </c>
      <c r="L21" s="14">
        <f t="shared" si="5"/>
        <v>3.3739989786617546</v>
      </c>
      <c r="M21" s="14">
        <f t="shared" si="5"/>
        <v>4.9194299312890379</v>
      </c>
      <c r="N21" s="14">
        <f t="shared" si="5"/>
        <v>4.2393477078337227</v>
      </c>
      <c r="O21" s="17">
        <f t="shared" si="5"/>
        <v>4.1781048651489234</v>
      </c>
      <c r="P21" s="14">
        <f t="shared" si="5"/>
        <v>3.3869972275815332</v>
      </c>
      <c r="Q21" s="14">
        <f t="shared" si="5"/>
        <v>4.8908680358585004</v>
      </c>
      <c r="R21" s="14">
        <f t="shared" si="5"/>
        <v>4.2425766737691459</v>
      </c>
      <c r="S21" s="17">
        <f t="shared" si="5"/>
        <v>4.1764357455252057</v>
      </c>
      <c r="T21" s="18"/>
    </row>
    <row r="22" spans="1:20" ht="24" customHeight="1" x14ac:dyDescent="0.35">
      <c r="A22" s="50"/>
      <c r="B22" s="54"/>
      <c r="C22" s="51" t="s">
        <v>7</v>
      </c>
      <c r="D22" s="14">
        <v>150473.79050999999</v>
      </c>
      <c r="E22" s="14">
        <v>197227.00954</v>
      </c>
      <c r="F22" s="14">
        <v>173512.55372999999</v>
      </c>
      <c r="G22" s="20">
        <f>(+D22+E22+F22)/3</f>
        <v>173737.78459333332</v>
      </c>
      <c r="H22" s="14">
        <v>150473.79050999999</v>
      </c>
      <c r="I22" s="14">
        <v>197227.00954</v>
      </c>
      <c r="J22" s="14">
        <v>173512.55373000001</v>
      </c>
      <c r="K22" s="20">
        <f>(+H22+I22+J22)/3</f>
        <v>173737.78459333334</v>
      </c>
      <c r="L22" s="14">
        <f t="shared" si="5"/>
        <v>2.2455533862825012</v>
      </c>
      <c r="M22" s="14">
        <f t="shared" si="5"/>
        <v>2.9452203549202034</v>
      </c>
      <c r="N22" s="14">
        <f t="shared" si="5"/>
        <v>2.5062540528247816</v>
      </c>
      <c r="O22" s="21">
        <f t="shared" si="5"/>
        <v>2.5649429005732247</v>
      </c>
      <c r="P22" s="14">
        <f t="shared" si="5"/>
        <v>2.2542043260314903</v>
      </c>
      <c r="Q22" s="14">
        <f t="shared" si="5"/>
        <v>2.928120593977968</v>
      </c>
      <c r="R22" s="14">
        <f t="shared" si="5"/>
        <v>2.5081629806881733</v>
      </c>
      <c r="S22" s="21">
        <f t="shared" si="5"/>
        <v>2.5639182263088776</v>
      </c>
      <c r="T22" s="18"/>
    </row>
    <row r="23" spans="1:20" ht="24" customHeight="1" x14ac:dyDescent="0.35">
      <c r="A23" s="50"/>
      <c r="B23" s="54"/>
      <c r="C23" s="51" t="s">
        <v>8</v>
      </c>
      <c r="D23" s="14">
        <v>70271.856750000006</v>
      </c>
      <c r="E23" s="14">
        <v>132187.08929</v>
      </c>
      <c r="F23" s="14">
        <v>115688.79327999998</v>
      </c>
      <c r="G23" s="20">
        <f>(+D23+E23+F23)/3</f>
        <v>106049.24644</v>
      </c>
      <c r="H23" s="14">
        <v>70271.856750000006</v>
      </c>
      <c r="I23" s="14">
        <v>132187.08929</v>
      </c>
      <c r="J23" s="14">
        <v>115688.79327999998</v>
      </c>
      <c r="K23" s="20">
        <f>(+H23+I23+J23)/3</f>
        <v>106049.24644</v>
      </c>
      <c r="L23" s="14">
        <f t="shared" si="5"/>
        <v>1.0486823343154537</v>
      </c>
      <c r="M23" s="14">
        <f t="shared" si="5"/>
        <v>1.9739695234571999</v>
      </c>
      <c r="N23" s="14">
        <f t="shared" si="5"/>
        <v>1.6710347510393266</v>
      </c>
      <c r="O23" s="21">
        <f t="shared" si="5"/>
        <v>1.565636757738742</v>
      </c>
      <c r="P23" s="14">
        <f t="shared" si="5"/>
        <v>1.0527223574765199</v>
      </c>
      <c r="Q23" s="14">
        <f t="shared" si="5"/>
        <v>1.9625087827007444</v>
      </c>
      <c r="R23" s="14">
        <f t="shared" si="5"/>
        <v>1.6723075209699563</v>
      </c>
      <c r="S23" s="21">
        <f t="shared" si="5"/>
        <v>1.5650112983210631</v>
      </c>
      <c r="T23" s="18"/>
    </row>
    <row r="24" spans="1:20" ht="24" customHeight="1" x14ac:dyDescent="0.35">
      <c r="A24" s="50"/>
      <c r="B24" s="55"/>
      <c r="C24" s="51" t="s">
        <v>9</v>
      </c>
      <c r="D24" s="14">
        <v>5344.9095699999998</v>
      </c>
      <c r="E24" s="14">
        <v>16.07517</v>
      </c>
      <c r="F24" s="14">
        <v>4296.45147</v>
      </c>
      <c r="G24" s="20">
        <f>(+D24+E24+F24)/3</f>
        <v>3219.1454033333334</v>
      </c>
      <c r="H24" s="14">
        <v>5344.9095699999998</v>
      </c>
      <c r="I24" s="14">
        <v>16.07517</v>
      </c>
      <c r="J24" s="14">
        <v>4296.45147</v>
      </c>
      <c r="K24" s="20">
        <f>(+H24+I24+J24)/3</f>
        <v>3219.1454033333334</v>
      </c>
      <c r="L24" s="14">
        <f t="shared" si="5"/>
        <v>7.9763258063799594E-2</v>
      </c>
      <c r="M24" s="14">
        <f t="shared" si="5"/>
        <v>2.4005291163328466E-4</v>
      </c>
      <c r="N24" s="14">
        <f t="shared" si="5"/>
        <v>6.205890396961361E-2</v>
      </c>
      <c r="O24" s="21">
        <f t="shared" si="5"/>
        <v>4.7525206836956518E-2</v>
      </c>
      <c r="P24" s="14">
        <f t="shared" si="5"/>
        <v>8.0070544073523597E-2</v>
      </c>
      <c r="Q24" s="14">
        <f t="shared" si="5"/>
        <v>2.3865917978719057E-4</v>
      </c>
      <c r="R24" s="14">
        <f t="shared" si="5"/>
        <v>6.2106172111015955E-2</v>
      </c>
      <c r="S24" s="21">
        <f t="shared" si="5"/>
        <v>4.7506220895264503E-2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4948.1906300000001</v>
      </c>
      <c r="E27" s="14"/>
      <c r="F27" s="14">
        <v>3999.3040000000001</v>
      </c>
      <c r="G27" s="20">
        <f>(+D27+E27+F27)/3</f>
        <v>2982.4982100000002</v>
      </c>
      <c r="H27" s="14">
        <v>4948.1906300000001</v>
      </c>
      <c r="I27" s="14"/>
      <c r="J27" s="14">
        <v>3999.3040000000001</v>
      </c>
      <c r="K27" s="20">
        <f>(+H27+I27+J27)/3</f>
        <v>2982.4982100000002</v>
      </c>
      <c r="L27" s="14">
        <f>(+D27/D$54)*100</f>
        <v>7.3842934291134338E-2</v>
      </c>
      <c r="M27" s="14"/>
      <c r="N27" s="14">
        <f>(+F27/F$54)*100</f>
        <v>5.7766839591764693E-2</v>
      </c>
      <c r="O27" s="21">
        <f>(+G27/G$54)*100</f>
        <v>4.4031513511111009E-2</v>
      </c>
      <c r="P27" s="14">
        <f>(+H27/H$54)*100</f>
        <v>7.4127412397664114E-2</v>
      </c>
      <c r="Q27" s="14"/>
      <c r="R27" s="14">
        <f>(+J27/J$54)*100</f>
        <v>5.7810838614749803E-2</v>
      </c>
      <c r="S27" s="21">
        <f>(+K27/K$54)*100</f>
        <v>4.4013923272082679E-2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114081.13899999998</v>
      </c>
      <c r="E29" s="25">
        <v>111034.11700000001</v>
      </c>
      <c r="F29" s="25">
        <v>188597.24</v>
      </c>
      <c r="G29" s="15">
        <f>(+D29+E29+F29)/3</f>
        <v>137904.16533333334</v>
      </c>
      <c r="H29" s="25">
        <v>107967.351</v>
      </c>
      <c r="I29" s="25">
        <v>121817</v>
      </c>
      <c r="J29" s="25">
        <v>187974.73899999997</v>
      </c>
      <c r="K29" s="15">
        <f>(+H29+I29+J29)/3</f>
        <v>139253.03</v>
      </c>
      <c r="L29" s="25">
        <f t="shared" ref="L29:S29" si="6">(+D29/D$54)*100</f>
        <v>1.7024578640849095</v>
      </c>
      <c r="M29" s="25">
        <f t="shared" si="6"/>
        <v>1.6580890327430935</v>
      </c>
      <c r="N29" s="25">
        <f t="shared" si="6"/>
        <v>2.7241406281016762</v>
      </c>
      <c r="O29" s="17">
        <f t="shared" si="6"/>
        <v>2.0359204571368892</v>
      </c>
      <c r="P29" s="25">
        <f t="shared" si="6"/>
        <v>1.6174276521477411</v>
      </c>
      <c r="Q29" s="25">
        <f t="shared" si="6"/>
        <v>1.8085497885332595</v>
      </c>
      <c r="R29" s="25">
        <f t="shared" si="6"/>
        <v>2.717217120773693</v>
      </c>
      <c r="S29" s="17">
        <f t="shared" si="6"/>
        <v>2.0550128604519857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129886.15128999998</v>
      </c>
      <c r="E31" s="14">
        <v>123847.33799</v>
      </c>
      <c r="F31" s="14">
        <v>125014.51478</v>
      </c>
      <c r="G31" s="15">
        <f>(+D31+E31+F31)/3</f>
        <v>126249.33468666665</v>
      </c>
      <c r="H31" s="14">
        <v>54664.343659999999</v>
      </c>
      <c r="I31" s="14">
        <v>51689.238790000003</v>
      </c>
      <c r="J31" s="14">
        <v>49285.656000000003</v>
      </c>
      <c r="K31" s="15">
        <f>(+H31+I31+J31)/3</f>
        <v>51879.746149999999</v>
      </c>
      <c r="L31" s="14">
        <f t="shared" ref="L31:S34" si="7">(+D31/D$54)*100</f>
        <v>1.9383195297461291</v>
      </c>
      <c r="M31" s="14">
        <f t="shared" si="7"/>
        <v>1.8494307732068154</v>
      </c>
      <c r="N31" s="14">
        <f t="shared" si="7"/>
        <v>1.8057375538190035</v>
      </c>
      <c r="O31" s="17">
        <f t="shared" si="7"/>
        <v>1.8638567048879264</v>
      </c>
      <c r="P31" s="14">
        <f t="shared" si="7"/>
        <v>0.81891071887269939</v>
      </c>
      <c r="Q31" s="14">
        <f t="shared" si="7"/>
        <v>0.76740160965300119</v>
      </c>
      <c r="R31" s="14">
        <f t="shared" si="7"/>
        <v>0.71243523999127734</v>
      </c>
      <c r="S31" s="17">
        <f t="shared" si="7"/>
        <v>0.76561023868015221</v>
      </c>
      <c r="T31" s="18"/>
    </row>
    <row r="32" spans="1:20" ht="24" customHeight="1" x14ac:dyDescent="0.35">
      <c r="A32" s="50"/>
      <c r="B32" s="54"/>
      <c r="C32" s="51" t="s">
        <v>59</v>
      </c>
      <c r="D32" s="14">
        <v>77612.320299999992</v>
      </c>
      <c r="E32" s="14">
        <v>72054.276230000003</v>
      </c>
      <c r="F32" s="14">
        <v>70546.769650000002</v>
      </c>
      <c r="G32" s="20">
        <f>(+D32+E32+F32)/3</f>
        <v>73404.455393333323</v>
      </c>
      <c r="H32" s="14">
        <v>26264.944219999998</v>
      </c>
      <c r="I32" s="14">
        <v>23048.858540000001</v>
      </c>
      <c r="J32" s="14">
        <v>22930.16489</v>
      </c>
      <c r="K32" s="20">
        <f>(+H32+I32+J32)/3</f>
        <v>24081.322550000001</v>
      </c>
      <c r="L32" s="14">
        <f t="shared" si="7"/>
        <v>1.1582256822016115</v>
      </c>
      <c r="M32" s="14">
        <f t="shared" si="7"/>
        <v>1.0759972556831729</v>
      </c>
      <c r="N32" s="14">
        <f t="shared" si="7"/>
        <v>1.0189932863540065</v>
      </c>
      <c r="O32" s="21">
        <f t="shared" si="7"/>
        <v>1.0836919393917428</v>
      </c>
      <c r="P32" s="14">
        <f t="shared" si="7"/>
        <v>0.39346753134237761</v>
      </c>
      <c r="Q32" s="14">
        <f t="shared" si="7"/>
        <v>0.34219368592602023</v>
      </c>
      <c r="R32" s="14">
        <f t="shared" si="7"/>
        <v>0.33146068962634301</v>
      </c>
      <c r="S32" s="21">
        <f t="shared" si="7"/>
        <v>0.3553777432127862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28295.628249999991</v>
      </c>
      <c r="E33" s="14">
        <v>29583.490870000001</v>
      </c>
      <c r="F33" s="14">
        <v>30116.786909999999</v>
      </c>
      <c r="G33" s="20">
        <f>(+D33+E33+F33)/3</f>
        <v>29331.96867666666</v>
      </c>
      <c r="H33" s="14">
        <v>12543.298840000001</v>
      </c>
      <c r="I33" s="14">
        <v>13979.389699999998</v>
      </c>
      <c r="J33" s="14">
        <v>12724.955190000001</v>
      </c>
      <c r="K33" s="20">
        <f>(+H33+I33+J33)/3</f>
        <v>13082.547909999999</v>
      </c>
      <c r="L33" s="14">
        <f t="shared" si="7"/>
        <v>0.42226186778723873</v>
      </c>
      <c r="M33" s="14">
        <f t="shared" si="7"/>
        <v>0.44177468229699551</v>
      </c>
      <c r="N33" s="14">
        <f t="shared" si="7"/>
        <v>0.43501359197733613</v>
      </c>
      <c r="O33" s="21">
        <f t="shared" si="7"/>
        <v>0.4330366304206878</v>
      </c>
      <c r="P33" s="14">
        <f t="shared" si="7"/>
        <v>0.18790753135147947</v>
      </c>
      <c r="Q33" s="14">
        <f t="shared" si="7"/>
        <v>0.20754428598437838</v>
      </c>
      <c r="R33" s="14">
        <f t="shared" si="7"/>
        <v>0.18394208864067671</v>
      </c>
      <c r="S33" s="21">
        <f t="shared" si="7"/>
        <v>0.19306441089669107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23978.202740000001</v>
      </c>
      <c r="E34" s="14">
        <v>22209.570890000003</v>
      </c>
      <c r="F34" s="14">
        <v>24350.95822</v>
      </c>
      <c r="G34" s="20">
        <f>(+D34+E34+F34)/3</f>
        <v>23512.910616666672</v>
      </c>
      <c r="H34" s="14">
        <v>15856.100599999994</v>
      </c>
      <c r="I34" s="14">
        <v>14660.990549999999</v>
      </c>
      <c r="J34" s="14">
        <v>13630.53592</v>
      </c>
      <c r="K34" s="20">
        <f>(+H34+I34+J34)/3</f>
        <v>14715.875689999999</v>
      </c>
      <c r="L34" s="14">
        <f t="shared" si="7"/>
        <v>0.35783197975727893</v>
      </c>
      <c r="M34" s="14">
        <f t="shared" si="7"/>
        <v>0.33165883522664719</v>
      </c>
      <c r="N34" s="14">
        <f t="shared" si="7"/>
        <v>0.35173067548766079</v>
      </c>
      <c r="O34" s="21">
        <f t="shared" si="7"/>
        <v>0.34712813507549567</v>
      </c>
      <c r="P34" s="14">
        <f t="shared" si="7"/>
        <v>0.23753565617884226</v>
      </c>
      <c r="Q34" s="14">
        <f t="shared" si="7"/>
        <v>0.21766363774260253</v>
      </c>
      <c r="R34" s="14">
        <f t="shared" si="7"/>
        <v>0.19703246172425759</v>
      </c>
      <c r="S34" s="21">
        <f t="shared" si="7"/>
        <v>0.21716808457067499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16781.23098</v>
      </c>
      <c r="E36" s="25">
        <v>11463.872129999998</v>
      </c>
      <c r="F36" s="25">
        <v>12348.385100000003</v>
      </c>
      <c r="G36" s="15">
        <f>(+D36+E36+F36)/3</f>
        <v>13531.162736666665</v>
      </c>
      <c r="H36" s="25">
        <v>14551.11238</v>
      </c>
      <c r="I36" s="25">
        <v>18000.971159999997</v>
      </c>
      <c r="J36" s="25">
        <v>18411.767039999999</v>
      </c>
      <c r="K36" s="15">
        <f>(+H36+I36+J36)/3</f>
        <v>16987.950193333334</v>
      </c>
      <c r="L36" s="25">
        <f t="shared" ref="L36:S36" si="8">(+D36/D$54)*100</f>
        <v>0.25042999133210192</v>
      </c>
      <c r="M36" s="25">
        <f t="shared" si="8"/>
        <v>0.17119171264740365</v>
      </c>
      <c r="N36" s="25">
        <f t="shared" si="8"/>
        <v>0.17836283045475845</v>
      </c>
      <c r="O36" s="17">
        <f t="shared" si="8"/>
        <v>0.19976460433838117</v>
      </c>
      <c r="P36" s="25">
        <f t="shared" si="8"/>
        <v>0.21798600516670388</v>
      </c>
      <c r="Q36" s="25">
        <f t="shared" si="8"/>
        <v>0.26725048708153454</v>
      </c>
      <c r="R36" s="25">
        <f t="shared" si="8"/>
        <v>0.26614623268493959</v>
      </c>
      <c r="S36" s="17">
        <f t="shared" si="8"/>
        <v>0.25069800003646459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  <c r="T39" s="32"/>
    </row>
    <row r="40" spans="1:20" ht="24" customHeight="1" x14ac:dyDescent="0.35">
      <c r="A40" s="50"/>
      <c r="B40" s="54"/>
      <c r="C40" s="33" t="s">
        <v>27</v>
      </c>
      <c r="D40" s="14">
        <v>10052.1206</v>
      </c>
      <c r="E40" s="14">
        <v>4961.4974499999998</v>
      </c>
      <c r="F40" s="14">
        <v>3722.7457399999998</v>
      </c>
      <c r="G40" s="15">
        <f t="shared" ref="G40:G42" si="9">(+D40+E40+F40)/3</f>
        <v>6245.4545966666665</v>
      </c>
      <c r="H40" s="14">
        <v>18103.177319999999</v>
      </c>
      <c r="I40" s="14">
        <v>2203.97325</v>
      </c>
      <c r="J40" s="14">
        <v>0</v>
      </c>
      <c r="K40" s="15">
        <f t="shared" ref="K40:K42" si="10">(+H40+I40+J40)/3</f>
        <v>6769.050189999999</v>
      </c>
      <c r="L40" s="14">
        <f t="shared" ref="L40:S40" si="11">(+D40/D$54)*100</f>
        <v>0.15001000091873135</v>
      </c>
      <c r="M40" s="14">
        <f t="shared" si="11"/>
        <v>7.4090781555256766E-2</v>
      </c>
      <c r="N40" s="14">
        <f t="shared" si="11"/>
        <v>5.3772170358518709E-2</v>
      </c>
      <c r="O40" s="17">
        <f t="shared" si="11"/>
        <v>9.2203515004342179E-2</v>
      </c>
      <c r="P40" s="14">
        <f t="shared" si="11"/>
        <v>0.27119846247873425</v>
      </c>
      <c r="Q40" s="14">
        <f t="shared" si="11"/>
        <v>3.2721174837834294E-2</v>
      </c>
      <c r="R40" s="14">
        <f t="shared" si="11"/>
        <v>0</v>
      </c>
      <c r="S40" s="17">
        <f t="shared" si="11"/>
        <v>9.9893590778562996E-2</v>
      </c>
      <c r="T40" s="32"/>
    </row>
    <row r="41" spans="1:20" ht="24" customHeight="1" x14ac:dyDescent="0.35">
      <c r="A41" s="50"/>
      <c r="B41" s="50"/>
      <c r="C41" s="51" t="s">
        <v>28</v>
      </c>
      <c r="D41" s="14"/>
      <c r="E41" s="14"/>
      <c r="F41" s="14"/>
      <c r="G41" s="20">
        <f t="shared" si="9"/>
        <v>0</v>
      </c>
      <c r="H41" s="14"/>
      <c r="I41" s="14"/>
      <c r="J41" s="14"/>
      <c r="K41" s="20">
        <f t="shared" si="10"/>
        <v>0</v>
      </c>
      <c r="L41" s="14"/>
      <c r="M41" s="14"/>
      <c r="N41" s="14"/>
      <c r="O41" s="21">
        <f>(+G41/G$54)*100</f>
        <v>0</v>
      </c>
      <c r="P41" s="14"/>
      <c r="Q41" s="14"/>
      <c r="R41" s="14"/>
      <c r="S41" s="21">
        <f>(+K41/K$54)*100</f>
        <v>0</v>
      </c>
      <c r="T41" s="18"/>
    </row>
    <row r="42" spans="1:20" ht="24" customHeight="1" x14ac:dyDescent="0.35">
      <c r="A42" s="50"/>
      <c r="B42" s="50"/>
      <c r="C42" s="51" t="s">
        <v>20</v>
      </c>
      <c r="D42" s="14">
        <v>10052.1206</v>
      </c>
      <c r="E42" s="14">
        <v>4961.4974499999998</v>
      </c>
      <c r="F42" s="14">
        <v>3722.7457399999998</v>
      </c>
      <c r="G42" s="20">
        <f t="shared" si="9"/>
        <v>6245.4545966666665</v>
      </c>
      <c r="H42" s="14">
        <v>18103.177319999999</v>
      </c>
      <c r="I42" s="14">
        <v>2203.97325</v>
      </c>
      <c r="J42" s="14"/>
      <c r="K42" s="20">
        <f t="shared" si="10"/>
        <v>6769.050189999999</v>
      </c>
      <c r="L42" s="14">
        <f>(+D42/D$54)*100</f>
        <v>0.15001000091873135</v>
      </c>
      <c r="M42" s="14">
        <f>(+E42/E$54)*100</f>
        <v>7.4090781555256766E-2</v>
      </c>
      <c r="N42" s="14">
        <f>(+F42/F$54)*100</f>
        <v>5.3772170358518709E-2</v>
      </c>
      <c r="O42" s="21">
        <f>(+G42/G$54)*100</f>
        <v>9.2203515004342179E-2</v>
      </c>
      <c r="P42" s="14">
        <f>(+H42/H$54)*100</f>
        <v>0.27119846247873425</v>
      </c>
      <c r="Q42" s="14">
        <f>(+I42/I$54)*100</f>
        <v>3.2721174837834294E-2</v>
      </c>
      <c r="R42" s="14"/>
      <c r="S42" s="21">
        <f>(+K42/K$54)*100</f>
        <v>9.9893590778562996E-2</v>
      </c>
      <c r="T42" s="18"/>
    </row>
    <row r="43" spans="1:20" ht="24" customHeight="1" x14ac:dyDescent="0.35">
      <c r="A43" s="26" t="s">
        <v>39</v>
      </c>
      <c r="B43" s="26"/>
      <c r="C43" s="34" t="s">
        <v>81</v>
      </c>
      <c r="D43" s="25"/>
      <c r="E43" s="25"/>
      <c r="F43" s="25"/>
      <c r="G43" s="20"/>
      <c r="H43" s="25"/>
      <c r="I43" s="25"/>
      <c r="J43" s="35"/>
      <c r="K43" s="20"/>
      <c r="L43" s="25"/>
      <c r="M43" s="25"/>
      <c r="N43" s="35"/>
      <c r="O43" s="21"/>
      <c r="P43" s="25"/>
      <c r="Q43" s="25"/>
      <c r="R43" s="35"/>
      <c r="S43" s="21"/>
      <c r="T43" s="32"/>
    </row>
    <row r="44" spans="1:20" ht="24" customHeight="1" x14ac:dyDescent="0.35">
      <c r="A44" s="26"/>
      <c r="B44" s="26"/>
      <c r="C44" s="34" t="s">
        <v>181</v>
      </c>
      <c r="D44" s="25">
        <v>2713.5124100000007</v>
      </c>
      <c r="E44" s="25">
        <v>2894.9206400000003</v>
      </c>
      <c r="F44" s="25">
        <v>2980.0932300000004</v>
      </c>
      <c r="G44" s="15">
        <f>(+D44+E44+F44)/3</f>
        <v>2862.8420933333341</v>
      </c>
      <c r="H44" s="25">
        <v>2543.1131999999998</v>
      </c>
      <c r="I44" s="25">
        <v>2821.352719999999</v>
      </c>
      <c r="J44" s="35">
        <v>2838.22415</v>
      </c>
      <c r="K44" s="15">
        <f>(+H44+I44+J44)/3</f>
        <v>2734.2300233333331</v>
      </c>
      <c r="L44" s="25">
        <f t="shared" ref="L44:S44" si="12">(+D44/D$54)*100</f>
        <v>4.0494340976876965E-2</v>
      </c>
      <c r="M44" s="25">
        <f t="shared" si="12"/>
        <v>4.3230281768671303E-2</v>
      </c>
      <c r="N44" s="35">
        <f t="shared" si="12"/>
        <v>4.304513174940288E-2</v>
      </c>
      <c r="O44" s="17">
        <f t="shared" si="12"/>
        <v>4.2264994456705479E-2</v>
      </c>
      <c r="P44" s="25">
        <f t="shared" si="12"/>
        <v>3.8097643168275276E-2</v>
      </c>
      <c r="Q44" s="25">
        <f t="shared" si="12"/>
        <v>4.1887067200257228E-2</v>
      </c>
      <c r="R44" s="35">
        <f t="shared" si="12"/>
        <v>4.1027168299317941E-2</v>
      </c>
      <c r="S44" s="17">
        <f t="shared" si="12"/>
        <v>4.0350129985566079E-2</v>
      </c>
      <c r="T44" s="32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38</v>
      </c>
      <c r="D46" s="14">
        <v>2.84213</v>
      </c>
      <c r="E46" s="14">
        <v>2.3768499999999997</v>
      </c>
      <c r="F46" s="14">
        <v>2.8143400000000001</v>
      </c>
      <c r="G46" s="15">
        <f t="shared" ref="G46" si="13">(+D46+E46+F46)/3</f>
        <v>2.6777733333333331</v>
      </c>
      <c r="H46" s="14">
        <v>18.945720000000001</v>
      </c>
      <c r="I46" s="14">
        <v>513.73748000000001</v>
      </c>
      <c r="J46" s="14">
        <v>334.63028000000003</v>
      </c>
      <c r="K46" s="15">
        <f t="shared" ref="K46" si="14">(+H46+I46+J46)/3</f>
        <v>289.10449333333332</v>
      </c>
      <c r="L46" s="14">
        <f t="shared" ref="L46:S46" si="15">(+D46/D$54)*100</f>
        <v>4.2413729488199131E-5</v>
      </c>
      <c r="M46" s="14">
        <f t="shared" si="15"/>
        <v>3.549385561804774E-5</v>
      </c>
      <c r="N46" s="14">
        <f t="shared" si="15"/>
        <v>4.0650955100359219E-5</v>
      </c>
      <c r="O46" s="17">
        <f t="shared" si="15"/>
        <v>3.9532768975696867E-5</v>
      </c>
      <c r="P46" s="14">
        <f t="shared" si="15"/>
        <v>2.8382035063404036E-4</v>
      </c>
      <c r="Q46" s="14">
        <f t="shared" si="15"/>
        <v>7.6271769196057165E-3</v>
      </c>
      <c r="R46" s="14">
        <f t="shared" si="15"/>
        <v>4.83715594330627E-3</v>
      </c>
      <c r="S46" s="17">
        <f t="shared" si="15"/>
        <v>4.2664310558589314E-3</v>
      </c>
      <c r="T46" s="32"/>
    </row>
    <row r="47" spans="1:20" ht="24" customHeight="1" x14ac:dyDescent="0.35">
      <c r="A47" s="26" t="s">
        <v>45</v>
      </c>
      <c r="B47" s="26"/>
      <c r="C47" s="27" t="s">
        <v>78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79</v>
      </c>
      <c r="D48" s="25">
        <v>20.265000000000001</v>
      </c>
      <c r="E48" s="25">
        <v>59.317369999999997</v>
      </c>
      <c r="F48" s="25">
        <v>38.635999999999996</v>
      </c>
      <c r="G48" s="15">
        <f t="shared" ref="G48:G53" si="16">(+D48+E48+F48)/3</f>
        <v>39.406123333333333</v>
      </c>
      <c r="H48" s="25">
        <v>20</v>
      </c>
      <c r="I48" s="25">
        <v>19.816800000000001</v>
      </c>
      <c r="J48" s="25">
        <v>6.1869999999999994</v>
      </c>
      <c r="K48" s="15">
        <f t="shared" ref="K48:K53" si="17">(+H48+I48+J48)/3</f>
        <v>15.3346</v>
      </c>
      <c r="L48" s="25">
        <f t="shared" ref="L48:S49" si="18">(+D48/D$54)*100</f>
        <v>3.0241904067665991E-4</v>
      </c>
      <c r="M48" s="25">
        <f t="shared" si="18"/>
        <v>8.8579513491483125E-4</v>
      </c>
      <c r="N48" s="25">
        <f t="shared" si="18"/>
        <v>5.5806700727612098E-4</v>
      </c>
      <c r="O48" s="17">
        <f t="shared" si="18"/>
        <v>5.8176439005211454E-4</v>
      </c>
      <c r="P48" s="25">
        <f t="shared" si="18"/>
        <v>2.9961421432813355E-4</v>
      </c>
      <c r="Q48" s="25">
        <f t="shared" si="18"/>
        <v>2.9420909601620381E-4</v>
      </c>
      <c r="R48" s="25">
        <f t="shared" si="18"/>
        <v>8.9434476226227613E-5</v>
      </c>
      <c r="S48" s="17">
        <f t="shared" si="18"/>
        <v>2.2629884757184113E-4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6"/>
        <v>0</v>
      </c>
      <c r="H49" s="14">
        <v>0</v>
      </c>
      <c r="I49" s="14">
        <v>0</v>
      </c>
      <c r="J49" s="14">
        <v>0</v>
      </c>
      <c r="K49" s="15">
        <f t="shared" si="17"/>
        <v>0</v>
      </c>
      <c r="L49" s="14">
        <f t="shared" si="18"/>
        <v>0</v>
      </c>
      <c r="M49" s="14">
        <f t="shared" si="18"/>
        <v>0</v>
      </c>
      <c r="N49" s="14">
        <f t="shared" si="18"/>
        <v>0</v>
      </c>
      <c r="O49" s="17">
        <f t="shared" si="18"/>
        <v>0</v>
      </c>
      <c r="P49" s="14">
        <f t="shared" si="18"/>
        <v>0</v>
      </c>
      <c r="Q49" s="14">
        <f t="shared" si="18"/>
        <v>0</v>
      </c>
      <c r="R49" s="14">
        <f t="shared" si="18"/>
        <v>0</v>
      </c>
      <c r="S49" s="17">
        <f t="shared" si="18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 t="shared" si="16"/>
        <v>0</v>
      </c>
      <c r="H50" s="14"/>
      <c r="I50" s="14"/>
      <c r="J50" s="14"/>
      <c r="K50" s="20">
        <f t="shared" si="17"/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 t="shared" si="16"/>
        <v>0</v>
      </c>
      <c r="H51" s="14"/>
      <c r="I51" s="14"/>
      <c r="J51" s="14"/>
      <c r="K51" s="20">
        <f t="shared" si="17"/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 t="shared" si="16"/>
        <v>0</v>
      </c>
      <c r="H52" s="14"/>
      <c r="I52" s="14"/>
      <c r="J52" s="14"/>
      <c r="K52" s="20">
        <f t="shared" si="17"/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27.737159999509</v>
      </c>
      <c r="E53" s="38">
        <v>77.238440000783712</v>
      </c>
      <c r="F53" s="38">
        <v>608.12660999786283</v>
      </c>
      <c r="G53" s="39">
        <f t="shared" si="16"/>
        <v>237.70073666605185</v>
      </c>
      <c r="H53" s="38">
        <v>234.84748000047301</v>
      </c>
      <c r="I53" s="38">
        <v>104.9243700022123</v>
      </c>
      <c r="J53" s="38">
        <v>162.54640999824124</v>
      </c>
      <c r="K53" s="39">
        <f t="shared" si="17"/>
        <v>167.43942000030884</v>
      </c>
      <c r="L53" s="38">
        <f>(+D53/D$54)*100</f>
        <v>4.1392772357002396E-4</v>
      </c>
      <c r="M53" s="38">
        <f>(+E53/E$54)*100</f>
        <v>1.1534131466230772E-3</v>
      </c>
      <c r="N53" s="38">
        <f>(+F53/F$54)*100</f>
        <v>8.7839164842758114E-3</v>
      </c>
      <c r="O53" s="40">
        <f>(+G53/G$54)*100</f>
        <v>3.5092471013125274E-3</v>
      </c>
      <c r="P53" s="38">
        <f>(+H53/H$54)*100</f>
        <v>3.5181821603641884E-3</v>
      </c>
      <c r="Q53" s="38">
        <f>(+I53/I$54)*100</f>
        <v>1.5577542311786244E-3</v>
      </c>
      <c r="R53" s="38">
        <f>(+J53/J$54)*100</f>
        <v>2.3496449071676666E-3</v>
      </c>
      <c r="S53" s="40">
        <f>(+K53/K$54)*100</f>
        <v>2.4709707318200267E-3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9">+D9+D14+D20+D16+D21+D31+D38+D36+D40+D44+D48+D46+D49+D53+D29</f>
        <v>6700966.9611599995</v>
      </c>
      <c r="E54" s="43">
        <f t="shared" si="19"/>
        <v>6696511.1527399989</v>
      </c>
      <c r="F54" s="43">
        <f t="shared" si="19"/>
        <v>6923182.9683999987</v>
      </c>
      <c r="G54" s="44">
        <f t="shared" si="19"/>
        <v>6773553.694099999</v>
      </c>
      <c r="H54" s="43">
        <f t="shared" si="19"/>
        <v>6675250.7202800009</v>
      </c>
      <c r="I54" s="43">
        <f t="shared" si="19"/>
        <v>6735617.7182600014</v>
      </c>
      <c r="J54" s="43">
        <f t="shared" si="19"/>
        <v>6917913.8303999994</v>
      </c>
      <c r="K54" s="44">
        <f t="shared" si="19"/>
        <v>6776260.7563133333</v>
      </c>
      <c r="L54" s="45">
        <f t="shared" si="19"/>
        <v>100</v>
      </c>
      <c r="M54" s="45">
        <f t="shared" si="19"/>
        <v>100.00000000000003</v>
      </c>
      <c r="N54" s="45">
        <f t="shared" si="19"/>
        <v>100</v>
      </c>
      <c r="O54" s="44">
        <f t="shared" si="19"/>
        <v>100</v>
      </c>
      <c r="P54" s="45">
        <f t="shared" si="19"/>
        <v>100</v>
      </c>
      <c r="Q54" s="45">
        <f t="shared" si="19"/>
        <v>100.00000000000003</v>
      </c>
      <c r="R54" s="45">
        <f t="shared" si="19"/>
        <v>100.00000000000001</v>
      </c>
      <c r="S54" s="44">
        <f t="shared" si="19"/>
        <v>100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867427.26980000001</v>
      </c>
      <c r="E9" s="14">
        <v>906607.70943000005</v>
      </c>
      <c r="F9" s="14">
        <v>922578.91787</v>
      </c>
      <c r="G9" s="15">
        <f t="shared" ref="G9:G16" si="0">(+D9+E9+F9)/3</f>
        <v>898871.29903333343</v>
      </c>
      <c r="H9" s="16">
        <v>878840.45168000006</v>
      </c>
      <c r="I9" s="16">
        <v>920665.55667999992</v>
      </c>
      <c r="J9" s="16">
        <v>938438.66561999999</v>
      </c>
      <c r="K9" s="15">
        <f t="shared" ref="K9:K16" si="1">(+H9+I9+J9)/3</f>
        <v>912648.22465999995</v>
      </c>
      <c r="L9" s="16">
        <f t="shared" ref="L9:S16" si="2">(+D9/D$54)*100</f>
        <v>54.379090175678172</v>
      </c>
      <c r="M9" s="16">
        <f t="shared" si="2"/>
        <v>56.42010303357263</v>
      </c>
      <c r="N9" s="16">
        <f t="shared" si="2"/>
        <v>56.84513792846834</v>
      </c>
      <c r="O9" s="17">
        <f t="shared" si="2"/>
        <v>55.888310800692132</v>
      </c>
      <c r="P9" s="16">
        <f t="shared" si="2"/>
        <v>55.17424204995087</v>
      </c>
      <c r="Q9" s="16">
        <f t="shared" si="2"/>
        <v>57.124986831817104</v>
      </c>
      <c r="R9" s="16">
        <f t="shared" si="2"/>
        <v>57.919501073186517</v>
      </c>
      <c r="S9" s="17">
        <f t="shared" si="2"/>
        <v>56.747781343237293</v>
      </c>
      <c r="T9" s="46"/>
    </row>
    <row r="10" spans="1:256" ht="24" customHeight="1" x14ac:dyDescent="0.35">
      <c r="A10" s="12"/>
      <c r="B10" s="12"/>
      <c r="C10" s="19" t="s">
        <v>73</v>
      </c>
      <c r="D10" s="14">
        <v>850288.70961999998</v>
      </c>
      <c r="E10" s="14">
        <v>887259.85564000008</v>
      </c>
      <c r="F10" s="14">
        <v>897322.36717999994</v>
      </c>
      <c r="G10" s="20">
        <f t="shared" si="0"/>
        <v>878290.31081333337</v>
      </c>
      <c r="H10" s="16">
        <v>850288.70961999998</v>
      </c>
      <c r="I10" s="16">
        <v>887259.85564999992</v>
      </c>
      <c r="J10" s="16">
        <v>897322.36728000001</v>
      </c>
      <c r="K10" s="20">
        <f t="shared" si="1"/>
        <v>878290.31085000001</v>
      </c>
      <c r="L10" s="16">
        <f t="shared" si="2"/>
        <v>53.304672363422398</v>
      </c>
      <c r="M10" s="16">
        <f t="shared" si="2"/>
        <v>55.216045431860195</v>
      </c>
      <c r="N10" s="16">
        <f t="shared" si="2"/>
        <v>55.288943569632245</v>
      </c>
      <c r="O10" s="21">
        <f t="shared" si="2"/>
        <v>54.608665241353741</v>
      </c>
      <c r="P10" s="16">
        <f t="shared" si="2"/>
        <v>53.381742940067141</v>
      </c>
      <c r="Q10" s="16">
        <f t="shared" si="2"/>
        <v>55.052246934467334</v>
      </c>
      <c r="R10" s="16">
        <f t="shared" si="2"/>
        <v>55.381844033814922</v>
      </c>
      <c r="S10" s="21">
        <f t="shared" si="2"/>
        <v>54.611432060329271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1744.67812</v>
      </c>
      <c r="E11" s="14">
        <v>2787.7420600000005</v>
      </c>
      <c r="F11" s="14">
        <v>1483.0224300000004</v>
      </c>
      <c r="G11" s="20">
        <f t="shared" si="0"/>
        <v>2005.1475366666673</v>
      </c>
      <c r="H11" s="16">
        <v>1538.9974500000001</v>
      </c>
      <c r="I11" s="16">
        <v>2710.0529999999999</v>
      </c>
      <c r="J11" s="16">
        <v>1834.6657300000004</v>
      </c>
      <c r="K11" s="20">
        <f t="shared" si="1"/>
        <v>2027.9053933333334</v>
      </c>
      <c r="L11" s="16">
        <f t="shared" si="2"/>
        <v>0.10937402145183592</v>
      </c>
      <c r="M11" s="16">
        <f t="shared" si="2"/>
        <v>0.17348704695563602</v>
      </c>
      <c r="N11" s="16">
        <f t="shared" si="2"/>
        <v>9.1377130943979937E-2</v>
      </c>
      <c r="O11" s="21">
        <f t="shared" si="2"/>
        <v>0.12467225157926994</v>
      </c>
      <c r="P11" s="16">
        <f t="shared" si="2"/>
        <v>9.6619378020477556E-2</v>
      </c>
      <c r="Q11" s="16">
        <f t="shared" si="2"/>
        <v>0.16815198615313798</v>
      </c>
      <c r="R11" s="16">
        <f t="shared" si="2"/>
        <v>0.11323374410139914</v>
      </c>
      <c r="S11" s="21">
        <f t="shared" si="2"/>
        <v>0.12609363469536519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15393.882059999998</v>
      </c>
      <c r="E12" s="14">
        <v>16560.111730000001</v>
      </c>
      <c r="F12" s="14">
        <v>23773.528260000003</v>
      </c>
      <c r="G12" s="20">
        <f t="shared" si="0"/>
        <v>18575.840683333332</v>
      </c>
      <c r="H12" s="16">
        <v>27012.744609999998</v>
      </c>
      <c r="I12" s="16">
        <v>30695.64803</v>
      </c>
      <c r="J12" s="16">
        <v>39281.632610000001</v>
      </c>
      <c r="K12" s="20">
        <f t="shared" si="1"/>
        <v>32330.008416666667</v>
      </c>
      <c r="L12" s="16">
        <f t="shared" si="2"/>
        <v>0.96504379080392877</v>
      </c>
      <c r="M12" s="16">
        <f t="shared" si="2"/>
        <v>1.0305705547568087</v>
      </c>
      <c r="N12" s="16">
        <f t="shared" si="2"/>
        <v>1.4648172278921143</v>
      </c>
      <c r="O12" s="21">
        <f t="shared" si="2"/>
        <v>1.1549733077591293</v>
      </c>
      <c r="P12" s="16">
        <f t="shared" si="2"/>
        <v>1.6958797318632381</v>
      </c>
      <c r="Q12" s="16">
        <f t="shared" si="2"/>
        <v>1.9045879111966288</v>
      </c>
      <c r="R12" s="16">
        <f t="shared" si="2"/>
        <v>2.4244232952702043</v>
      </c>
      <c r="S12" s="21">
        <f t="shared" si="2"/>
        <v>2.0102556482126595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486366.78216</v>
      </c>
      <c r="E13" s="24">
        <v>487729.52739000006</v>
      </c>
      <c r="F13" s="24">
        <v>474753.93048799998</v>
      </c>
      <c r="G13" s="15">
        <f t="shared" si="0"/>
        <v>482950.0800126667</v>
      </c>
      <c r="H13" s="24">
        <v>486366.78216</v>
      </c>
      <c r="I13" s="24">
        <v>487729.52739000006</v>
      </c>
      <c r="J13" s="24">
        <v>474753.93048799998</v>
      </c>
      <c r="K13" s="15">
        <f t="shared" si="1"/>
        <v>482950.0800126667</v>
      </c>
      <c r="L13" s="24">
        <f t="shared" si="2"/>
        <v>30.490375419752635</v>
      </c>
      <c r="M13" s="24">
        <f t="shared" si="2"/>
        <v>30.352433474407992</v>
      </c>
      <c r="N13" s="24">
        <f t="shared" si="2"/>
        <v>29.252188769910319</v>
      </c>
      <c r="O13" s="17">
        <f t="shared" si="2"/>
        <v>30.027951945950516</v>
      </c>
      <c r="P13" s="24">
        <f t="shared" si="2"/>
        <v>30.534459938267151</v>
      </c>
      <c r="Q13" s="24">
        <f t="shared" si="2"/>
        <v>30.262392925953783</v>
      </c>
      <c r="R13" s="24">
        <f t="shared" si="2"/>
        <v>29.301340400581644</v>
      </c>
      <c r="S13" s="17">
        <f t="shared" si="2"/>
        <v>30.029473349896435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302273.70559999999</v>
      </c>
      <c r="E14" s="24">
        <v>287955.06121000001</v>
      </c>
      <c r="F14" s="24">
        <v>284236.60107999999</v>
      </c>
      <c r="G14" s="20">
        <f t="shared" si="0"/>
        <v>291488.45596333331</v>
      </c>
      <c r="H14" s="24">
        <v>302273.70559999999</v>
      </c>
      <c r="I14" s="24">
        <v>287955.06121000001</v>
      </c>
      <c r="J14" s="24">
        <v>0</v>
      </c>
      <c r="K14" s="20">
        <f t="shared" si="1"/>
        <v>196742.92226999998</v>
      </c>
      <c r="L14" s="24">
        <f t="shared" si="2"/>
        <v>18.949564611161819</v>
      </c>
      <c r="M14" s="24">
        <f t="shared" si="2"/>
        <v>17.920048609250568</v>
      </c>
      <c r="N14" s="24">
        <f t="shared" si="2"/>
        <v>17.513373089009139</v>
      </c>
      <c r="O14" s="21">
        <f t="shared" si="2"/>
        <v>18.123615070602575</v>
      </c>
      <c r="P14" s="24">
        <f t="shared" si="2"/>
        <v>18.976962844881218</v>
      </c>
      <c r="Q14" s="24">
        <f t="shared" si="2"/>
        <v>17.86688875284355</v>
      </c>
      <c r="R14" s="24">
        <f t="shared" si="2"/>
        <v>0</v>
      </c>
      <c r="S14" s="21">
        <f t="shared" si="2"/>
        <v>12.233327181419568</v>
      </c>
    </row>
    <row r="15" spans="1:256" ht="24" customHeight="1" x14ac:dyDescent="0.35">
      <c r="A15" s="22"/>
      <c r="B15" s="22"/>
      <c r="C15" s="52" t="s">
        <v>8</v>
      </c>
      <c r="D15" s="24">
        <v>89717.335940000019</v>
      </c>
      <c r="E15" s="24">
        <v>103984.27920000002</v>
      </c>
      <c r="F15" s="24">
        <v>92803.874990000011</v>
      </c>
      <c r="G15" s="20">
        <f t="shared" si="0"/>
        <v>95501.83004333335</v>
      </c>
      <c r="H15" s="24">
        <v>89717.335940000019</v>
      </c>
      <c r="I15" s="24">
        <v>103984.27920000002</v>
      </c>
      <c r="J15" s="24">
        <v>92803.874990000011</v>
      </c>
      <c r="K15" s="20">
        <f t="shared" si="1"/>
        <v>95501.83004333335</v>
      </c>
      <c r="L15" s="24">
        <f t="shared" si="2"/>
        <v>5.6243875092003393</v>
      </c>
      <c r="M15" s="24">
        <f t="shared" si="2"/>
        <v>6.47116022212556</v>
      </c>
      <c r="N15" s="24">
        <f t="shared" si="2"/>
        <v>5.718154807051687</v>
      </c>
      <c r="O15" s="21">
        <f t="shared" si="2"/>
        <v>5.937931231352799</v>
      </c>
      <c r="P15" s="24">
        <f t="shared" si="2"/>
        <v>5.6325195315801455</v>
      </c>
      <c r="Q15" s="24">
        <f t="shared" si="2"/>
        <v>6.4519635136960201</v>
      </c>
      <c r="R15" s="24">
        <f t="shared" si="2"/>
        <v>5.7277628618679737</v>
      </c>
      <c r="S15" s="21">
        <f t="shared" si="2"/>
        <v>5.9382320841056702</v>
      </c>
    </row>
    <row r="16" spans="1:256" ht="24" customHeight="1" x14ac:dyDescent="0.35">
      <c r="A16" s="22"/>
      <c r="B16" s="22"/>
      <c r="C16" s="52" t="s">
        <v>9</v>
      </c>
      <c r="D16" s="24">
        <v>94375.740619999997</v>
      </c>
      <c r="E16" s="24">
        <v>95790.186979999999</v>
      </c>
      <c r="F16" s="24">
        <v>97713.454418000023</v>
      </c>
      <c r="G16" s="20">
        <f t="shared" si="0"/>
        <v>95959.794005999996</v>
      </c>
      <c r="H16" s="24">
        <v>94375.740619999997</v>
      </c>
      <c r="I16" s="24">
        <v>95790.186979999999</v>
      </c>
      <c r="J16" s="24">
        <v>97713.454418000023</v>
      </c>
      <c r="K16" s="20">
        <f t="shared" si="1"/>
        <v>95959.794005999996</v>
      </c>
      <c r="L16" s="24">
        <f t="shared" si="2"/>
        <v>5.9164232993904813</v>
      </c>
      <c r="M16" s="24">
        <f t="shared" si="2"/>
        <v>5.9612246430318638</v>
      </c>
      <c r="N16" s="24">
        <f t="shared" si="2"/>
        <v>6.0206608738494944</v>
      </c>
      <c r="O16" s="21">
        <f t="shared" si="2"/>
        <v>5.9664056439951381</v>
      </c>
      <c r="P16" s="24">
        <f t="shared" si="2"/>
        <v>5.9249775618057834</v>
      </c>
      <c r="Q16" s="24">
        <f t="shared" si="2"/>
        <v>5.9435406594142108</v>
      </c>
      <c r="R16" s="24">
        <f t="shared" si="2"/>
        <v>6.0307772211080337</v>
      </c>
      <c r="S16" s="21">
        <f t="shared" si="2"/>
        <v>5.9667079394399316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89944.770730000018</v>
      </c>
      <c r="E18" s="24">
        <v>91492.896920000014</v>
      </c>
      <c r="F18" s="24">
        <v>89804.187449999983</v>
      </c>
      <c r="G18" s="20">
        <f>(+D18+E18+F18)/3</f>
        <v>90413.951699999991</v>
      </c>
      <c r="H18" s="24">
        <v>89944.770730000018</v>
      </c>
      <c r="I18" s="24">
        <v>91492.896920000014</v>
      </c>
      <c r="J18" s="24">
        <v>89804.187449999983</v>
      </c>
      <c r="K18" s="20">
        <f>(+H18+I18+J18)/3</f>
        <v>90413.951699999991</v>
      </c>
      <c r="L18" s="24">
        <f t="shared" ref="L18:S19" si="3">(+D18/D$54)*100</f>
        <v>5.6386454157535288</v>
      </c>
      <c r="M18" s="24">
        <f t="shared" si="3"/>
        <v>5.6937952516551</v>
      </c>
      <c r="N18" s="24">
        <f t="shared" si="3"/>
        <v>5.5333276354669607</v>
      </c>
      <c r="O18" s="21">
        <f t="shared" si="3"/>
        <v>5.6215868042094197</v>
      </c>
      <c r="P18" s="24">
        <f t="shared" si="3"/>
        <v>5.6467980529318336</v>
      </c>
      <c r="Q18" s="24">
        <f t="shared" si="3"/>
        <v>5.6769045978076162</v>
      </c>
      <c r="R18" s="24">
        <f t="shared" si="3"/>
        <v>5.542625130381313</v>
      </c>
      <c r="S18" s="21">
        <f t="shared" si="3"/>
        <v>5.6218716289740813</v>
      </c>
    </row>
    <row r="19" spans="1:20" ht="24" customHeight="1" x14ac:dyDescent="0.35">
      <c r="A19" s="22"/>
      <c r="B19" s="22"/>
      <c r="C19" s="52" t="s">
        <v>12</v>
      </c>
      <c r="D19" s="24">
        <v>761.89409000000001</v>
      </c>
      <c r="E19" s="24">
        <v>548.85914000000002</v>
      </c>
      <c r="F19" s="24">
        <v>4790.3670099999999</v>
      </c>
      <c r="G19" s="20">
        <f>(+D19+E19+F19)/3</f>
        <v>2033.7067466666667</v>
      </c>
      <c r="H19" s="24">
        <v>761.89409000000001</v>
      </c>
      <c r="I19" s="24">
        <v>548.85914000000002</v>
      </c>
      <c r="J19" s="24">
        <v>4790.3670099999999</v>
      </c>
      <c r="K19" s="20">
        <f>(+H19+I19+J19)/3</f>
        <v>2033.7067466666667</v>
      </c>
      <c r="L19" s="24">
        <f t="shared" si="3"/>
        <v>4.7763206054127046E-2</v>
      </c>
      <c r="M19" s="24">
        <f t="shared" si="3"/>
        <v>3.415665773368215E-2</v>
      </c>
      <c r="N19" s="24">
        <f t="shared" si="3"/>
        <v>0.29516073707832691</v>
      </c>
      <c r="O19" s="21">
        <f t="shared" si="3"/>
        <v>0.12644795184516866</v>
      </c>
      <c r="P19" s="24">
        <f t="shared" si="3"/>
        <v>4.783226450003393E-2</v>
      </c>
      <c r="Q19" s="24">
        <f t="shared" si="3"/>
        <v>3.4055331947125476E-2</v>
      </c>
      <c r="R19" s="24">
        <f t="shared" si="3"/>
        <v>0.29565668736948852</v>
      </c>
      <c r="S19" s="21">
        <f t="shared" si="3"/>
        <v>0.126454358489659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120057.60799999998</v>
      </c>
      <c r="E21" s="14">
        <v>108593.97599999998</v>
      </c>
      <c r="F21" s="14">
        <v>106903.78081000001</v>
      </c>
      <c r="G21" s="15">
        <f>(+D21+E21+F21)/3</f>
        <v>111851.78827</v>
      </c>
      <c r="H21" s="14">
        <v>120057.60799999998</v>
      </c>
      <c r="I21" s="14">
        <v>108593.976</v>
      </c>
      <c r="J21" s="14">
        <v>106870.03200000001</v>
      </c>
      <c r="K21" s="15">
        <f>(+H21+I21+J21)/3</f>
        <v>111840.53866666666</v>
      </c>
      <c r="L21" s="14">
        <f t="shared" ref="L21:S21" si="4">(+D21/D$54)*100</f>
        <v>7.5264217750653657</v>
      </c>
      <c r="M21" s="14">
        <f t="shared" si="4"/>
        <v>6.7580313414689464</v>
      </c>
      <c r="N21" s="14">
        <f t="shared" si="4"/>
        <v>6.5869271966991745</v>
      </c>
      <c r="O21" s="17">
        <f t="shared" si="4"/>
        <v>6.9545078513127097</v>
      </c>
      <c r="P21" s="14">
        <f t="shared" si="4"/>
        <v>7.5373038542632456</v>
      </c>
      <c r="Q21" s="14">
        <f t="shared" si="4"/>
        <v>6.7379836293482818</v>
      </c>
      <c r="R21" s="14">
        <f t="shared" si="4"/>
        <v>6.5959120823586401</v>
      </c>
      <c r="S21" s="17">
        <f t="shared" si="4"/>
        <v>6.9541607183099385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40411.082919999993</v>
      </c>
      <c r="E23" s="24">
        <v>44020.132139999994</v>
      </c>
      <c r="F23" s="24">
        <v>32137.909930000005</v>
      </c>
      <c r="G23" s="15">
        <f>(+D23+E23+F23)/3</f>
        <v>38856.374996666666</v>
      </c>
      <c r="H23" s="24">
        <v>41622.763689999992</v>
      </c>
      <c r="I23" s="24">
        <v>44098.153500000008</v>
      </c>
      <c r="J23" s="24">
        <v>31803.670109999999</v>
      </c>
      <c r="K23" s="15">
        <f>(+H23+I23+J23)/3</f>
        <v>39174.862433333336</v>
      </c>
      <c r="L23" s="24">
        <f t="shared" ref="L23:S23" si="5">(+D23/D$54)*100</f>
        <v>2.533374265153276</v>
      </c>
      <c r="M23" s="24">
        <f t="shared" si="5"/>
        <v>2.7394653333047176</v>
      </c>
      <c r="N23" s="24">
        <f t="shared" si="5"/>
        <v>1.9801925746594693</v>
      </c>
      <c r="O23" s="17">
        <f t="shared" si="5"/>
        <v>2.4159378152771769</v>
      </c>
      <c r="P23" s="24">
        <f t="shared" si="5"/>
        <v>2.6131073441486965</v>
      </c>
      <c r="Q23" s="24">
        <f t="shared" si="5"/>
        <v>2.7361797340166247</v>
      </c>
      <c r="R23" s="24">
        <f t="shared" si="5"/>
        <v>1.9628908873340407</v>
      </c>
      <c r="S23" s="17">
        <f t="shared" si="5"/>
        <v>2.4358635314788395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49401.001519999998</v>
      </c>
      <c r="E25" s="14">
        <v>36395.761319999998</v>
      </c>
      <c r="F25" s="14">
        <v>35832.657960000004</v>
      </c>
      <c r="G25" s="15">
        <f>(+D25+E25+F25)/3</f>
        <v>40543.140266666662</v>
      </c>
      <c r="H25" s="14">
        <v>36142.499899999995</v>
      </c>
      <c r="I25" s="14">
        <v>25068.573319999996</v>
      </c>
      <c r="J25" s="14">
        <v>26902.07548</v>
      </c>
      <c r="K25" s="15">
        <f>(+H25+I25+J25)/3</f>
        <v>29371.049566666665</v>
      </c>
      <c r="L25" s="14">
        <f t="shared" ref="L25:S28" si="6">(+D25/D$54)*100</f>
        <v>3.0969530356640558</v>
      </c>
      <c r="M25" s="14">
        <f t="shared" si="6"/>
        <v>2.264984714227456</v>
      </c>
      <c r="N25" s="14">
        <f t="shared" si="6"/>
        <v>2.2078462282473801</v>
      </c>
      <c r="O25" s="17">
        <f t="shared" si="6"/>
        <v>2.5208142995513478</v>
      </c>
      <c r="P25" s="14">
        <f t="shared" si="6"/>
        <v>2.2690524019017522</v>
      </c>
      <c r="Q25" s="14">
        <f t="shared" si="6"/>
        <v>1.5554420499464638</v>
      </c>
      <c r="R25" s="14">
        <f t="shared" si="6"/>
        <v>1.6603693418848806</v>
      </c>
      <c r="S25" s="17">
        <f t="shared" si="6"/>
        <v>1.826269808667536</v>
      </c>
      <c r="T25" s="46"/>
    </row>
    <row r="26" spans="1:20" ht="24" customHeight="1" x14ac:dyDescent="0.35">
      <c r="A26" s="50"/>
      <c r="B26" s="50"/>
      <c r="C26" s="51" t="s">
        <v>59</v>
      </c>
      <c r="D26" s="14">
        <v>22370.84809</v>
      </c>
      <c r="E26" s="14">
        <v>20754.411079999998</v>
      </c>
      <c r="F26" s="14">
        <v>20158.234949999998</v>
      </c>
      <c r="G26" s="20">
        <f>(+D26+E26+F26)/3</f>
        <v>21094.498039999999</v>
      </c>
      <c r="H26" s="14">
        <v>9313.364669999999</v>
      </c>
      <c r="I26" s="14">
        <v>8387.9539299999997</v>
      </c>
      <c r="J26" s="14">
        <v>8384.6501899999985</v>
      </c>
      <c r="K26" s="20">
        <f>(+H26+I26+J26)/3</f>
        <v>8695.3229300000003</v>
      </c>
      <c r="L26" s="14">
        <f t="shared" si="6"/>
        <v>1.402430391510511</v>
      </c>
      <c r="M26" s="14">
        <f t="shared" si="6"/>
        <v>1.2915906178107928</v>
      </c>
      <c r="N26" s="14">
        <f t="shared" si="6"/>
        <v>1.2420592145903433</v>
      </c>
      <c r="O26" s="21">
        <f t="shared" si="6"/>
        <v>1.3115735967006237</v>
      </c>
      <c r="P26" s="14">
        <f t="shared" si="6"/>
        <v>0.58469980031044888</v>
      </c>
      <c r="Q26" s="14">
        <f t="shared" si="6"/>
        <v>0.52045148677554254</v>
      </c>
      <c r="R26" s="14">
        <f t="shared" si="6"/>
        <v>0.51749227037352863</v>
      </c>
      <c r="S26" s="21">
        <f t="shared" si="6"/>
        <v>0.54066865086414306</v>
      </c>
    </row>
    <row r="27" spans="1:20" ht="24" customHeight="1" x14ac:dyDescent="0.35">
      <c r="A27" s="50"/>
      <c r="B27" s="54"/>
      <c r="C27" s="51" t="s">
        <v>60</v>
      </c>
      <c r="D27" s="14">
        <v>18261.029699999999</v>
      </c>
      <c r="E27" s="14">
        <v>8227.9218899999996</v>
      </c>
      <c r="F27" s="14">
        <v>8528.4306300000007</v>
      </c>
      <c r="G27" s="20">
        <f>(+D27+E27+F27)/3</f>
        <v>11672.46074</v>
      </c>
      <c r="H27" s="14">
        <v>16779.344849999998</v>
      </c>
      <c r="I27" s="14">
        <v>8034.1478099999995</v>
      </c>
      <c r="J27" s="14">
        <v>9704.4936400000006</v>
      </c>
      <c r="K27" s="20">
        <f>(+H27+I27+J27)/3</f>
        <v>11505.995433333332</v>
      </c>
      <c r="L27" s="14">
        <f t="shared" si="6"/>
        <v>1.1447855230398674</v>
      </c>
      <c r="M27" s="14">
        <f t="shared" si="6"/>
        <v>0.51204087055232617</v>
      </c>
      <c r="N27" s="14">
        <f t="shared" si="6"/>
        <v>0.5254833013039184</v>
      </c>
      <c r="O27" s="21">
        <f t="shared" si="6"/>
        <v>0.72574807355352577</v>
      </c>
      <c r="P27" s="14">
        <f t="shared" si="6"/>
        <v>1.0534194601804592</v>
      </c>
      <c r="Q27" s="14">
        <f t="shared" si="6"/>
        <v>0.49849870511734784</v>
      </c>
      <c r="R27" s="14">
        <f t="shared" si="6"/>
        <v>0.59895169539435134</v>
      </c>
      <c r="S27" s="21">
        <f t="shared" si="6"/>
        <v>0.71543415671501942</v>
      </c>
    </row>
    <row r="28" spans="1:20" ht="24" customHeight="1" x14ac:dyDescent="0.35">
      <c r="A28" s="50"/>
      <c r="B28" s="50"/>
      <c r="C28" s="51" t="s">
        <v>61</v>
      </c>
      <c r="D28" s="14">
        <v>8769.1237299999993</v>
      </c>
      <c r="E28" s="14">
        <v>7413.4283499999992</v>
      </c>
      <c r="F28" s="14">
        <v>7145.9923800000015</v>
      </c>
      <c r="G28" s="20">
        <f>(+D28+E28+F28)/3</f>
        <v>7776.1814866666655</v>
      </c>
      <c r="H28" s="14">
        <v>10049.79038</v>
      </c>
      <c r="I28" s="14">
        <v>8646.4715799999994</v>
      </c>
      <c r="J28" s="14">
        <v>8812.9316499999986</v>
      </c>
      <c r="K28" s="20">
        <f>(+H28+I28+J28)/3</f>
        <v>9169.7312033333328</v>
      </c>
      <c r="L28" s="14">
        <f t="shared" si="6"/>
        <v>0.54973712111367756</v>
      </c>
      <c r="M28" s="14">
        <f t="shared" si="6"/>
        <v>0.4613532258643373</v>
      </c>
      <c r="N28" s="14">
        <f t="shared" si="6"/>
        <v>0.44030371235311849</v>
      </c>
      <c r="O28" s="21">
        <f t="shared" si="6"/>
        <v>0.48349262929719861</v>
      </c>
      <c r="P28" s="14">
        <f t="shared" si="6"/>
        <v>0.63093314141084433</v>
      </c>
      <c r="Q28" s="14">
        <f t="shared" si="6"/>
        <v>0.53649185805357358</v>
      </c>
      <c r="R28" s="14">
        <f t="shared" si="6"/>
        <v>0.54392537611700031</v>
      </c>
      <c r="S28" s="21">
        <f t="shared" si="6"/>
        <v>0.57016700108837326</v>
      </c>
    </row>
    <row r="29" spans="1:20" ht="24" customHeight="1" x14ac:dyDescent="0.35">
      <c r="A29" s="22" t="s">
        <v>29</v>
      </c>
      <c r="B29" s="53"/>
      <c r="C29" s="23" t="s">
        <v>22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23</v>
      </c>
      <c r="D30" s="24">
        <v>13614.020479999997</v>
      </c>
      <c r="E30" s="24">
        <v>9583.9883000000027</v>
      </c>
      <c r="F30" s="24">
        <v>10825.01705</v>
      </c>
      <c r="G30" s="15">
        <f>(+D30+E30+F30)/3</f>
        <v>11341.008609999999</v>
      </c>
      <c r="H30" s="24">
        <v>10949.249172169999</v>
      </c>
      <c r="I30" s="24">
        <v>11730.091509999998</v>
      </c>
      <c r="J30" s="24">
        <v>10608.631429999999</v>
      </c>
      <c r="K30" s="15">
        <f>(+H30+I30+J30)/3</f>
        <v>11095.990704056667</v>
      </c>
      <c r="L30" s="24">
        <f t="shared" ref="L30:S32" si="7">(+D30/D$54)*100</f>
        <v>0.85346411521756982</v>
      </c>
      <c r="M30" s="24">
        <f t="shared" si="7"/>
        <v>0.59643173307948238</v>
      </c>
      <c r="N30" s="24">
        <f t="shared" si="7"/>
        <v>0.66698856365150538</v>
      </c>
      <c r="O30" s="17">
        <f t="shared" si="7"/>
        <v>0.70513967313300618</v>
      </c>
      <c r="P30" s="24">
        <f t="shared" si="7"/>
        <v>0.68740181785635446</v>
      </c>
      <c r="Q30" s="24">
        <f t="shared" si="7"/>
        <v>0.72782273452384927</v>
      </c>
      <c r="R30" s="24">
        <f t="shared" si="7"/>
        <v>0.65475418053984136</v>
      </c>
      <c r="S30" s="17">
        <f t="shared" si="7"/>
        <v>0.68994037050253521</v>
      </c>
      <c r="T30" s="46"/>
    </row>
    <row r="31" spans="1:20" ht="24" customHeight="1" x14ac:dyDescent="0.35">
      <c r="A31" s="22"/>
      <c r="B31" s="53"/>
      <c r="C31" s="52" t="s">
        <v>24</v>
      </c>
      <c r="D31" s="24">
        <v>13613.588649999998</v>
      </c>
      <c r="E31" s="24">
        <v>9583.9883000000027</v>
      </c>
      <c r="F31" s="24">
        <v>10824.97501</v>
      </c>
      <c r="G31" s="20">
        <f>(+D31+E31+F31)/3</f>
        <v>11340.850653333335</v>
      </c>
      <c r="H31" s="24">
        <v>10949.077429999999</v>
      </c>
      <c r="I31" s="24">
        <v>11729.834069999999</v>
      </c>
      <c r="J31" s="24">
        <v>10608.631429999999</v>
      </c>
      <c r="K31" s="20">
        <f>(+H31+I31+J31)/3</f>
        <v>11095.847643333333</v>
      </c>
      <c r="L31" s="24">
        <f t="shared" si="7"/>
        <v>0.85343704375771601</v>
      </c>
      <c r="M31" s="24">
        <f t="shared" si="7"/>
        <v>0.59643173307948238</v>
      </c>
      <c r="N31" s="24">
        <f t="shared" si="7"/>
        <v>0.66698597333695098</v>
      </c>
      <c r="O31" s="21">
        <f t="shared" si="7"/>
        <v>0.70512985200367539</v>
      </c>
      <c r="P31" s="24">
        <f t="shared" si="7"/>
        <v>0.68739103575814808</v>
      </c>
      <c r="Q31" s="24">
        <f t="shared" si="7"/>
        <v>0.72780676101804875</v>
      </c>
      <c r="R31" s="24">
        <f t="shared" si="7"/>
        <v>0.65475418053984136</v>
      </c>
      <c r="S31" s="21">
        <f t="shared" si="7"/>
        <v>0.68993147509417607</v>
      </c>
    </row>
    <row r="32" spans="1:20" ht="24" customHeight="1" x14ac:dyDescent="0.35">
      <c r="A32" s="22"/>
      <c r="B32" s="53"/>
      <c r="C32" s="52" t="s">
        <v>25</v>
      </c>
      <c r="D32" s="24">
        <v>0.43182999999999999</v>
      </c>
      <c r="E32" s="24">
        <v>0</v>
      </c>
      <c r="F32" s="24">
        <v>4.2039999999999994E-2</v>
      </c>
      <c r="G32" s="20">
        <f>(+D32+E32+F32)/3</f>
        <v>0.15795666666666666</v>
      </c>
      <c r="H32" s="24">
        <v>0.17174217</v>
      </c>
      <c r="I32" s="24">
        <v>0.25744</v>
      </c>
      <c r="J32" s="24">
        <v>0</v>
      </c>
      <c r="K32" s="20">
        <f>(+H32+I32+J32)/3</f>
        <v>0.14306072333333333</v>
      </c>
      <c r="L32" s="24">
        <f t="shared" si="7"/>
        <v>2.7071459853893454E-5</v>
      </c>
      <c r="M32" s="24">
        <f t="shared" si="7"/>
        <v>0</v>
      </c>
      <c r="N32" s="24">
        <f t="shared" si="7"/>
        <v>2.5903145543691578E-6</v>
      </c>
      <c r="O32" s="21">
        <f t="shared" si="7"/>
        <v>9.8211293309751367E-6</v>
      </c>
      <c r="P32" s="24">
        <f t="shared" si="7"/>
        <v>1.0782098206392167E-5</v>
      </c>
      <c r="Q32" s="24">
        <f t="shared" si="7"/>
        <v>1.5973505800537424E-5</v>
      </c>
      <c r="R32" s="24">
        <f t="shared" si="7"/>
        <v>0</v>
      </c>
      <c r="S32" s="21">
        <f t="shared" si="7"/>
        <v>8.8954083590638713E-6</v>
      </c>
    </row>
    <row r="33" spans="1:20" ht="24" customHeight="1" x14ac:dyDescent="0.35">
      <c r="A33" s="50" t="s">
        <v>31</v>
      </c>
      <c r="B33" s="50"/>
      <c r="C33" s="51" t="s">
        <v>17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51" t="s">
        <v>27</v>
      </c>
      <c r="D34" s="14">
        <v>8026.5503900000003</v>
      </c>
      <c r="E34" s="14">
        <v>6389.97912</v>
      </c>
      <c r="F34" s="14">
        <v>10129.6304</v>
      </c>
      <c r="G34" s="15">
        <f>(+D34+E34+F34)/3</f>
        <v>8182.053303333334</v>
      </c>
      <c r="H34" s="14">
        <v>8138.2472799999996</v>
      </c>
      <c r="I34" s="14">
        <v>5404.79457</v>
      </c>
      <c r="J34" s="14">
        <v>8087.9882200000002</v>
      </c>
      <c r="K34" s="15">
        <f>(+H34+I34+J34)/3</f>
        <v>7210.3433566666672</v>
      </c>
      <c r="L34" s="14">
        <f t="shared" ref="L34:S36" si="8">(+D34/D$54)*100</f>
        <v>0.50318513453937397</v>
      </c>
      <c r="M34" s="14">
        <f t="shared" si="8"/>
        <v>0.39766182945812911</v>
      </c>
      <c r="N34" s="14">
        <f t="shared" si="8"/>
        <v>0.62414198514510644</v>
      </c>
      <c r="O34" s="17">
        <f t="shared" si="8"/>
        <v>0.50872815551713979</v>
      </c>
      <c r="P34" s="14">
        <f t="shared" si="8"/>
        <v>0.51092507682221511</v>
      </c>
      <c r="Q34" s="14">
        <f t="shared" si="8"/>
        <v>0.33535393650795592</v>
      </c>
      <c r="R34" s="14">
        <f t="shared" si="8"/>
        <v>0.49918258864442333</v>
      </c>
      <c r="S34" s="17">
        <f t="shared" si="8"/>
        <v>0.44833373599802612</v>
      </c>
      <c r="T34" s="46"/>
    </row>
    <row r="35" spans="1:20" ht="24" customHeight="1" x14ac:dyDescent="0.35">
      <c r="A35" s="50"/>
      <c r="B35" s="54"/>
      <c r="C35" s="33" t="s">
        <v>28</v>
      </c>
      <c r="D35" s="14">
        <v>3871.8361400000003</v>
      </c>
      <c r="E35" s="14">
        <v>1870.05458</v>
      </c>
      <c r="F35" s="14">
        <v>4774.9289399999998</v>
      </c>
      <c r="G35" s="20">
        <f>(+D35+E35+F35)/3</f>
        <v>3505.6065533333335</v>
      </c>
      <c r="H35" s="14">
        <v>3049.7300000000005</v>
      </c>
      <c r="I35" s="14">
        <v>2961.18</v>
      </c>
      <c r="J35" s="14">
        <v>3337.3</v>
      </c>
      <c r="K35" s="20">
        <f>(+H35+I35+J35)/3</f>
        <v>3116.0699999999997</v>
      </c>
      <c r="L35" s="14">
        <f t="shared" si="8"/>
        <v>0.2427257407425695</v>
      </c>
      <c r="M35" s="14">
        <f t="shared" si="8"/>
        <v>0.11637742651486994</v>
      </c>
      <c r="N35" s="14">
        <f t="shared" si="8"/>
        <v>0.29420951306756649</v>
      </c>
      <c r="O35" s="21">
        <f t="shared" si="8"/>
        <v>0.21796493981767567</v>
      </c>
      <c r="P35" s="14">
        <f t="shared" si="8"/>
        <v>0.19146426508399417</v>
      </c>
      <c r="Q35" s="14">
        <f t="shared" si="8"/>
        <v>0.18373378614992</v>
      </c>
      <c r="R35" s="14">
        <f t="shared" si="8"/>
        <v>0.205974836729304</v>
      </c>
      <c r="S35" s="21">
        <f t="shared" si="8"/>
        <v>0.19375489288449346</v>
      </c>
    </row>
    <row r="36" spans="1:20" ht="24" customHeight="1" x14ac:dyDescent="0.35">
      <c r="A36" s="50"/>
      <c r="B36" s="54"/>
      <c r="C36" s="33" t="s">
        <v>20</v>
      </c>
      <c r="D36" s="14">
        <v>4154.71425</v>
      </c>
      <c r="E36" s="14">
        <v>4519.92454</v>
      </c>
      <c r="F36" s="14">
        <v>5354.7014600000002</v>
      </c>
      <c r="G36" s="20">
        <f>(+D36+E36+F36)/3</f>
        <v>4676.4467500000001</v>
      </c>
      <c r="H36" s="14">
        <v>5088.5172799999991</v>
      </c>
      <c r="I36" s="14">
        <v>2443.6145700000002</v>
      </c>
      <c r="J36" s="14">
        <v>4750.68822</v>
      </c>
      <c r="K36" s="20">
        <f>(+H36+I36+J36)/3</f>
        <v>4094.2733566666666</v>
      </c>
      <c r="L36" s="14">
        <f t="shared" si="8"/>
        <v>0.26045939379680438</v>
      </c>
      <c r="M36" s="14">
        <f t="shared" si="8"/>
        <v>0.28128440294325918</v>
      </c>
      <c r="N36" s="14">
        <f t="shared" si="8"/>
        <v>0.32993247207753995</v>
      </c>
      <c r="O36" s="21">
        <f t="shared" si="8"/>
        <v>0.29076321569946412</v>
      </c>
      <c r="P36" s="14">
        <f t="shared" si="8"/>
        <v>0.31946081173822094</v>
      </c>
      <c r="Q36" s="14">
        <f t="shared" si="8"/>
        <v>0.15162015035803592</v>
      </c>
      <c r="R36" s="14">
        <f t="shared" si="8"/>
        <v>0.29320775191511933</v>
      </c>
      <c r="S36" s="21">
        <f t="shared" si="8"/>
        <v>0.25457884311353263</v>
      </c>
    </row>
    <row r="37" spans="1:20" ht="24" customHeight="1" x14ac:dyDescent="0.35">
      <c r="A37" s="22" t="s">
        <v>33</v>
      </c>
      <c r="B37" s="22"/>
      <c r="C37" s="23" t="s">
        <v>76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77</v>
      </c>
      <c r="D38" s="24">
        <v>5809.6458999999995</v>
      </c>
      <c r="E38" s="24">
        <v>4444.0040000000008</v>
      </c>
      <c r="F38" s="24">
        <v>11953.656630000001</v>
      </c>
      <c r="G38" s="15">
        <f>(+D38+E38+F38)/3</f>
        <v>7402.4355100000002</v>
      </c>
      <c r="H38" s="24">
        <v>5747.5998999999993</v>
      </c>
      <c r="I38" s="24">
        <v>4506.7250000000004</v>
      </c>
      <c r="J38" s="24">
        <v>11953.791630000002</v>
      </c>
      <c r="K38" s="15">
        <f>(+H38+I38+J38)/3</f>
        <v>7402.7055099999998</v>
      </c>
      <c r="L38" s="24">
        <f t="shared" ref="L38:S38" si="9">(+D38/D$54)*100</f>
        <v>0.36420720132271189</v>
      </c>
      <c r="M38" s="24">
        <f t="shared" si="9"/>
        <v>0.27655970818872472</v>
      </c>
      <c r="N38" s="24">
        <f t="shared" si="9"/>
        <v>0.73653022708421467</v>
      </c>
      <c r="O38" s="17">
        <f t="shared" si="9"/>
        <v>0.46025456248283009</v>
      </c>
      <c r="P38" s="24">
        <f t="shared" si="9"/>
        <v>0.36083849745726282</v>
      </c>
      <c r="Q38" s="24">
        <f t="shared" si="9"/>
        <v>0.27963097393150649</v>
      </c>
      <c r="R38" s="24">
        <f t="shared" si="9"/>
        <v>0.73777613019068422</v>
      </c>
      <c r="S38" s="17">
        <f t="shared" si="9"/>
        <v>0.46029467025628423</v>
      </c>
      <c r="T38" s="46"/>
    </row>
    <row r="39" spans="1:20" ht="24" customHeight="1" x14ac:dyDescent="0.35">
      <c r="A39" s="50" t="s">
        <v>36</v>
      </c>
      <c r="B39" s="54"/>
      <c r="C39" s="33" t="s">
        <v>17</v>
      </c>
      <c r="D39" s="14"/>
      <c r="E39" s="14"/>
      <c r="F39" s="14"/>
      <c r="G39" s="20"/>
      <c r="H39" s="14"/>
      <c r="I39" s="14"/>
      <c r="J39" s="14"/>
      <c r="K39" s="20"/>
      <c r="L39" s="14"/>
      <c r="M39" s="14"/>
      <c r="N39" s="14"/>
      <c r="O39" s="21"/>
      <c r="P39" s="14"/>
      <c r="Q39" s="14"/>
      <c r="R39" s="14"/>
      <c r="S39" s="21"/>
    </row>
    <row r="40" spans="1:20" ht="24" customHeight="1" x14ac:dyDescent="0.35">
      <c r="A40" s="50"/>
      <c r="B40" s="54"/>
      <c r="C40" s="33" t="s">
        <v>18</v>
      </c>
      <c r="D40" s="14">
        <v>1367.99632</v>
      </c>
      <c r="E40" s="14">
        <v>968.04309999999998</v>
      </c>
      <c r="F40" s="14">
        <v>14267.8228</v>
      </c>
      <c r="G40" s="15">
        <f>(+D40+E40+F40)/3</f>
        <v>5534.6207399999994</v>
      </c>
      <c r="H40" s="14">
        <v>2270.96</v>
      </c>
      <c r="I40" s="14">
        <v>1678.87</v>
      </c>
      <c r="J40" s="14">
        <v>6888.34</v>
      </c>
      <c r="K40" s="15">
        <f>(+H40+I40+J40)/3</f>
        <v>3612.7233333333334</v>
      </c>
      <c r="L40" s="14">
        <f t="shared" ref="L40:S42" si="10">(+D40/D$54)*100</f>
        <v>8.5759807000796551E-2</v>
      </c>
      <c r="M40" s="14">
        <f t="shared" si="10"/>
        <v>6.0243356497903335E-2</v>
      </c>
      <c r="N40" s="14">
        <f t="shared" si="10"/>
        <v>0.8791186740723147</v>
      </c>
      <c r="O40" s="17">
        <f t="shared" si="10"/>
        <v>0.34412112658811894</v>
      </c>
      <c r="P40" s="14">
        <f t="shared" si="10"/>
        <v>0.1425725186935064</v>
      </c>
      <c r="Q40" s="14">
        <f t="shared" si="10"/>
        <v>0.10416966937285682</v>
      </c>
      <c r="R40" s="14">
        <f t="shared" si="10"/>
        <v>0.42514149367330889</v>
      </c>
      <c r="S40" s="17">
        <f t="shared" si="10"/>
        <v>0.22463642423671812</v>
      </c>
      <c r="T40" s="46"/>
    </row>
    <row r="41" spans="1:20" ht="24" customHeight="1" x14ac:dyDescent="0.35">
      <c r="A41" s="50"/>
      <c r="B41" s="50"/>
      <c r="C41" s="51" t="s">
        <v>19</v>
      </c>
      <c r="D41" s="14">
        <v>1367.99632</v>
      </c>
      <c r="E41" s="14">
        <v>968.04309999999998</v>
      </c>
      <c r="F41" s="14">
        <v>14267.8228</v>
      </c>
      <c r="G41" s="20">
        <f>(+D41+E41+F41)/3</f>
        <v>5534.6207399999994</v>
      </c>
      <c r="H41" s="14">
        <v>2270.96</v>
      </c>
      <c r="I41" s="14">
        <v>1678.87</v>
      </c>
      <c r="J41" s="14">
        <v>6888.34</v>
      </c>
      <c r="K41" s="20">
        <f>(+H41+I41+J41)/3</f>
        <v>3612.7233333333334</v>
      </c>
      <c r="L41" s="14">
        <f t="shared" si="10"/>
        <v>8.5759807000796551E-2</v>
      </c>
      <c r="M41" s="14">
        <f t="shared" si="10"/>
        <v>6.0243356497903335E-2</v>
      </c>
      <c r="N41" s="14">
        <f t="shared" si="10"/>
        <v>0.8791186740723147</v>
      </c>
      <c r="O41" s="21">
        <f t="shared" si="10"/>
        <v>0.34412112658811894</v>
      </c>
      <c r="P41" s="14">
        <f t="shared" si="10"/>
        <v>0.1425725186935064</v>
      </c>
      <c r="Q41" s="14">
        <f t="shared" si="10"/>
        <v>0.10416966937285682</v>
      </c>
      <c r="R41" s="14">
        <f t="shared" si="10"/>
        <v>0.42514149367330889</v>
      </c>
      <c r="S41" s="21">
        <f t="shared" si="10"/>
        <v>0.22463642423671812</v>
      </c>
    </row>
    <row r="42" spans="1:20" ht="24" customHeight="1" x14ac:dyDescent="0.35">
      <c r="A42" s="50"/>
      <c r="B42" s="50"/>
      <c r="C42" s="51" t="s">
        <v>20</v>
      </c>
      <c r="D42" s="14">
        <v>0</v>
      </c>
      <c r="E42" s="14">
        <v>0</v>
      </c>
      <c r="F42" s="14">
        <v>0</v>
      </c>
      <c r="G42" s="20">
        <f>(+D42+E42+F42)/3</f>
        <v>0</v>
      </c>
      <c r="H42" s="14">
        <v>0</v>
      </c>
      <c r="I42" s="14">
        <v>0</v>
      </c>
      <c r="J42" s="14">
        <v>0</v>
      </c>
      <c r="K42" s="20">
        <f>(+H42+I42+J42)/3</f>
        <v>0</v>
      </c>
      <c r="L42" s="14">
        <f t="shared" si="10"/>
        <v>0</v>
      </c>
      <c r="M42" s="14">
        <f t="shared" si="10"/>
        <v>0</v>
      </c>
      <c r="N42" s="14">
        <f t="shared" si="10"/>
        <v>0</v>
      </c>
      <c r="O42" s="21">
        <f t="shared" si="10"/>
        <v>0</v>
      </c>
      <c r="P42" s="14">
        <f t="shared" si="10"/>
        <v>0</v>
      </c>
      <c r="Q42" s="14">
        <f t="shared" si="10"/>
        <v>0</v>
      </c>
      <c r="R42" s="14">
        <f t="shared" si="10"/>
        <v>0</v>
      </c>
      <c r="S42" s="21">
        <f t="shared" si="10"/>
        <v>0</v>
      </c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110.88739000000001</v>
      </c>
      <c r="E44" s="24">
        <v>0.35382999999999998</v>
      </c>
      <c r="F44" s="24">
        <v>36.67427</v>
      </c>
      <c r="G44" s="15">
        <f>(+D44+E44+F44)/3</f>
        <v>49.305163333333333</v>
      </c>
      <c r="H44" s="24">
        <v>1.51112</v>
      </c>
      <c r="I44" s="24">
        <v>0.30496000000000001</v>
      </c>
      <c r="J44" s="60">
        <v>17.288019999999999</v>
      </c>
      <c r="K44" s="15">
        <f>(+H44+I44+J44)/3</f>
        <v>6.368033333333333</v>
      </c>
      <c r="L44" s="24">
        <f t="shared" ref="L44:S44" si="11">(+D44/D$54)*100</f>
        <v>6.9515400196559444E-3</v>
      </c>
      <c r="M44" s="24">
        <f t="shared" si="11"/>
        <v>2.2019584489216582E-5</v>
      </c>
      <c r="N44" s="60">
        <f t="shared" si="11"/>
        <v>2.2597025535647996E-3</v>
      </c>
      <c r="O44" s="17">
        <f t="shared" si="11"/>
        <v>3.065602712441301E-3</v>
      </c>
      <c r="P44" s="24">
        <f t="shared" si="11"/>
        <v>9.4869211456006014E-5</v>
      </c>
      <c r="Q44" s="24">
        <f t="shared" si="11"/>
        <v>1.8922002520711205E-5</v>
      </c>
      <c r="R44" s="60">
        <f t="shared" si="11"/>
        <v>1.0669993997761487E-3</v>
      </c>
      <c r="S44" s="17">
        <f t="shared" si="11"/>
        <v>3.9595953119951854E-4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0.71016000000000001</v>
      </c>
      <c r="E46" s="14">
        <v>0.41370299999999993</v>
      </c>
      <c r="F46" s="14">
        <v>48.350380000000008</v>
      </c>
      <c r="G46" s="15">
        <f>(+D46+E46+F46)/3</f>
        <v>16.491414333333335</v>
      </c>
      <c r="H46" s="14">
        <v>0.78040999999999994</v>
      </c>
      <c r="I46" s="14">
        <v>10.166229999999999</v>
      </c>
      <c r="J46" s="14">
        <v>37.118829999999996</v>
      </c>
      <c r="K46" s="15">
        <f>(+H46+I46+J46)/3</f>
        <v>16.02182333333333</v>
      </c>
      <c r="L46" s="14">
        <f t="shared" ref="L46:S46" si="12">(+D46/D$54)*100</f>
        <v>4.4519991500916965E-5</v>
      </c>
      <c r="M46" s="14">
        <f t="shared" si="12"/>
        <v>2.5745607104944091E-5</v>
      </c>
      <c r="N46" s="14">
        <f t="shared" si="12"/>
        <v>2.9791316133035077E-3</v>
      </c>
      <c r="O46" s="17">
        <f t="shared" si="12"/>
        <v>1.0253718088401699E-3</v>
      </c>
      <c r="P46" s="14">
        <f t="shared" si="12"/>
        <v>4.8994706781977378E-5</v>
      </c>
      <c r="Q46" s="14">
        <f t="shared" si="12"/>
        <v>6.3078905327298616E-4</v>
      </c>
      <c r="R46" s="14">
        <f t="shared" si="12"/>
        <v>2.2909372692993704E-3</v>
      </c>
      <c r="S46" s="17">
        <f t="shared" si="12"/>
        <v>9.9622494480684884E-4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0.42</v>
      </c>
      <c r="E48" s="24">
        <v>6.19</v>
      </c>
      <c r="F48" s="24">
        <v>14</v>
      </c>
      <c r="G48" s="15">
        <f t="shared" ref="G48:G53" si="13">(+D48+E48+F48)/3</f>
        <v>6.87</v>
      </c>
      <c r="H48" s="24">
        <v>0</v>
      </c>
      <c r="I48" s="24">
        <v>6.3759999999999994</v>
      </c>
      <c r="J48" s="24">
        <v>13.725999999999999</v>
      </c>
      <c r="K48" s="15">
        <f t="shared" ref="K48:K53" si="14">(+H48+I48+J48)/3</f>
        <v>6.7006666666666659</v>
      </c>
      <c r="L48" s="24">
        <f t="shared" ref="L48:S53" si="15">(+D48/D$54)*100</f>
        <v>2.6329836136061062E-5</v>
      </c>
      <c r="M48" s="24">
        <f t="shared" si="15"/>
        <v>3.8521670855566419E-4</v>
      </c>
      <c r="N48" s="24">
        <f t="shared" si="15"/>
        <v>8.6261664512769288E-4</v>
      </c>
      <c r="O48" s="17">
        <f t="shared" si="15"/>
        <v>4.2714979954712809E-4</v>
      </c>
      <c r="P48" s="24">
        <f t="shared" si="15"/>
        <v>0</v>
      </c>
      <c r="Q48" s="24">
        <f t="shared" si="15"/>
        <v>3.9561479561927676E-4</v>
      </c>
      <c r="R48" s="24">
        <f t="shared" si="15"/>
        <v>8.4715506815282598E-4</v>
      </c>
      <c r="S48" s="17">
        <f t="shared" si="15"/>
        <v>4.1664242210691534E-4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3"/>
        <v>0</v>
      </c>
      <c r="H49" s="14">
        <v>0</v>
      </c>
      <c r="I49" s="14">
        <v>0</v>
      </c>
      <c r="J49" s="14">
        <v>0</v>
      </c>
      <c r="K49" s="15">
        <f t="shared" si="14"/>
        <v>0</v>
      </c>
      <c r="L49" s="14">
        <f t="shared" si="15"/>
        <v>0</v>
      </c>
      <c r="M49" s="14">
        <f t="shared" si="15"/>
        <v>0</v>
      </c>
      <c r="N49" s="14">
        <f t="shared" si="15"/>
        <v>0</v>
      </c>
      <c r="O49" s="17">
        <f t="shared" si="15"/>
        <v>0</v>
      </c>
      <c r="P49" s="14">
        <f t="shared" si="15"/>
        <v>0</v>
      </c>
      <c r="Q49" s="14">
        <f t="shared" si="15"/>
        <v>0</v>
      </c>
      <c r="R49" s="14">
        <f t="shared" si="15"/>
        <v>0</v>
      </c>
      <c r="S49" s="17">
        <f t="shared" si="15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3"/>
        <v>0</v>
      </c>
      <c r="H50" s="14">
        <v>0</v>
      </c>
      <c r="I50" s="14">
        <v>0</v>
      </c>
      <c r="J50" s="14">
        <v>0</v>
      </c>
      <c r="K50" s="20">
        <f t="shared" si="14"/>
        <v>0</v>
      </c>
      <c r="L50" s="14">
        <f t="shared" si="15"/>
        <v>0</v>
      </c>
      <c r="M50" s="14">
        <f t="shared" si="15"/>
        <v>0</v>
      </c>
      <c r="N50" s="14">
        <f t="shared" si="15"/>
        <v>0</v>
      </c>
      <c r="O50" s="21">
        <f t="shared" si="15"/>
        <v>0</v>
      </c>
      <c r="P50" s="14">
        <f t="shared" si="15"/>
        <v>0</v>
      </c>
      <c r="Q50" s="14">
        <f t="shared" si="15"/>
        <v>0</v>
      </c>
      <c r="R50" s="14">
        <f t="shared" si="15"/>
        <v>0</v>
      </c>
      <c r="S50" s="21">
        <f t="shared" si="15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3"/>
        <v>0</v>
      </c>
      <c r="H51" s="14">
        <v>0</v>
      </c>
      <c r="I51" s="14">
        <v>0</v>
      </c>
      <c r="J51" s="14">
        <v>0</v>
      </c>
      <c r="K51" s="20">
        <f t="shared" si="14"/>
        <v>0</v>
      </c>
      <c r="L51" s="14">
        <f t="shared" si="15"/>
        <v>0</v>
      </c>
      <c r="M51" s="14">
        <f t="shared" si="15"/>
        <v>0</v>
      </c>
      <c r="N51" s="14">
        <f t="shared" si="15"/>
        <v>0</v>
      </c>
      <c r="O51" s="21">
        <f t="shared" si="15"/>
        <v>0</v>
      </c>
      <c r="P51" s="14">
        <f t="shared" si="15"/>
        <v>0</v>
      </c>
      <c r="Q51" s="14">
        <f t="shared" si="15"/>
        <v>0</v>
      </c>
      <c r="R51" s="14">
        <f t="shared" si="15"/>
        <v>0</v>
      </c>
      <c r="S51" s="21">
        <f t="shared" si="15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3"/>
        <v>0</v>
      </c>
      <c r="H52" s="14">
        <v>0</v>
      </c>
      <c r="I52" s="14">
        <v>0</v>
      </c>
      <c r="J52" s="14">
        <v>0</v>
      </c>
      <c r="K52" s="20">
        <f t="shared" si="14"/>
        <v>0</v>
      </c>
      <c r="L52" s="14">
        <f t="shared" si="15"/>
        <v>0</v>
      </c>
      <c r="M52" s="14">
        <f t="shared" si="15"/>
        <v>0</v>
      </c>
      <c r="N52" s="14">
        <f t="shared" si="15"/>
        <v>0</v>
      </c>
      <c r="O52" s="21">
        <f t="shared" si="15"/>
        <v>0</v>
      </c>
      <c r="P52" s="14">
        <f t="shared" si="15"/>
        <v>0</v>
      </c>
      <c r="Q52" s="14">
        <f t="shared" si="15"/>
        <v>0</v>
      </c>
      <c r="R52" s="14">
        <f t="shared" si="15"/>
        <v>0</v>
      </c>
      <c r="S52" s="21">
        <f t="shared" si="15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2554.5774600000682</v>
      </c>
      <c r="E53" s="74">
        <v>2147.6455169997553</v>
      </c>
      <c r="F53" s="74">
        <v>3486.5657119998973</v>
      </c>
      <c r="G53" s="39">
        <f t="shared" si="13"/>
        <v>2729.5962296665734</v>
      </c>
      <c r="H53" s="74">
        <v>2707.0829878300615</v>
      </c>
      <c r="I53" s="74">
        <v>2175.6269100002851</v>
      </c>
      <c r="J53" s="74">
        <v>3871.2018819999262</v>
      </c>
      <c r="K53" s="39">
        <f t="shared" si="14"/>
        <v>2917.9705932767574</v>
      </c>
      <c r="L53" s="74">
        <f t="shared" si="15"/>
        <v>0.16014668075875449</v>
      </c>
      <c r="M53" s="74">
        <f t="shared" si="15"/>
        <v>0.13365249389385678</v>
      </c>
      <c r="N53" s="74">
        <f t="shared" si="15"/>
        <v>0.21482640125018554</v>
      </c>
      <c r="O53" s="40">
        <f t="shared" si="15"/>
        <v>0.16971564517418827</v>
      </c>
      <c r="P53" s="74">
        <f t="shared" si="15"/>
        <v>0.16995263672071487</v>
      </c>
      <c r="Q53" s="74">
        <f t="shared" si="15"/>
        <v>0.1349921887301696</v>
      </c>
      <c r="R53" s="74">
        <f t="shared" si="15"/>
        <v>0.23892672986878888</v>
      </c>
      <c r="S53" s="40">
        <f t="shared" si="15"/>
        <v>0.18143722051829389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1595148.5525</v>
      </c>
      <c r="E54" s="43">
        <v>1606887.72385</v>
      </c>
      <c r="F54" s="43">
        <v>1622968.9142999998</v>
      </c>
      <c r="G54" s="62">
        <f>G13+G25+G40+G30+G44+G34+G21+G46+G48+G49+G53+G23+G9+G38</f>
        <v>1608335.0635500001</v>
      </c>
      <c r="H54" s="43">
        <v>1592845.5363</v>
      </c>
      <c r="I54" s="43">
        <v>1611668.7420700002</v>
      </c>
      <c r="J54" s="43">
        <v>1620246.4597099999</v>
      </c>
      <c r="K54" s="62">
        <f t="shared" ref="K54:S54" si="16">K13+K25+K40+K30+K44+K34+K21+K46+K48+K49+K53+K23+K9+K38</f>
        <v>1608253.5793599999</v>
      </c>
      <c r="L54" s="43">
        <f t="shared" si="16"/>
        <v>100.00000000000001</v>
      </c>
      <c r="M54" s="43">
        <f t="shared" si="16"/>
        <v>100</v>
      </c>
      <c r="N54" s="43">
        <f t="shared" si="16"/>
        <v>100</v>
      </c>
      <c r="O54" s="62">
        <f t="shared" si="16"/>
        <v>100</v>
      </c>
      <c r="P54" s="43">
        <f t="shared" si="16"/>
        <v>100.00000000000001</v>
      </c>
      <c r="Q54" s="43">
        <f t="shared" si="16"/>
        <v>100</v>
      </c>
      <c r="R54" s="43">
        <f t="shared" si="16"/>
        <v>99.999999999999986</v>
      </c>
      <c r="S54" s="62">
        <f t="shared" si="16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761115.54364000005</v>
      </c>
      <c r="E9" s="14">
        <v>725251.68513000011</v>
      </c>
      <c r="F9" s="14">
        <v>909224.3787199998</v>
      </c>
      <c r="G9" s="15">
        <f t="shared" ref="G9:G16" si="0">(+D9+E9+F9)/3</f>
        <v>798530.53582999995</v>
      </c>
      <c r="H9" s="16">
        <v>774358.44021000015</v>
      </c>
      <c r="I9" s="16">
        <v>739933.93382999999</v>
      </c>
      <c r="J9" s="16">
        <v>925801.42493999982</v>
      </c>
      <c r="K9" s="15">
        <f t="shared" ref="K9:K16" si="1">(+H9+I9+J9)/3</f>
        <v>813364.59965999995</v>
      </c>
      <c r="L9" s="16">
        <f t="shared" ref="L9:O16" si="2">(+D9/D$54)*100</f>
        <v>53.243420661637096</v>
      </c>
      <c r="M9" s="16">
        <f t="shared" si="2"/>
        <v>52.846558841633055</v>
      </c>
      <c r="N9" s="16">
        <f t="shared" si="2"/>
        <v>52.027474913202667</v>
      </c>
      <c r="O9" s="17">
        <f>(+G9/G$54)*100+0.001</f>
        <v>52.657623249174605</v>
      </c>
      <c r="P9" s="16">
        <f t="shared" ref="P9:S16" si="3">(+H9/H$54)*100</f>
        <v>54.405245401069294</v>
      </c>
      <c r="Q9" s="16">
        <f t="shared" si="3"/>
        <v>53.731099202751331</v>
      </c>
      <c r="R9" s="16">
        <f t="shared" si="3"/>
        <v>53.021658916674532</v>
      </c>
      <c r="S9" s="17">
        <f t="shared" si="3"/>
        <v>53.669685472055562</v>
      </c>
      <c r="T9" s="46"/>
    </row>
    <row r="10" spans="1:256" ht="24" customHeight="1" x14ac:dyDescent="0.35">
      <c r="A10" s="12"/>
      <c r="B10" s="12"/>
      <c r="C10" s="19" t="s">
        <v>73</v>
      </c>
      <c r="D10" s="14">
        <v>750212.60164000012</v>
      </c>
      <c r="E10" s="14">
        <v>712100.56726000004</v>
      </c>
      <c r="F10" s="14">
        <v>892573.07196999982</v>
      </c>
      <c r="G10" s="20">
        <f t="shared" si="0"/>
        <v>784962.08028999995</v>
      </c>
      <c r="H10" s="16">
        <v>750212.60164000012</v>
      </c>
      <c r="I10" s="16">
        <v>712100.56726000004</v>
      </c>
      <c r="J10" s="16">
        <v>892573.07196999982</v>
      </c>
      <c r="K10" s="20">
        <f t="shared" si="1"/>
        <v>784962.08028999995</v>
      </c>
      <c r="L10" s="16">
        <f t="shared" si="2"/>
        <v>52.480711330305915</v>
      </c>
      <c r="M10" s="16">
        <f t="shared" si="2"/>
        <v>51.88828278574821</v>
      </c>
      <c r="N10" s="16">
        <f t="shared" si="2"/>
        <v>51.074656814080342</v>
      </c>
      <c r="O10" s="21">
        <f t="shared" si="2"/>
        <v>51.761893468177142</v>
      </c>
      <c r="P10" s="16">
        <f t="shared" si="3"/>
        <v>52.708795534184382</v>
      </c>
      <c r="Q10" s="16">
        <f t="shared" si="3"/>
        <v>51.70994932443962</v>
      </c>
      <c r="R10" s="16">
        <f t="shared" si="3"/>
        <v>51.118634844690206</v>
      </c>
      <c r="S10" s="21">
        <f t="shared" si="3"/>
        <v>51.795551434455369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609.36358999999993</v>
      </c>
      <c r="E11" s="14">
        <v>806.97602999999992</v>
      </c>
      <c r="F11" s="14">
        <v>1033.4568200000001</v>
      </c>
      <c r="G11" s="20">
        <f t="shared" si="0"/>
        <v>816.5988133333334</v>
      </c>
      <c r="H11" s="16">
        <v>560.01576999999997</v>
      </c>
      <c r="I11" s="16">
        <v>802.80767000000014</v>
      </c>
      <c r="J11" s="16">
        <v>1606.9241299999999</v>
      </c>
      <c r="K11" s="20">
        <f t="shared" si="1"/>
        <v>989.91585666666663</v>
      </c>
      <c r="L11" s="16">
        <f t="shared" si="2"/>
        <v>4.2627695925234341E-2</v>
      </c>
      <c r="M11" s="16">
        <f t="shared" si="2"/>
        <v>5.8801526597677921E-2</v>
      </c>
      <c r="N11" s="16">
        <f t="shared" si="2"/>
        <v>5.9136281466762537E-2</v>
      </c>
      <c r="O11" s="21">
        <f t="shared" si="2"/>
        <v>5.3848079854231866E-2</v>
      </c>
      <c r="P11" s="16">
        <f t="shared" si="3"/>
        <v>3.9345855631219236E-2</v>
      </c>
      <c r="Q11" s="16">
        <f t="shared" si="3"/>
        <v>5.8296743243309759E-2</v>
      </c>
      <c r="R11" s="16">
        <f t="shared" si="3"/>
        <v>9.2030300268068604E-2</v>
      </c>
      <c r="S11" s="21">
        <f t="shared" si="3"/>
        <v>6.5319381607349306E-2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10293.57841</v>
      </c>
      <c r="E12" s="14">
        <v>12344.14184</v>
      </c>
      <c r="F12" s="14">
        <v>15617.84993</v>
      </c>
      <c r="G12" s="20">
        <f t="shared" si="0"/>
        <v>12751.856726666665</v>
      </c>
      <c r="H12" s="16">
        <v>23585.822799999998</v>
      </c>
      <c r="I12" s="16">
        <v>27030.558900000004</v>
      </c>
      <c r="J12" s="16">
        <v>31621.428840000004</v>
      </c>
      <c r="K12" s="20">
        <f t="shared" si="1"/>
        <v>27412.603513333335</v>
      </c>
      <c r="L12" s="16">
        <f t="shared" si="2"/>
        <v>0.72008163540594416</v>
      </c>
      <c r="M12" s="16">
        <f t="shared" si="2"/>
        <v>0.89947452928715732</v>
      </c>
      <c r="N12" s="16">
        <f t="shared" si="2"/>
        <v>0.89368181765556254</v>
      </c>
      <c r="O12" s="21">
        <f t="shared" si="2"/>
        <v>0.84088170114322258</v>
      </c>
      <c r="P12" s="16">
        <f t="shared" si="3"/>
        <v>1.6571040112536812</v>
      </c>
      <c r="Q12" s="16">
        <f t="shared" si="3"/>
        <v>1.9628531350684049</v>
      </c>
      <c r="R12" s="16">
        <f t="shared" si="3"/>
        <v>1.8109937717162568</v>
      </c>
      <c r="S12" s="21">
        <f t="shared" si="3"/>
        <v>1.8088146559928506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455396.06679000007</v>
      </c>
      <c r="E13" s="24">
        <v>445768.81504000002</v>
      </c>
      <c r="F13" s="24">
        <v>570637.52734999999</v>
      </c>
      <c r="G13" s="15">
        <f t="shared" si="0"/>
        <v>490600.80306000001</v>
      </c>
      <c r="H13" s="24">
        <v>455396.06679000007</v>
      </c>
      <c r="I13" s="24">
        <v>445768.81504000002</v>
      </c>
      <c r="J13" s="24">
        <v>570637.52734999999</v>
      </c>
      <c r="K13" s="15">
        <f t="shared" si="1"/>
        <v>490600.80306000001</v>
      </c>
      <c r="L13" s="24">
        <f t="shared" si="2"/>
        <v>31.856982233992408</v>
      </c>
      <c r="M13" s="24">
        <f t="shared" si="2"/>
        <v>32.481617618790899</v>
      </c>
      <c r="N13" s="24">
        <f t="shared" si="2"/>
        <v>32.652918612378016</v>
      </c>
      <c r="O13" s="17">
        <f t="shared" si="2"/>
        <v>32.3511506364894</v>
      </c>
      <c r="P13" s="24">
        <f t="shared" si="3"/>
        <v>31.995434519539362</v>
      </c>
      <c r="Q13" s="24">
        <f t="shared" si="3"/>
        <v>32.369982409686386</v>
      </c>
      <c r="R13" s="24">
        <f t="shared" si="3"/>
        <v>32.681034534124962</v>
      </c>
      <c r="S13" s="17">
        <f t="shared" si="3"/>
        <v>32.372186844097492</v>
      </c>
      <c r="T13" s="46"/>
    </row>
    <row r="14" spans="1:256" ht="24" customHeight="1" x14ac:dyDescent="0.35">
      <c r="A14" s="22"/>
      <c r="B14" s="22"/>
      <c r="C14" s="52" t="s">
        <v>7</v>
      </c>
      <c r="D14" s="24">
        <v>281879.20090000005</v>
      </c>
      <c r="E14" s="24">
        <v>273237.26075000002</v>
      </c>
      <c r="F14" s="24">
        <v>336905.51977999997</v>
      </c>
      <c r="G14" s="20">
        <f t="shared" si="0"/>
        <v>297340.6604766667</v>
      </c>
      <c r="H14" s="24">
        <v>281879.20090000005</v>
      </c>
      <c r="I14" s="24">
        <v>273237.26075000002</v>
      </c>
      <c r="J14" s="24">
        <v>336905.51977999997</v>
      </c>
      <c r="K14" s="20">
        <f t="shared" si="1"/>
        <v>297340.6604766667</v>
      </c>
      <c r="L14" s="24">
        <f t="shared" si="2"/>
        <v>19.718704991240525</v>
      </c>
      <c r="M14" s="24">
        <f t="shared" si="2"/>
        <v>19.909845470215249</v>
      </c>
      <c r="N14" s="24">
        <f t="shared" si="2"/>
        <v>19.27834744504953</v>
      </c>
      <c r="O14" s="21">
        <f t="shared" si="2"/>
        <v>19.60720903316064</v>
      </c>
      <c r="P14" s="24">
        <f t="shared" si="3"/>
        <v>19.804403622517352</v>
      </c>
      <c r="Q14" s="24">
        <f t="shared" si="3"/>
        <v>19.841417850987931</v>
      </c>
      <c r="R14" s="24">
        <f t="shared" si="3"/>
        <v>19.294947140611502</v>
      </c>
      <c r="S14" s="21">
        <f t="shared" si="3"/>
        <v>19.619958543200369</v>
      </c>
    </row>
    <row r="15" spans="1:256" ht="24" customHeight="1" x14ac:dyDescent="0.35">
      <c r="A15" s="22"/>
      <c r="B15" s="22"/>
      <c r="C15" s="52" t="s">
        <v>8</v>
      </c>
      <c r="D15" s="24">
        <v>74901.625029999996</v>
      </c>
      <c r="E15" s="24">
        <v>75774.262419999999</v>
      </c>
      <c r="F15" s="24">
        <v>106610.55888000001</v>
      </c>
      <c r="G15" s="20">
        <f t="shared" si="0"/>
        <v>85762.148776666669</v>
      </c>
      <c r="H15" s="24">
        <v>74901.625029999996</v>
      </c>
      <c r="I15" s="24">
        <v>75774.262419999999</v>
      </c>
      <c r="J15" s="24">
        <v>106610.55888000001</v>
      </c>
      <c r="K15" s="20">
        <f t="shared" si="1"/>
        <v>85762.148776666669</v>
      </c>
      <c r="L15" s="24">
        <f t="shared" si="2"/>
        <v>5.2397021228077669</v>
      </c>
      <c r="M15" s="24">
        <f t="shared" si="2"/>
        <v>5.5214060163708414</v>
      </c>
      <c r="N15" s="24">
        <f t="shared" si="2"/>
        <v>6.1004503480431236</v>
      </c>
      <c r="O15" s="21">
        <f t="shared" si="2"/>
        <v>5.6553193078317072</v>
      </c>
      <c r="P15" s="24">
        <f t="shared" si="3"/>
        <v>5.2624741709936078</v>
      </c>
      <c r="Q15" s="24">
        <f t="shared" si="3"/>
        <v>5.502429642643941</v>
      </c>
      <c r="R15" s="24">
        <f t="shared" si="3"/>
        <v>6.1057031643883581</v>
      </c>
      <c r="S15" s="21">
        <f t="shared" si="3"/>
        <v>5.6589966568195784</v>
      </c>
    </row>
    <row r="16" spans="1:256" ht="24" customHeight="1" x14ac:dyDescent="0.35">
      <c r="A16" s="22"/>
      <c r="B16" s="22"/>
      <c r="C16" s="52" t="s">
        <v>9</v>
      </c>
      <c r="D16" s="24">
        <v>98615.240860000005</v>
      </c>
      <c r="E16" s="24">
        <v>96757.291870000001</v>
      </c>
      <c r="F16" s="24">
        <v>127121.44868999999</v>
      </c>
      <c r="G16" s="20">
        <f t="shared" si="0"/>
        <v>107497.99380666665</v>
      </c>
      <c r="H16" s="24">
        <v>98615.240860000005</v>
      </c>
      <c r="I16" s="24">
        <v>96757.291870000001</v>
      </c>
      <c r="J16" s="24">
        <v>127121.44868999999</v>
      </c>
      <c r="K16" s="20">
        <f t="shared" si="1"/>
        <v>107497.99380666665</v>
      </c>
      <c r="L16" s="24">
        <f t="shared" si="2"/>
        <v>6.8985751199441143</v>
      </c>
      <c r="M16" s="24">
        <f t="shared" si="2"/>
        <v>7.0503661322048075</v>
      </c>
      <c r="N16" s="24">
        <f t="shared" si="2"/>
        <v>7.2741208192853684</v>
      </c>
      <c r="O16" s="21">
        <f t="shared" si="2"/>
        <v>7.0886222954970588</v>
      </c>
      <c r="P16" s="24">
        <f t="shared" si="3"/>
        <v>6.9285567260283978</v>
      </c>
      <c r="Q16" s="24">
        <f t="shared" si="3"/>
        <v>7.0261349160545166</v>
      </c>
      <c r="R16" s="24">
        <f t="shared" si="3"/>
        <v>7.2803842291251026</v>
      </c>
      <c r="S16" s="21">
        <f t="shared" si="3"/>
        <v>7.0932316440775454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87926.493460000012</v>
      </c>
      <c r="E18" s="24">
        <v>86910.578010000027</v>
      </c>
      <c r="F18" s="24">
        <v>115713.92752000003</v>
      </c>
      <c r="G18" s="20">
        <f>(+D18+E18+F18)/3</f>
        <v>96850.332996666679</v>
      </c>
      <c r="H18" s="24">
        <v>87926.493460000012</v>
      </c>
      <c r="I18" s="24">
        <v>86910.578010000027</v>
      </c>
      <c r="J18" s="24">
        <v>115713.92752000003</v>
      </c>
      <c r="K18" s="20">
        <f>(+H18+I18+J18)/3</f>
        <v>96850.332996666679</v>
      </c>
      <c r="L18" s="24">
        <f t="shared" ref="L18:S19" si="4">(+D18/D$54)*100</f>
        <v>6.150849654448483</v>
      </c>
      <c r="M18" s="24">
        <f t="shared" si="4"/>
        <v>6.3328704626760466</v>
      </c>
      <c r="N18" s="24">
        <f t="shared" si="4"/>
        <v>6.6213616815139691</v>
      </c>
      <c r="O18" s="21">
        <f t="shared" si="4"/>
        <v>6.3864952776812602</v>
      </c>
      <c r="P18" s="24">
        <f t="shared" si="4"/>
        <v>6.1775816024547003</v>
      </c>
      <c r="Q18" s="24">
        <f t="shared" si="4"/>
        <v>6.3111051883405818</v>
      </c>
      <c r="R18" s="24">
        <f t="shared" si="4"/>
        <v>6.6270630305757683</v>
      </c>
      <c r="S18" s="21">
        <f t="shared" si="4"/>
        <v>6.3906480709484601</v>
      </c>
    </row>
    <row r="19" spans="1:20" ht="24" customHeight="1" x14ac:dyDescent="0.35">
      <c r="A19" s="22"/>
      <c r="B19" s="22"/>
      <c r="C19" s="52" t="s">
        <v>12</v>
      </c>
      <c r="D19" s="24">
        <v>7426.7679099999996</v>
      </c>
      <c r="E19" s="24">
        <v>6280.9396100000013</v>
      </c>
      <c r="F19" s="24">
        <v>8004.772640000001</v>
      </c>
      <c r="G19" s="20">
        <f>(+D19+E19+F19)/3</f>
        <v>7237.4933866666661</v>
      </c>
      <c r="H19" s="24">
        <v>7426.7679099999996</v>
      </c>
      <c r="I19" s="24">
        <v>6280.9396100000013</v>
      </c>
      <c r="J19" s="24">
        <v>8004.772640000001</v>
      </c>
      <c r="K19" s="20">
        <f>(+H19+I19+J19)/3</f>
        <v>7237.4933866666661</v>
      </c>
      <c r="L19" s="24">
        <f t="shared" si="4"/>
        <v>0.51953547827622626</v>
      </c>
      <c r="M19" s="24">
        <f t="shared" si="4"/>
        <v>0.45767014608330298</v>
      </c>
      <c r="N19" s="24">
        <f t="shared" si="4"/>
        <v>0.45804766948703268</v>
      </c>
      <c r="O19" s="21">
        <f t="shared" si="4"/>
        <v>0.47725408789030027</v>
      </c>
      <c r="P19" s="24">
        <f t="shared" si="4"/>
        <v>0.52179340948457897</v>
      </c>
      <c r="Q19" s="24">
        <f t="shared" si="4"/>
        <v>0.45609719171081686</v>
      </c>
      <c r="R19" s="24">
        <f t="shared" si="4"/>
        <v>0.45844207320280916</v>
      </c>
      <c r="S19" s="21">
        <f t="shared" si="4"/>
        <v>0.47756442047127962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110345.75999999998</v>
      </c>
      <c r="E21" s="14">
        <v>106831.96800000001</v>
      </c>
      <c r="F21" s="14">
        <v>135985.64300000001</v>
      </c>
      <c r="G21" s="15">
        <f>(+D21+E21+F21)/3</f>
        <v>117721.12366666668</v>
      </c>
      <c r="H21" s="14">
        <v>110345.75999999998</v>
      </c>
      <c r="I21" s="14">
        <v>107002.96800000001</v>
      </c>
      <c r="J21" s="14">
        <v>135810.424</v>
      </c>
      <c r="K21" s="15">
        <f>(+H21+I21+J21)/3</f>
        <v>117719.71733333333</v>
      </c>
      <c r="L21" s="14">
        <f t="shared" ref="L21:S21" si="5">(+D21/D$54)*100</f>
        <v>7.7191771564803977</v>
      </c>
      <c r="M21" s="14">
        <f t="shared" si="5"/>
        <v>7.7844726166578671</v>
      </c>
      <c r="N21" s="14">
        <f t="shared" si="5"/>
        <v>7.7813461619873836</v>
      </c>
      <c r="O21" s="17">
        <f t="shared" si="5"/>
        <v>7.7627549345274227</v>
      </c>
      <c r="P21" s="14">
        <f t="shared" si="5"/>
        <v>7.7527251464314402</v>
      </c>
      <c r="Q21" s="14">
        <f t="shared" si="5"/>
        <v>7.7701357185190947</v>
      </c>
      <c r="R21" s="14">
        <f t="shared" si="5"/>
        <v>7.7780113366358563</v>
      </c>
      <c r="S21" s="17">
        <f t="shared" si="5"/>
        <v>7.7677098385893721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28554.252849999993</v>
      </c>
      <c r="E23" s="24">
        <v>30278.668179999993</v>
      </c>
      <c r="F23" s="24">
        <v>47111.541055000002</v>
      </c>
      <c r="G23" s="15">
        <f>(+D23+E23+F23)/3</f>
        <v>35314.820694999995</v>
      </c>
      <c r="H23" s="24">
        <v>28606.837950000001</v>
      </c>
      <c r="I23" s="24">
        <v>30296.633300000001</v>
      </c>
      <c r="J23" s="24">
        <v>46561.480739999999</v>
      </c>
      <c r="K23" s="15">
        <f>(+H23+I23+J23)/3</f>
        <v>35154.98399666667</v>
      </c>
      <c r="L23" s="24">
        <f t="shared" ref="L23:S23" si="6">(+D23/D$54)*100</f>
        <v>1.9974971065502223</v>
      </c>
      <c r="M23" s="24">
        <f t="shared" si="6"/>
        <v>2.206300864139092</v>
      </c>
      <c r="N23" s="24">
        <f t="shared" si="6"/>
        <v>2.6958081830273457</v>
      </c>
      <c r="O23" s="17">
        <f t="shared" si="6"/>
        <v>2.3287264857265932</v>
      </c>
      <c r="P23" s="24">
        <f t="shared" si="6"/>
        <v>2.0098728934836667</v>
      </c>
      <c r="Q23" s="24">
        <f t="shared" si="6"/>
        <v>2.200022643813067</v>
      </c>
      <c r="R23" s="24">
        <f t="shared" si="6"/>
        <v>2.6666268639752726</v>
      </c>
      <c r="S23" s="17">
        <f t="shared" si="6"/>
        <v>2.3196939412717779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35488.577109999998</v>
      </c>
      <c r="E25" s="14">
        <v>33706.613720000001</v>
      </c>
      <c r="F25" s="14">
        <v>39811.817920000001</v>
      </c>
      <c r="G25" s="15">
        <f>(+D25+E25+F25)/3</f>
        <v>36335.669583333336</v>
      </c>
      <c r="H25" s="14">
        <v>22531.274009999997</v>
      </c>
      <c r="I25" s="14">
        <v>21432.883879999998</v>
      </c>
      <c r="J25" s="14">
        <v>25366.196599999996</v>
      </c>
      <c r="K25" s="15">
        <f>(+H25+I25+J25)/3</f>
        <v>23110.118163333333</v>
      </c>
      <c r="L25" s="14">
        <f t="shared" ref="L25:S28" si="7">(+D25/D$54)*100</f>
        <v>2.4825839592160599</v>
      </c>
      <c r="M25" s="14">
        <f t="shared" si="7"/>
        <v>2.4560832905708931</v>
      </c>
      <c r="N25" s="14">
        <f t="shared" si="7"/>
        <v>2.2781047303172479</v>
      </c>
      <c r="O25" s="17">
        <f t="shared" si="7"/>
        <v>2.3960432042431048</v>
      </c>
      <c r="P25" s="14">
        <f t="shared" si="7"/>
        <v>1.5830130183385762</v>
      </c>
      <c r="Q25" s="14">
        <f t="shared" si="7"/>
        <v>1.5563719371490714</v>
      </c>
      <c r="R25" s="14">
        <f t="shared" si="7"/>
        <v>1.4527497883530198</v>
      </c>
      <c r="S25" s="17">
        <f t="shared" si="7"/>
        <v>1.5249160998236337</v>
      </c>
      <c r="T25" s="46"/>
    </row>
    <row r="26" spans="1:20" ht="24" customHeight="1" x14ac:dyDescent="0.35">
      <c r="A26" s="50"/>
      <c r="B26" s="50"/>
      <c r="C26" s="51" t="s">
        <v>59</v>
      </c>
      <c r="D26" s="14">
        <v>19516.396439999997</v>
      </c>
      <c r="E26" s="14">
        <v>18543.8452</v>
      </c>
      <c r="F26" s="14">
        <v>21238.217479999999</v>
      </c>
      <c r="G26" s="20">
        <f>(+D26+E26+F26)/3</f>
        <v>19766.153039999997</v>
      </c>
      <c r="H26" s="14">
        <v>7990.3769599999996</v>
      </c>
      <c r="I26" s="14">
        <v>7579.0220399999989</v>
      </c>
      <c r="J26" s="14">
        <v>8719.0666199999996</v>
      </c>
      <c r="K26" s="20">
        <f>(+H26+I26+J26)/3</f>
        <v>8096.1552066666654</v>
      </c>
      <c r="L26" s="14">
        <f t="shared" si="7"/>
        <v>1.3652588153497094</v>
      </c>
      <c r="M26" s="14">
        <f t="shared" si="7"/>
        <v>1.3512252733839221</v>
      </c>
      <c r="N26" s="14">
        <f t="shared" si="7"/>
        <v>1.2152894851955169</v>
      </c>
      <c r="O26" s="21">
        <f t="shared" si="7"/>
        <v>1.303417749242326</v>
      </c>
      <c r="P26" s="14">
        <f t="shared" si="7"/>
        <v>0.56139172349946576</v>
      </c>
      <c r="Q26" s="14">
        <f t="shared" si="7"/>
        <v>0.55035884485416742</v>
      </c>
      <c r="R26" s="14">
        <f t="shared" si="7"/>
        <v>0.49935046970505947</v>
      </c>
      <c r="S26" s="21">
        <f t="shared" si="7"/>
        <v>0.53422303313468622</v>
      </c>
    </row>
    <row r="27" spans="1:20" ht="24" customHeight="1" x14ac:dyDescent="0.35">
      <c r="A27" s="50"/>
      <c r="B27" s="54"/>
      <c r="C27" s="51" t="s">
        <v>60</v>
      </c>
      <c r="D27" s="14">
        <v>8780.4252300000007</v>
      </c>
      <c r="E27" s="14">
        <v>8924.4802899999995</v>
      </c>
      <c r="F27" s="14">
        <v>9927.6025800000007</v>
      </c>
      <c r="G27" s="20">
        <f>(+D27+E27+F27)/3</f>
        <v>9210.836033333333</v>
      </c>
      <c r="H27" s="14">
        <v>6699.8623799999987</v>
      </c>
      <c r="I27" s="14">
        <v>6790.2115999999996</v>
      </c>
      <c r="J27" s="14">
        <v>7998.5407300000006</v>
      </c>
      <c r="K27" s="20">
        <f>(+H27+I27+J27)/3</f>
        <v>7162.8715699999993</v>
      </c>
      <c r="L27" s="14">
        <f t="shared" si="7"/>
        <v>0.61422983411052812</v>
      </c>
      <c r="M27" s="14">
        <f t="shared" si="7"/>
        <v>0.65029572829181481</v>
      </c>
      <c r="N27" s="14">
        <f t="shared" si="7"/>
        <v>0.56807550068810608</v>
      </c>
      <c r="O27" s="21">
        <f t="shared" si="7"/>
        <v>0.60738005756164315</v>
      </c>
      <c r="P27" s="14">
        <f t="shared" si="7"/>
        <v>0.47072213332941831</v>
      </c>
      <c r="Q27" s="14">
        <f t="shared" si="7"/>
        <v>0.49307852553643827</v>
      </c>
      <c r="R27" s="14">
        <f t="shared" si="7"/>
        <v>0.45808516490960699</v>
      </c>
      <c r="S27" s="21">
        <f t="shared" si="7"/>
        <v>0.47264051619572156</v>
      </c>
    </row>
    <row r="28" spans="1:20" ht="24" customHeight="1" x14ac:dyDescent="0.35">
      <c r="A28" s="50"/>
      <c r="B28" s="50"/>
      <c r="C28" s="51" t="s">
        <v>61</v>
      </c>
      <c r="D28" s="14">
        <v>7191.755439999999</v>
      </c>
      <c r="E28" s="14">
        <v>6238.2882300000019</v>
      </c>
      <c r="F28" s="14">
        <v>8645.9978599999995</v>
      </c>
      <c r="G28" s="20">
        <f>(+D28+E28+F28)/3</f>
        <v>7358.680510000001</v>
      </c>
      <c r="H28" s="14">
        <v>7841.0346699999991</v>
      </c>
      <c r="I28" s="14">
        <v>7063.6502399999999</v>
      </c>
      <c r="J28" s="14">
        <v>8648.5892499999991</v>
      </c>
      <c r="K28" s="20">
        <f>(+H28+I28+J28)/3</f>
        <v>7851.0913866666669</v>
      </c>
      <c r="L28" s="14">
        <f t="shared" si="7"/>
        <v>0.50309530975582228</v>
      </c>
      <c r="M28" s="14">
        <f t="shared" si="7"/>
        <v>0.45456228889515626</v>
      </c>
      <c r="N28" s="14">
        <f t="shared" si="7"/>
        <v>0.49473974443362467</v>
      </c>
      <c r="O28" s="21">
        <f t="shared" si="7"/>
        <v>0.48524539743913536</v>
      </c>
      <c r="P28" s="14">
        <f t="shared" si="7"/>
        <v>0.55089916150969231</v>
      </c>
      <c r="Q28" s="14">
        <f t="shared" si="7"/>
        <v>0.51293456675846572</v>
      </c>
      <c r="R28" s="14">
        <f t="shared" si="7"/>
        <v>0.49531415373835364</v>
      </c>
      <c r="S28" s="21">
        <f t="shared" si="7"/>
        <v>0.51805255049322596</v>
      </c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18</v>
      </c>
      <c r="D30" s="24">
        <v>18357.510990000002</v>
      </c>
      <c r="E30" s="24">
        <v>11974.825470000002</v>
      </c>
      <c r="F30" s="24">
        <v>10970.117249999999</v>
      </c>
      <c r="G30" s="15">
        <f>(+D30+E30+F30)/3</f>
        <v>13767.484570000001</v>
      </c>
      <c r="H30" s="24">
        <v>14895</v>
      </c>
      <c r="I30" s="24">
        <v>15500</v>
      </c>
      <c r="J30" s="24">
        <v>14992.760000000002</v>
      </c>
      <c r="K30" s="15">
        <f>(+H30+I30+J30)/3</f>
        <v>15129.253333333334</v>
      </c>
      <c r="L30" s="24">
        <f t="shared" ref="L30:S32" si="8">(+D30/D$54)*100</f>
        <v>1.2841896189200734</v>
      </c>
      <c r="M30" s="24">
        <f t="shared" si="8"/>
        <v>0.87256373448509517</v>
      </c>
      <c r="N30" s="24">
        <f t="shared" si="8"/>
        <v>0.62773008882885584</v>
      </c>
      <c r="O30" s="17">
        <f t="shared" si="8"/>
        <v>0.90785413401604698</v>
      </c>
      <c r="P30" s="24">
        <f t="shared" si="8"/>
        <v>1.0465000291456266</v>
      </c>
      <c r="Q30" s="24">
        <f t="shared" si="8"/>
        <v>1.1255491869818597</v>
      </c>
      <c r="R30" s="24">
        <f t="shared" si="8"/>
        <v>0.85865174272234523</v>
      </c>
      <c r="S30" s="17">
        <f t="shared" si="8"/>
        <v>0.9983004770142081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18357.510990000002</v>
      </c>
      <c r="E31" s="24">
        <v>11974.825470000002</v>
      </c>
      <c r="F31" s="24">
        <v>10970.117249999999</v>
      </c>
      <c r="G31" s="20">
        <f>(+D31+E31+F31)/3</f>
        <v>13767.484570000001</v>
      </c>
      <c r="H31" s="24">
        <v>14895</v>
      </c>
      <c r="I31" s="24">
        <v>15500</v>
      </c>
      <c r="J31" s="24">
        <v>14992.760000000002</v>
      </c>
      <c r="K31" s="20">
        <f>(+H31+I31+J31)/3</f>
        <v>15129.253333333334</v>
      </c>
      <c r="L31" s="24">
        <f t="shared" si="8"/>
        <v>1.2841896189200734</v>
      </c>
      <c r="M31" s="24">
        <f t="shared" si="8"/>
        <v>0.87256373448509517</v>
      </c>
      <c r="N31" s="24">
        <f t="shared" si="8"/>
        <v>0.62773008882885584</v>
      </c>
      <c r="O31" s="21">
        <f t="shared" si="8"/>
        <v>0.90785413401604698</v>
      </c>
      <c r="P31" s="24">
        <f t="shared" si="8"/>
        <v>1.0465000291456266</v>
      </c>
      <c r="Q31" s="24">
        <f t="shared" si="8"/>
        <v>1.1255491869818597</v>
      </c>
      <c r="R31" s="24">
        <f t="shared" si="8"/>
        <v>0.85865174272234523</v>
      </c>
      <c r="S31" s="21">
        <f t="shared" si="8"/>
        <v>0.9983004770142081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0</v>
      </c>
      <c r="F32" s="24">
        <v>0</v>
      </c>
      <c r="G32" s="20">
        <f>(+D32+E32+F32)/3</f>
        <v>0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8"/>
        <v>0</v>
      </c>
      <c r="M32" s="24">
        <f t="shared" si="8"/>
        <v>0</v>
      </c>
      <c r="N32" s="24">
        <f t="shared" si="8"/>
        <v>0</v>
      </c>
      <c r="O32" s="21">
        <f t="shared" si="8"/>
        <v>0</v>
      </c>
      <c r="P32" s="24">
        <f t="shared" si="8"/>
        <v>0</v>
      </c>
      <c r="Q32" s="24">
        <f t="shared" si="8"/>
        <v>0</v>
      </c>
      <c r="R32" s="24">
        <f t="shared" si="8"/>
        <v>0</v>
      </c>
      <c r="S32" s="21">
        <f t="shared" si="8"/>
        <v>0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8227.3973399999995</v>
      </c>
      <c r="E34" s="14">
        <v>9430.3575000000001</v>
      </c>
      <c r="F34" s="14">
        <v>11500.758000000003</v>
      </c>
      <c r="G34" s="15">
        <f>(+D34+E34+F34)/3</f>
        <v>9719.504280000001</v>
      </c>
      <c r="H34" s="14">
        <v>10138.49619</v>
      </c>
      <c r="I34" s="14">
        <v>8687.3053599999985</v>
      </c>
      <c r="J34" s="14">
        <v>11021.557352999997</v>
      </c>
      <c r="K34" s="15">
        <f>(+H34+I34+J34)/3</f>
        <v>9949.1196343333304</v>
      </c>
      <c r="L34" s="14">
        <f t="shared" ref="L34:S36" si="9">(+D34/D$54)*100</f>
        <v>0.57554307119925208</v>
      </c>
      <c r="M34" s="14">
        <f t="shared" si="9"/>
        <v>0.68715723484607283</v>
      </c>
      <c r="N34" s="14">
        <f t="shared" si="9"/>
        <v>0.65809431899546711</v>
      </c>
      <c r="O34" s="17">
        <f t="shared" si="9"/>
        <v>0.64092260981445681</v>
      </c>
      <c r="P34" s="14">
        <f t="shared" si="9"/>
        <v>0.71231531106598345</v>
      </c>
      <c r="Q34" s="14">
        <f t="shared" si="9"/>
        <v>0.63083803129104199</v>
      </c>
      <c r="R34" s="14">
        <f t="shared" si="9"/>
        <v>0.63121662913751209</v>
      </c>
      <c r="S34" s="17">
        <f t="shared" si="9"/>
        <v>0.65649048621212325</v>
      </c>
      <c r="T34" s="46"/>
    </row>
    <row r="35" spans="1:20" ht="24" customHeight="1" x14ac:dyDescent="0.35">
      <c r="A35" s="50"/>
      <c r="B35" s="54"/>
      <c r="C35" s="51" t="s">
        <v>24</v>
      </c>
      <c r="D35" s="14">
        <v>8226.5175999999992</v>
      </c>
      <c r="E35" s="14">
        <v>9430.1131999999998</v>
      </c>
      <c r="F35" s="14">
        <v>11499.585500000003</v>
      </c>
      <c r="G35" s="20">
        <f>(+D35+E35+F35)/3</f>
        <v>9718.7387666666673</v>
      </c>
      <c r="H35" s="14">
        <v>10138.496160000001</v>
      </c>
      <c r="I35" s="14">
        <v>8687.0422499999986</v>
      </c>
      <c r="J35" s="14">
        <v>11021.122122999997</v>
      </c>
      <c r="K35" s="20">
        <f>(+H35+I35+J35)/3</f>
        <v>9948.8868443333322</v>
      </c>
      <c r="L35" s="14">
        <f t="shared" si="9"/>
        <v>0.57548152946976805</v>
      </c>
      <c r="M35" s="14">
        <f t="shared" si="9"/>
        <v>0.6871394335577895</v>
      </c>
      <c r="N35" s="14">
        <f t="shared" si="9"/>
        <v>0.65802722641000266</v>
      </c>
      <c r="O35" s="21">
        <f t="shared" si="9"/>
        <v>0.64087213040837665</v>
      </c>
      <c r="P35" s="14">
        <f t="shared" si="9"/>
        <v>0.71231530895822914</v>
      </c>
      <c r="Q35" s="14">
        <f t="shared" si="9"/>
        <v>0.63081892527513317</v>
      </c>
      <c r="R35" s="14">
        <f t="shared" si="9"/>
        <v>0.63119170303998329</v>
      </c>
      <c r="S35" s="21">
        <f t="shared" si="9"/>
        <v>0.65647512561481403</v>
      </c>
    </row>
    <row r="36" spans="1:20" ht="24" customHeight="1" x14ac:dyDescent="0.35">
      <c r="A36" s="50"/>
      <c r="B36" s="54"/>
      <c r="C36" s="51" t="s">
        <v>25</v>
      </c>
      <c r="D36" s="14">
        <v>0.87974000000000008</v>
      </c>
      <c r="E36" s="14">
        <v>0.24429999999999999</v>
      </c>
      <c r="F36" s="14">
        <v>1.1725000000000001</v>
      </c>
      <c r="G36" s="20">
        <f>(+D36+E36+F36)/3</f>
        <v>0.76551333333333338</v>
      </c>
      <c r="H36" s="14">
        <v>3.0000000000000001E-5</v>
      </c>
      <c r="I36" s="14">
        <v>0.26311000000000001</v>
      </c>
      <c r="J36" s="14">
        <v>0.43523000000000001</v>
      </c>
      <c r="K36" s="20">
        <f>(+H36+I36+J36)/3</f>
        <v>0.23278999999999997</v>
      </c>
      <c r="L36" s="14">
        <f t="shared" si="9"/>
        <v>6.1541729484142091E-5</v>
      </c>
      <c r="M36" s="14">
        <f t="shared" si="9"/>
        <v>1.7801288283386455E-5</v>
      </c>
      <c r="N36" s="14">
        <f t="shared" si="9"/>
        <v>6.7092585464556786E-5</v>
      </c>
      <c r="O36" s="21">
        <f t="shared" si="9"/>
        <v>5.0479406080138491E-5</v>
      </c>
      <c r="P36" s="14">
        <f t="shared" si="9"/>
        <v>2.1077543386618862E-9</v>
      </c>
      <c r="Q36" s="14">
        <f t="shared" si="9"/>
        <v>1.9106015908825621E-5</v>
      </c>
      <c r="R36" s="14">
        <f t="shared" si="9"/>
        <v>2.4926097528743628E-5</v>
      </c>
      <c r="S36" s="21">
        <f t="shared" si="9"/>
        <v>1.536059730932772E-5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8869.6299299999991</v>
      </c>
      <c r="E38" s="24">
        <v>7356.4173599999995</v>
      </c>
      <c r="F38" s="24">
        <v>11938.387940000001</v>
      </c>
      <c r="G38" s="15">
        <f>(+D38+E38+F38)/3</f>
        <v>9388.1450766666658</v>
      </c>
      <c r="H38" s="24">
        <v>4084.4542599999995</v>
      </c>
      <c r="I38" s="24">
        <v>6169.2698399999999</v>
      </c>
      <c r="J38" s="24">
        <v>5438.77844</v>
      </c>
      <c r="K38" s="15">
        <f>(+H38+I38+J38)/3</f>
        <v>5230.8341799999998</v>
      </c>
      <c r="L38" s="24">
        <f t="shared" ref="L38:S40" si="10">(+D38/D$54)*100</f>
        <v>0.62047010000285308</v>
      </c>
      <c r="M38" s="24">
        <f t="shared" si="10"/>
        <v>0.53603645582590542</v>
      </c>
      <c r="N38" s="24">
        <f t="shared" si="10"/>
        <v>0.68313630121405877</v>
      </c>
      <c r="O38" s="17">
        <f t="shared" si="10"/>
        <v>0.61907215332322918</v>
      </c>
      <c r="P38" s="24">
        <f t="shared" si="10"/>
        <v>0.2869675395860341</v>
      </c>
      <c r="Q38" s="24">
        <f t="shared" si="10"/>
        <v>0.44798817114088441</v>
      </c>
      <c r="R38" s="24">
        <f t="shared" si="10"/>
        <v>0.31148478237407373</v>
      </c>
      <c r="S38" s="17">
        <f t="shared" si="10"/>
        <v>0.34515545096802908</v>
      </c>
      <c r="T38" s="46"/>
    </row>
    <row r="39" spans="1:20" ht="24" customHeight="1" x14ac:dyDescent="0.35">
      <c r="A39" s="22"/>
      <c r="B39" s="53"/>
      <c r="C39" s="52" t="s">
        <v>28</v>
      </c>
      <c r="D39" s="24">
        <v>4660.7286199999999</v>
      </c>
      <c r="E39" s="24">
        <v>3965.9552899999999</v>
      </c>
      <c r="F39" s="24">
        <v>5384.0091300000004</v>
      </c>
      <c r="G39" s="20">
        <f>(+D39+E39+F39)/3</f>
        <v>4670.2310133333331</v>
      </c>
      <c r="H39" s="24">
        <v>3790.5199999999995</v>
      </c>
      <c r="I39" s="24">
        <v>3255.3199999999997</v>
      </c>
      <c r="J39" s="24">
        <v>5328.33</v>
      </c>
      <c r="K39" s="20">
        <f>(+H39+I39+J39)/3</f>
        <v>4124.7233333333324</v>
      </c>
      <c r="L39" s="24">
        <f t="shared" si="10"/>
        <v>0.32603871590587996</v>
      </c>
      <c r="M39" s="24">
        <f t="shared" si="10"/>
        <v>0.28898531901887653</v>
      </c>
      <c r="N39" s="24">
        <f t="shared" si="10"/>
        <v>0.30808280826991813</v>
      </c>
      <c r="O39" s="21">
        <f t="shared" si="10"/>
        <v>0.30796392112932064</v>
      </c>
      <c r="P39" s="24">
        <f t="shared" si="10"/>
        <v>0.26631616585948842</v>
      </c>
      <c r="Q39" s="24">
        <f t="shared" si="10"/>
        <v>0.23638856641069594</v>
      </c>
      <c r="R39" s="24">
        <f t="shared" si="10"/>
        <v>0.30515927956558719</v>
      </c>
      <c r="S39" s="21">
        <f t="shared" si="10"/>
        <v>0.27216896832218418</v>
      </c>
    </row>
    <row r="40" spans="1:20" ht="24" customHeight="1" x14ac:dyDescent="0.35">
      <c r="A40" s="22"/>
      <c r="B40" s="53"/>
      <c r="C40" s="52" t="s">
        <v>20</v>
      </c>
      <c r="D40" s="24">
        <v>4208.9013100000002</v>
      </c>
      <c r="E40" s="24">
        <v>3390.4620699999996</v>
      </c>
      <c r="F40" s="24">
        <v>6554.3788100000002</v>
      </c>
      <c r="G40" s="20">
        <f>(+D40+E40+F40)/3</f>
        <v>4717.9140633333336</v>
      </c>
      <c r="H40" s="24">
        <v>293.93425999999999</v>
      </c>
      <c r="I40" s="24">
        <v>2913.9498400000002</v>
      </c>
      <c r="J40" s="24">
        <v>110.44843999999999</v>
      </c>
      <c r="K40" s="20">
        <f>(+H40+I40+J40)/3</f>
        <v>1106.1108466666667</v>
      </c>
      <c r="L40" s="24">
        <f t="shared" si="10"/>
        <v>0.29443138409697323</v>
      </c>
      <c r="M40" s="24">
        <f t="shared" si="10"/>
        <v>0.24705113680702898</v>
      </c>
      <c r="N40" s="24">
        <f t="shared" si="10"/>
        <v>0.3750534929441407</v>
      </c>
      <c r="O40" s="21">
        <f t="shared" si="10"/>
        <v>0.31110823219390854</v>
      </c>
      <c r="P40" s="24">
        <f t="shared" si="10"/>
        <v>2.0651373726545699E-2</v>
      </c>
      <c r="Q40" s="24">
        <f t="shared" si="10"/>
        <v>0.21159960473018843</v>
      </c>
      <c r="R40" s="24">
        <f t="shared" si="10"/>
        <v>6.325502808486521E-3</v>
      </c>
      <c r="S40" s="21">
        <f t="shared" si="10"/>
        <v>7.2986482645844786E-2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1438.0312699999999</v>
      </c>
      <c r="E42" s="14">
        <v>92.527000000000015</v>
      </c>
      <c r="F42" s="14">
        <v>7837.3270599999996</v>
      </c>
      <c r="G42" s="15">
        <f>(+D42+E42+F42)/3</f>
        <v>3122.6284433333331</v>
      </c>
      <c r="H42" s="14">
        <v>1064.8301799999999</v>
      </c>
      <c r="I42" s="14">
        <v>430.22509000000008</v>
      </c>
      <c r="J42" s="14">
        <v>7879.1400599999997</v>
      </c>
      <c r="K42" s="15">
        <f>(+H42+I42+J42)/3</f>
        <v>3124.731776666667</v>
      </c>
      <c r="L42" s="14">
        <f t="shared" ref="L42:S42" si="11">(+D42/D$54)*100</f>
        <v>0.10059668925827775</v>
      </c>
      <c r="M42" s="14">
        <f t="shared" si="11"/>
        <v>6.7421195292545998E-3</v>
      </c>
      <c r="N42" s="14">
        <f t="shared" si="11"/>
        <v>0.44846612843218203</v>
      </c>
      <c r="O42" s="17">
        <f t="shared" si="11"/>
        <v>0.20591206235695531</v>
      </c>
      <c r="P42" s="14">
        <f t="shared" si="11"/>
        <v>7.4813347727770568E-2</v>
      </c>
      <c r="Q42" s="14">
        <f t="shared" si="11"/>
        <v>3.124125808185145E-2</v>
      </c>
      <c r="R42" s="14">
        <f t="shared" si="11"/>
        <v>0.45124695810994392</v>
      </c>
      <c r="S42" s="17">
        <f t="shared" si="11"/>
        <v>0.2061847438508391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0</v>
      </c>
      <c r="E44" s="24">
        <v>0</v>
      </c>
      <c r="F44" s="24">
        <v>713.89485000000002</v>
      </c>
      <c r="G44" s="15">
        <f>(+D44+E44+F44)/3</f>
        <v>237.96495000000002</v>
      </c>
      <c r="H44" s="24">
        <v>4.6504799999999999</v>
      </c>
      <c r="I44" s="24">
        <v>59.877499999999998</v>
      </c>
      <c r="J44" s="60">
        <v>0.97162999999999999</v>
      </c>
      <c r="K44" s="15">
        <f>(+H44+I44+J44)/3</f>
        <v>21.833203333333334</v>
      </c>
      <c r="L44" s="24">
        <f t="shared" ref="L44:S44" si="12">(+D44/D$54)*100</f>
        <v>0</v>
      </c>
      <c r="M44" s="24">
        <f t="shared" si="12"/>
        <v>0</v>
      </c>
      <c r="N44" s="60">
        <f t="shared" si="12"/>
        <v>4.0850363527788432E-2</v>
      </c>
      <c r="O44" s="17">
        <f t="shared" si="12"/>
        <v>1.56918616839548E-2</v>
      </c>
      <c r="P44" s="24">
        <f t="shared" si="12"/>
        <v>3.2673564656201094E-4</v>
      </c>
      <c r="Q44" s="24">
        <f t="shared" si="12"/>
        <v>4.3480691253875037E-3</v>
      </c>
      <c r="R44" s="60">
        <f t="shared" si="12"/>
        <v>5.5646311471757846E-5</v>
      </c>
      <c r="S44" s="17">
        <f t="shared" si="12"/>
        <v>1.440659153640642E-3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0.30587019999999993</v>
      </c>
      <c r="E46" s="14">
        <v>0.38386382999999996</v>
      </c>
      <c r="F46" s="14">
        <v>49.539220000000007</v>
      </c>
      <c r="G46" s="15">
        <f>(+D46+E46+F46)/3</f>
        <v>16.742984676666669</v>
      </c>
      <c r="H46" s="14">
        <v>0.19787000000000002</v>
      </c>
      <c r="I46" s="14">
        <v>0.12435999999999997</v>
      </c>
      <c r="J46" s="14">
        <v>461.98992000000027</v>
      </c>
      <c r="K46" s="15">
        <f>(+H46+I46+J46)/3</f>
        <v>154.10405000000009</v>
      </c>
      <c r="L46" s="14">
        <f t="shared" ref="L46:S46" si="13">(+D46/D$54)*100</f>
        <v>2.139698218298637E-5</v>
      </c>
      <c r="M46" s="14">
        <f t="shared" si="13"/>
        <v>2.7970817435099669E-5</v>
      </c>
      <c r="N46" s="14">
        <f t="shared" si="13"/>
        <v>2.8347243937718383E-3</v>
      </c>
      <c r="O46" s="17">
        <f t="shared" si="13"/>
        <v>1.1040642738471699E-3</v>
      </c>
      <c r="P46" s="14">
        <f t="shared" si="13"/>
        <v>1.3902045033034247E-5</v>
      </c>
      <c r="Q46" s="14">
        <f t="shared" si="13"/>
        <v>9.0305352834234872E-6</v>
      </c>
      <c r="R46" s="14">
        <f t="shared" si="13"/>
        <v>2.6458667378665236E-2</v>
      </c>
      <c r="S46" s="17">
        <f t="shared" si="13"/>
        <v>1.0168522083364861E-2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0</v>
      </c>
      <c r="E48" s="24">
        <v>0.19700000000000001</v>
      </c>
      <c r="F48" s="24">
        <v>17.325520000000001</v>
      </c>
      <c r="G48" s="15">
        <f t="shared" ref="G48:G53" si="14">(+D48+E48+F48)/3</f>
        <v>5.84084</v>
      </c>
      <c r="H48" s="24">
        <v>0</v>
      </c>
      <c r="I48" s="24">
        <v>0</v>
      </c>
      <c r="J48" s="24">
        <v>16.943000000000001</v>
      </c>
      <c r="K48" s="15">
        <f t="shared" ref="K48:K53" si="15">(+H48+I48+J48)/3</f>
        <v>5.6476666666666668</v>
      </c>
      <c r="L48" s="24">
        <f t="shared" ref="L48:S53" si="16">(+D48/D$54)*100</f>
        <v>0</v>
      </c>
      <c r="M48" s="24">
        <f t="shared" si="16"/>
        <v>1.4354702381609219E-5</v>
      </c>
      <c r="N48" s="24">
        <f t="shared" si="16"/>
        <v>9.9139780922634347E-4</v>
      </c>
      <c r="O48" s="17">
        <f t="shared" si="16"/>
        <v>3.8515610554457937E-4</v>
      </c>
      <c r="P48" s="24">
        <f t="shared" si="16"/>
        <v>0</v>
      </c>
      <c r="Q48" s="24">
        <f t="shared" si="16"/>
        <v>0</v>
      </c>
      <c r="R48" s="24">
        <f t="shared" si="16"/>
        <v>9.7034411789054806E-4</v>
      </c>
      <c r="S48" s="17">
        <f t="shared" si="16"/>
        <v>3.7266005156570242E-4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4"/>
        <v>0</v>
      </c>
      <c r="H49" s="14">
        <v>0</v>
      </c>
      <c r="I49" s="14">
        <v>0</v>
      </c>
      <c r="J49" s="14">
        <v>0</v>
      </c>
      <c r="K49" s="15">
        <f t="shared" si="15"/>
        <v>0</v>
      </c>
      <c r="L49" s="14">
        <f t="shared" si="16"/>
        <v>0</v>
      </c>
      <c r="M49" s="14">
        <f t="shared" si="16"/>
        <v>0</v>
      </c>
      <c r="N49" s="14">
        <f t="shared" si="16"/>
        <v>0</v>
      </c>
      <c r="O49" s="17">
        <f t="shared" si="16"/>
        <v>0</v>
      </c>
      <c r="P49" s="14">
        <f t="shared" si="16"/>
        <v>0</v>
      </c>
      <c r="Q49" s="14">
        <f t="shared" si="16"/>
        <v>0</v>
      </c>
      <c r="R49" s="14">
        <f t="shared" si="16"/>
        <v>0</v>
      </c>
      <c r="S49" s="17">
        <f t="shared" si="16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4"/>
        <v>0</v>
      </c>
      <c r="H50" s="14">
        <v>0</v>
      </c>
      <c r="I50" s="14">
        <v>0</v>
      </c>
      <c r="J50" s="14">
        <v>0</v>
      </c>
      <c r="K50" s="20">
        <f t="shared" si="15"/>
        <v>0</v>
      </c>
      <c r="L50" s="14">
        <f t="shared" si="16"/>
        <v>0</v>
      </c>
      <c r="M50" s="14">
        <f t="shared" si="16"/>
        <v>0</v>
      </c>
      <c r="N50" s="14">
        <f t="shared" si="16"/>
        <v>0</v>
      </c>
      <c r="O50" s="21">
        <f t="shared" si="16"/>
        <v>0</v>
      </c>
      <c r="P50" s="14">
        <f t="shared" si="16"/>
        <v>0</v>
      </c>
      <c r="Q50" s="14">
        <f t="shared" si="16"/>
        <v>0</v>
      </c>
      <c r="R50" s="14">
        <f t="shared" si="16"/>
        <v>0</v>
      </c>
      <c r="S50" s="17">
        <f t="shared" si="16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4"/>
        <v>0</v>
      </c>
      <c r="H51" s="14">
        <v>0</v>
      </c>
      <c r="I51" s="14">
        <v>0</v>
      </c>
      <c r="J51" s="14">
        <v>0</v>
      </c>
      <c r="K51" s="20">
        <f t="shared" si="15"/>
        <v>0</v>
      </c>
      <c r="L51" s="14">
        <f t="shared" si="16"/>
        <v>0</v>
      </c>
      <c r="M51" s="14">
        <f t="shared" si="16"/>
        <v>0</v>
      </c>
      <c r="N51" s="14">
        <f t="shared" si="16"/>
        <v>0</v>
      </c>
      <c r="O51" s="21">
        <f t="shared" si="16"/>
        <v>0</v>
      </c>
      <c r="P51" s="14">
        <f t="shared" si="16"/>
        <v>0</v>
      </c>
      <c r="Q51" s="14">
        <f t="shared" si="16"/>
        <v>0</v>
      </c>
      <c r="R51" s="14">
        <f t="shared" si="16"/>
        <v>0</v>
      </c>
      <c r="S51" s="21">
        <f t="shared" si="16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4"/>
        <v>0</v>
      </c>
      <c r="H52" s="14">
        <v>0</v>
      </c>
      <c r="I52" s="14">
        <v>0</v>
      </c>
      <c r="J52" s="14">
        <v>0</v>
      </c>
      <c r="K52" s="20">
        <f t="shared" si="15"/>
        <v>0</v>
      </c>
      <c r="L52" s="14">
        <f t="shared" si="16"/>
        <v>0</v>
      </c>
      <c r="M52" s="14">
        <f t="shared" si="16"/>
        <v>0</v>
      </c>
      <c r="N52" s="14">
        <f t="shared" si="16"/>
        <v>0</v>
      </c>
      <c r="O52" s="21">
        <f t="shared" si="16"/>
        <v>0</v>
      </c>
      <c r="P52" s="14">
        <f t="shared" si="16"/>
        <v>0</v>
      </c>
      <c r="Q52" s="14">
        <f t="shared" si="16"/>
        <v>0</v>
      </c>
      <c r="R52" s="14">
        <f t="shared" si="16"/>
        <v>0</v>
      </c>
      <c r="S52" s="17">
        <f t="shared" si="16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1708.5117897999492</v>
      </c>
      <c r="E53" s="74">
        <v>1680.125736170123</v>
      </c>
      <c r="F53" s="74">
        <v>1786.8021950002576</v>
      </c>
      <c r="G53" s="39">
        <f t="shared" si="14"/>
        <v>1725.1465736567764</v>
      </c>
      <c r="H53" s="74">
        <v>1889.767039999778</v>
      </c>
      <c r="I53" s="74">
        <v>1823.4851999999337</v>
      </c>
      <c r="J53" s="74">
        <v>2092.395747000131</v>
      </c>
      <c r="K53" s="39">
        <f t="shared" si="15"/>
        <v>1935.2159956666139</v>
      </c>
      <c r="L53" s="74">
        <f t="shared" si="16"/>
        <v>0.11951800576117477</v>
      </c>
      <c r="M53" s="74">
        <f t="shared" si="16"/>
        <v>0.12242489800205179</v>
      </c>
      <c r="N53" s="74">
        <f t="shared" si="16"/>
        <v>0.10224407588598074</v>
      </c>
      <c r="O53" s="40">
        <f t="shared" si="16"/>
        <v>0.11375944826484184</v>
      </c>
      <c r="P53" s="74">
        <f t="shared" si="16"/>
        <v>0.13277215592065875</v>
      </c>
      <c r="Q53" s="74">
        <f t="shared" si="16"/>
        <v>0.13241434092473414</v>
      </c>
      <c r="R53" s="74">
        <f t="shared" si="16"/>
        <v>0.11983379008444646</v>
      </c>
      <c r="S53" s="40">
        <f t="shared" si="16"/>
        <v>0.12769480482840567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1429501.5875800001</v>
      </c>
      <c r="E54" s="43">
        <v>1372372.5840000003</v>
      </c>
      <c r="F54" s="43">
        <v>1747585.0600800002</v>
      </c>
      <c r="G54" s="62">
        <f>G13+G25+G30+G34+G44+G38+G21+G46+G48+G49+G53+G23+G9+G42</f>
        <v>1516486.4105533333</v>
      </c>
      <c r="H54" s="43">
        <v>1423315.77498</v>
      </c>
      <c r="I54" s="43">
        <v>1377105.5214</v>
      </c>
      <c r="J54" s="43">
        <v>1746081.58978</v>
      </c>
      <c r="K54" s="62">
        <f t="shared" ref="K54:S54" si="17">K13+K25+K30+K34+K44+K38+K21+K46+K48+K49+K53+K23+K9+K42</f>
        <v>1515500.9620533329</v>
      </c>
      <c r="L54" s="43">
        <f t="shared" si="17"/>
        <v>100</v>
      </c>
      <c r="M54" s="43">
        <f t="shared" si="17"/>
        <v>100.00000000000001</v>
      </c>
      <c r="N54" s="43">
        <f t="shared" si="17"/>
        <v>99.999999999999986</v>
      </c>
      <c r="O54" s="62">
        <f t="shared" si="17"/>
        <v>100.001</v>
      </c>
      <c r="P54" s="43">
        <f t="shared" si="17"/>
        <v>100</v>
      </c>
      <c r="Q54" s="43">
        <f t="shared" si="17"/>
        <v>99.999999999999972</v>
      </c>
      <c r="R54" s="43">
        <f t="shared" si="17"/>
        <v>100</v>
      </c>
      <c r="S54" s="62">
        <f t="shared" si="17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769984.39855000004</v>
      </c>
      <c r="E9" s="14">
        <v>673375.7469599999</v>
      </c>
      <c r="F9" s="14">
        <v>714645.00676000025</v>
      </c>
      <c r="G9" s="15">
        <f t="shared" ref="G9:G16" si="0">(+D9+E9+F9)/3</f>
        <v>719335.05075666681</v>
      </c>
      <c r="H9" s="16">
        <v>784273.83042000013</v>
      </c>
      <c r="I9" s="16">
        <v>685123.55908999988</v>
      </c>
      <c r="J9" s="16">
        <v>726607.50447000016</v>
      </c>
      <c r="K9" s="15">
        <f t="shared" ref="K9:K16" si="1">(+H9+I9+J9)/3</f>
        <v>732001.63132666668</v>
      </c>
      <c r="L9" s="16">
        <f t="shared" ref="L9:O16" si="2">(+D9/D$54)*100</f>
        <v>48.278666362630325</v>
      </c>
      <c r="M9" s="16">
        <f t="shared" si="2"/>
        <v>50.062557897760719</v>
      </c>
      <c r="N9" s="16">
        <f t="shared" si="2"/>
        <v>50.631362563518167</v>
      </c>
      <c r="O9" s="17">
        <f>(+G9/G$54)*100+0.001</f>
        <v>49.594230783459764</v>
      </c>
      <c r="P9" s="16">
        <f t="shared" ref="P9:S16" si="3">(+H9/H$54)*100</f>
        <v>49.175319174887463</v>
      </c>
      <c r="Q9" s="16">
        <f t="shared" si="3"/>
        <v>51.157825868304919</v>
      </c>
      <c r="R9" s="16">
        <f t="shared" si="3"/>
        <v>51.331326819386689</v>
      </c>
      <c r="S9" s="17">
        <f t="shared" si="3"/>
        <v>50.487372754226158</v>
      </c>
      <c r="T9" s="46"/>
    </row>
    <row r="10" spans="1:256" ht="24" customHeight="1" x14ac:dyDescent="0.35">
      <c r="A10" s="12"/>
      <c r="B10" s="12"/>
      <c r="C10" s="19" t="s">
        <v>73</v>
      </c>
      <c r="D10" s="14">
        <v>757866.28227000008</v>
      </c>
      <c r="E10" s="14">
        <v>662012.85234999994</v>
      </c>
      <c r="F10" s="14">
        <v>695954.03387000016</v>
      </c>
      <c r="G10" s="20">
        <f t="shared" si="0"/>
        <v>705277.72282999998</v>
      </c>
      <c r="H10" s="16">
        <v>757866.28227000008</v>
      </c>
      <c r="I10" s="16">
        <v>662012.85234999994</v>
      </c>
      <c r="J10" s="16">
        <v>695954.03387000016</v>
      </c>
      <c r="K10" s="20">
        <f t="shared" si="1"/>
        <v>705277.72282999998</v>
      </c>
      <c r="L10" s="16">
        <f t="shared" si="2"/>
        <v>47.51885032749064</v>
      </c>
      <c r="M10" s="16">
        <f t="shared" si="2"/>
        <v>49.217776107107561</v>
      </c>
      <c r="N10" s="16">
        <f t="shared" si="2"/>
        <v>49.307139465187198</v>
      </c>
      <c r="O10" s="21">
        <f t="shared" si="2"/>
        <v>48.62407418900127</v>
      </c>
      <c r="P10" s="16">
        <f t="shared" si="3"/>
        <v>47.519520449323679</v>
      </c>
      <c r="Q10" s="16">
        <f t="shared" si="3"/>
        <v>49.43216121203659</v>
      </c>
      <c r="R10" s="16">
        <f t="shared" si="3"/>
        <v>49.165806496740437</v>
      </c>
      <c r="S10" s="21">
        <f t="shared" si="3"/>
        <v>48.644180236641539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1496.5330799999999</v>
      </c>
      <c r="E11" s="14">
        <v>1096.7349100000001</v>
      </c>
      <c r="F11" s="14">
        <v>1536.2258200000001</v>
      </c>
      <c r="G11" s="20">
        <f t="shared" si="0"/>
        <v>1376.4979366666666</v>
      </c>
      <c r="H11" s="16">
        <v>1433.5045099999998</v>
      </c>
      <c r="I11" s="16">
        <v>1734.3170799999996</v>
      </c>
      <c r="J11" s="16">
        <v>668.80082999999991</v>
      </c>
      <c r="K11" s="20">
        <f t="shared" si="1"/>
        <v>1278.8741399999999</v>
      </c>
      <c r="L11" s="16">
        <f t="shared" si="2"/>
        <v>9.383387690194589E-2</v>
      </c>
      <c r="M11" s="16">
        <f t="shared" si="2"/>
        <v>8.1537470243388352E-2</v>
      </c>
      <c r="N11" s="16">
        <f t="shared" si="2"/>
        <v>0.10883894204270193</v>
      </c>
      <c r="O11" s="21">
        <f t="shared" si="2"/>
        <v>9.4900116120100672E-2</v>
      </c>
      <c r="P11" s="16">
        <f t="shared" si="3"/>
        <v>8.9883200335958785E-2</v>
      </c>
      <c r="Q11" s="16">
        <f t="shared" si="3"/>
        <v>0.12950056964456536</v>
      </c>
      <c r="R11" s="16">
        <f t="shared" si="3"/>
        <v>4.7247563190044778E-2</v>
      </c>
      <c r="S11" s="21">
        <f t="shared" si="3"/>
        <v>8.820608131009261E-2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10621.583200000001</v>
      </c>
      <c r="E12" s="14">
        <v>10266.1597</v>
      </c>
      <c r="F12" s="14">
        <v>17154.747069999998</v>
      </c>
      <c r="G12" s="20">
        <f t="shared" si="0"/>
        <v>12680.829989999998</v>
      </c>
      <c r="H12" s="16">
        <v>24974.043639999996</v>
      </c>
      <c r="I12" s="16">
        <v>21376.389659999993</v>
      </c>
      <c r="J12" s="16">
        <v>29984.669770000004</v>
      </c>
      <c r="K12" s="20">
        <f t="shared" si="1"/>
        <v>25445.034356666667</v>
      </c>
      <c r="L12" s="16">
        <f t="shared" si="2"/>
        <v>0.66598215823774287</v>
      </c>
      <c r="M12" s="16">
        <f t="shared" si="2"/>
        <v>0.76324432040977219</v>
      </c>
      <c r="N12" s="16">
        <f t="shared" si="2"/>
        <v>1.2153841562882599</v>
      </c>
      <c r="O12" s="21">
        <f t="shared" si="2"/>
        <v>0.87425647833838604</v>
      </c>
      <c r="P12" s="16">
        <f t="shared" si="3"/>
        <v>1.5659155252278192</v>
      </c>
      <c r="Q12" s="16">
        <f t="shared" si="3"/>
        <v>1.5961640866237661</v>
      </c>
      <c r="R12" s="16">
        <f t="shared" si="3"/>
        <v>2.1182727594562056</v>
      </c>
      <c r="S12" s="21">
        <f t="shared" si="3"/>
        <v>1.7549864362745189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561257.5096300001</v>
      </c>
      <c r="E13" s="24">
        <v>452275.70441000006</v>
      </c>
      <c r="F13" s="24">
        <v>471087.55729000003</v>
      </c>
      <c r="G13" s="15">
        <f t="shared" si="0"/>
        <v>494873.59044333344</v>
      </c>
      <c r="H13" s="24">
        <v>561257.5096300001</v>
      </c>
      <c r="I13" s="24">
        <v>452275.70441000006</v>
      </c>
      <c r="J13" s="24">
        <v>471087.55729000003</v>
      </c>
      <c r="K13" s="15">
        <f t="shared" si="1"/>
        <v>494873.59044333344</v>
      </c>
      <c r="L13" s="24">
        <f t="shared" si="2"/>
        <v>35.191315696753023</v>
      </c>
      <c r="M13" s="24">
        <f t="shared" si="2"/>
        <v>33.624731422233914</v>
      </c>
      <c r="N13" s="24">
        <f t="shared" si="2"/>
        <v>33.375738564870844</v>
      </c>
      <c r="O13" s="17">
        <f t="shared" si="2"/>
        <v>34.118148634185857</v>
      </c>
      <c r="P13" s="24">
        <f t="shared" si="3"/>
        <v>35.191811972837549</v>
      </c>
      <c r="Q13" s="24">
        <f t="shared" si="3"/>
        <v>33.771195609451119</v>
      </c>
      <c r="R13" s="24">
        <f t="shared" si="3"/>
        <v>33.280071035652149</v>
      </c>
      <c r="S13" s="17">
        <f t="shared" si="3"/>
        <v>34.13225648370851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330257.32280000008</v>
      </c>
      <c r="E14" s="24">
        <v>280211.28794000007</v>
      </c>
      <c r="F14" s="24">
        <v>281505.36641000002</v>
      </c>
      <c r="G14" s="20">
        <f t="shared" si="0"/>
        <v>297324.65905000007</v>
      </c>
      <c r="H14" s="24">
        <v>330257.32280000008</v>
      </c>
      <c r="I14" s="24">
        <v>280211.28794000007</v>
      </c>
      <c r="J14" s="24">
        <v>281505.36641000002</v>
      </c>
      <c r="K14" s="20">
        <f t="shared" si="1"/>
        <v>297324.65905000007</v>
      </c>
      <c r="L14" s="24">
        <f t="shared" si="2"/>
        <v>20.707410606373912</v>
      </c>
      <c r="M14" s="24">
        <f t="shared" si="2"/>
        <v>20.832490462320816</v>
      </c>
      <c r="N14" s="24">
        <f t="shared" si="2"/>
        <v>19.944168273000102</v>
      </c>
      <c r="O14" s="21">
        <f t="shared" si="2"/>
        <v>20.498501245517801</v>
      </c>
      <c r="P14" s="24">
        <f t="shared" si="3"/>
        <v>20.707702627074276</v>
      </c>
      <c r="Q14" s="24">
        <f t="shared" si="3"/>
        <v>20.923233604472919</v>
      </c>
      <c r="R14" s="24">
        <f t="shared" si="3"/>
        <v>19.887000720069658</v>
      </c>
      <c r="S14" s="21">
        <f t="shared" si="3"/>
        <v>20.506977372816273</v>
      </c>
    </row>
    <row r="15" spans="1:256" ht="24" customHeight="1" x14ac:dyDescent="0.35">
      <c r="A15" s="22"/>
      <c r="B15" s="22"/>
      <c r="C15" s="52" t="s">
        <v>8</v>
      </c>
      <c r="D15" s="24">
        <v>109312.19680000001</v>
      </c>
      <c r="E15" s="24">
        <v>83752.963789999994</v>
      </c>
      <c r="F15" s="24">
        <v>92734.336400000015</v>
      </c>
      <c r="G15" s="20">
        <f t="shared" si="0"/>
        <v>95266.498996666676</v>
      </c>
      <c r="H15" s="24">
        <v>109312.19680000001</v>
      </c>
      <c r="I15" s="24">
        <v>83752.963789999994</v>
      </c>
      <c r="J15" s="24">
        <v>92734.336400000015</v>
      </c>
      <c r="K15" s="20">
        <f t="shared" si="1"/>
        <v>95266.498996666676</v>
      </c>
      <c r="L15" s="24">
        <f t="shared" si="2"/>
        <v>6.8539662473832417</v>
      </c>
      <c r="M15" s="24">
        <f t="shared" si="2"/>
        <v>6.2266685691829631</v>
      </c>
      <c r="N15" s="24">
        <f t="shared" si="2"/>
        <v>6.5700673256540014</v>
      </c>
      <c r="O15" s="21">
        <f t="shared" si="2"/>
        <v>6.5679733883454743</v>
      </c>
      <c r="P15" s="24">
        <f t="shared" si="3"/>
        <v>6.8540629036026921</v>
      </c>
      <c r="Q15" s="24">
        <f t="shared" si="3"/>
        <v>6.2537909851096307</v>
      </c>
      <c r="R15" s="24">
        <f t="shared" si="3"/>
        <v>6.5512350200669909</v>
      </c>
      <c r="S15" s="21">
        <f t="shared" si="3"/>
        <v>6.570689244391037</v>
      </c>
    </row>
    <row r="16" spans="1:256" ht="24" customHeight="1" x14ac:dyDescent="0.35">
      <c r="A16" s="22"/>
      <c r="B16" s="22"/>
      <c r="C16" s="52" t="s">
        <v>9</v>
      </c>
      <c r="D16" s="24">
        <v>121687.99002999999</v>
      </c>
      <c r="E16" s="24">
        <v>88311.452680000002</v>
      </c>
      <c r="F16" s="24">
        <v>96847.854479999995</v>
      </c>
      <c r="G16" s="20">
        <f t="shared" si="0"/>
        <v>102282.43239666666</v>
      </c>
      <c r="H16" s="24">
        <v>121687.99002999999</v>
      </c>
      <c r="I16" s="24">
        <v>88311.452680000002</v>
      </c>
      <c r="J16" s="24">
        <v>96847.854479999995</v>
      </c>
      <c r="K16" s="20">
        <f t="shared" si="1"/>
        <v>102282.43239666666</v>
      </c>
      <c r="L16" s="24">
        <f t="shared" si="2"/>
        <v>7.6299388429958643</v>
      </c>
      <c r="M16" s="24">
        <f t="shared" si="2"/>
        <v>6.5655723907301331</v>
      </c>
      <c r="N16" s="24">
        <f t="shared" si="2"/>
        <v>6.8615029662167437</v>
      </c>
      <c r="O16" s="21">
        <f t="shared" si="2"/>
        <v>7.0516740003225813</v>
      </c>
      <c r="P16" s="24">
        <f t="shared" si="3"/>
        <v>7.6300464421605803</v>
      </c>
      <c r="Q16" s="24">
        <f t="shared" si="3"/>
        <v>6.594171019868571</v>
      </c>
      <c r="R16" s="24">
        <f t="shared" si="3"/>
        <v>6.8418352955154997</v>
      </c>
      <c r="S16" s="21">
        <f t="shared" si="3"/>
        <v>7.0545898665011944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109088.44964000002</v>
      </c>
      <c r="E18" s="24">
        <v>76728.778300000005</v>
      </c>
      <c r="F18" s="24">
        <v>86056.527160000041</v>
      </c>
      <c r="G18" s="20">
        <f>(+D18+E18+F18)/3</f>
        <v>90624.585033333351</v>
      </c>
      <c r="H18" s="24">
        <v>109088.44964000002</v>
      </c>
      <c r="I18" s="24">
        <v>76728.778300000005</v>
      </c>
      <c r="J18" s="24">
        <v>86056.527160000041</v>
      </c>
      <c r="K18" s="20">
        <f>(+H18+I18+J18)/3</f>
        <v>90624.585033333351</v>
      </c>
      <c r="L18" s="24">
        <f t="shared" ref="L18:S19" si="4">(+D18/D$54)*100</f>
        <v>6.8399371131467976</v>
      </c>
      <c r="M18" s="24">
        <f t="shared" si="4"/>
        <v>5.7044509301229329</v>
      </c>
      <c r="N18" s="24">
        <f t="shared" si="4"/>
        <v>6.0969560920174155</v>
      </c>
      <c r="O18" s="21">
        <f t="shared" si="4"/>
        <v>6.2479451758756399</v>
      </c>
      <c r="P18" s="24">
        <f t="shared" si="4"/>
        <v>6.840033571524148</v>
      </c>
      <c r="Q18" s="24">
        <f t="shared" si="4"/>
        <v>5.7292986458863506</v>
      </c>
      <c r="R18" s="24">
        <f t="shared" si="4"/>
        <v>6.0794799027206752</v>
      </c>
      <c r="S18" s="21">
        <f t="shared" si="4"/>
        <v>6.2505287003016612</v>
      </c>
    </row>
    <row r="19" spans="1:20" ht="24" customHeight="1" x14ac:dyDescent="0.35">
      <c r="A19" s="22"/>
      <c r="B19" s="22"/>
      <c r="C19" s="52" t="s">
        <v>12</v>
      </c>
      <c r="D19" s="24">
        <v>8746.0086100000008</v>
      </c>
      <c r="E19" s="24">
        <v>9361.5802700000022</v>
      </c>
      <c r="F19" s="24">
        <v>8733.1468234000004</v>
      </c>
      <c r="G19" s="20">
        <f>(+D19+E19+F19)/3</f>
        <v>8946.9119011333332</v>
      </c>
      <c r="H19" s="24">
        <v>8746.0086100000008</v>
      </c>
      <c r="I19" s="24">
        <v>9361.5802700000022</v>
      </c>
      <c r="J19" s="24">
        <v>8733.1468234000004</v>
      </c>
      <c r="K19" s="20">
        <f>(+H19+I19+J19)/3</f>
        <v>8946.9119011333332</v>
      </c>
      <c r="L19" s="24">
        <f t="shared" si="4"/>
        <v>0.54838206135349787</v>
      </c>
      <c r="M19" s="24">
        <f t="shared" si="4"/>
        <v>0.69599277431245132</v>
      </c>
      <c r="N19" s="24">
        <f t="shared" si="4"/>
        <v>0.61872834617663119</v>
      </c>
      <c r="O19" s="21">
        <f t="shared" si="4"/>
        <v>0.61682836981939737</v>
      </c>
      <c r="P19" s="24">
        <f t="shared" si="4"/>
        <v>0.54838979476433647</v>
      </c>
      <c r="Q19" s="24">
        <f t="shared" si="4"/>
        <v>0.69902441238618529</v>
      </c>
      <c r="R19" s="24">
        <f t="shared" si="4"/>
        <v>0.616954835995838</v>
      </c>
      <c r="S19" s="21">
        <f t="shared" si="4"/>
        <v>0.61708342826105012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122775.51999999997</v>
      </c>
      <c r="E21" s="14">
        <v>107942.72618999997</v>
      </c>
      <c r="F21" s="14">
        <v>122237.02395999999</v>
      </c>
      <c r="G21" s="15">
        <f>(+D21+E21+F21)/3</f>
        <v>117651.75671666664</v>
      </c>
      <c r="H21" s="14">
        <v>122759.51999999997</v>
      </c>
      <c r="I21" s="14">
        <v>107930.47007</v>
      </c>
      <c r="J21" s="14">
        <v>122190.36554999999</v>
      </c>
      <c r="K21" s="15">
        <f>(+H21+I21+J21)/3</f>
        <v>117626.78520666664</v>
      </c>
      <c r="L21" s="14">
        <f t="shared" ref="L21:S21" si="5">(+D21/D$54)*100</f>
        <v>7.6981278825138926</v>
      </c>
      <c r="M21" s="14">
        <f t="shared" si="5"/>
        <v>8.0250721887820085</v>
      </c>
      <c r="N21" s="14">
        <f t="shared" si="5"/>
        <v>8.6602817066665416</v>
      </c>
      <c r="O21" s="17">
        <f t="shared" si="5"/>
        <v>8.1112837707429559</v>
      </c>
      <c r="P21" s="14">
        <f t="shared" si="5"/>
        <v>7.6972332157546814</v>
      </c>
      <c r="Q21" s="14">
        <f t="shared" si="5"/>
        <v>8.0591130175980954</v>
      </c>
      <c r="R21" s="14">
        <f t="shared" si="5"/>
        <v>8.6321618613097346</v>
      </c>
      <c r="S21" s="17">
        <f t="shared" si="5"/>
        <v>8.1129154587362589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54969.106879999999</v>
      </c>
      <c r="E23" s="24">
        <v>39629.293889999994</v>
      </c>
      <c r="F23" s="24">
        <v>26713.20464</v>
      </c>
      <c r="G23" s="15">
        <f>(+D23+E23+F23)/3</f>
        <v>40437.20180333333</v>
      </c>
      <c r="H23" s="24">
        <v>54665.311309999997</v>
      </c>
      <c r="I23" s="24">
        <v>39335.179950000005</v>
      </c>
      <c r="J23" s="24">
        <v>27569.748050000002</v>
      </c>
      <c r="K23" s="15">
        <f>(+H23+I23+J23)/3</f>
        <v>40523.413103333332</v>
      </c>
      <c r="L23" s="24">
        <f t="shared" ref="L23:S23" si="6">(+D23/D$54)*100</f>
        <v>3.4466090174149895</v>
      </c>
      <c r="M23" s="24">
        <f t="shared" si="6"/>
        <v>2.9462656307004633</v>
      </c>
      <c r="N23" s="24">
        <f t="shared" si="6"/>
        <v>1.8925843412707359</v>
      </c>
      <c r="O23" s="17">
        <f t="shared" si="6"/>
        <v>2.787868433716052</v>
      </c>
      <c r="P23" s="24">
        <f t="shared" si="6"/>
        <v>3.4276091171169627</v>
      </c>
      <c r="Q23" s="24">
        <f t="shared" si="6"/>
        <v>2.9371377756347119</v>
      </c>
      <c r="R23" s="24">
        <f t="shared" si="6"/>
        <v>1.9476701503584992</v>
      </c>
      <c r="S23" s="17">
        <f t="shared" si="6"/>
        <v>2.7949673539845699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38273.745060000001</v>
      </c>
      <c r="E25" s="14">
        <v>36909.255360000003</v>
      </c>
      <c r="F25" s="14">
        <v>39793.161569999997</v>
      </c>
      <c r="G25" s="15">
        <f>(+D25+E25+F25)/3</f>
        <v>38325.387329999998</v>
      </c>
      <c r="H25" s="14">
        <v>25703.424769999998</v>
      </c>
      <c r="I25" s="14">
        <v>22899.792719999998</v>
      </c>
      <c r="J25" s="14">
        <v>27080.462220000001</v>
      </c>
      <c r="K25" s="15">
        <f>(+H25+I25+J25)/3</f>
        <v>25227.893236666667</v>
      </c>
      <c r="L25" s="14">
        <f t="shared" ref="L25:S28" si="7">(+D25/D$54)*100</f>
        <v>2.3997958551885135</v>
      </c>
      <c r="M25" s="14">
        <f t="shared" si="7"/>
        <v>2.7440425969677777</v>
      </c>
      <c r="N25" s="14">
        <f t="shared" si="7"/>
        <v>2.8192766645551521</v>
      </c>
      <c r="O25" s="17">
        <f t="shared" si="7"/>
        <v>2.6422732726882341</v>
      </c>
      <c r="P25" s="14">
        <f t="shared" si="7"/>
        <v>1.6116489775969773</v>
      </c>
      <c r="Q25" s="14">
        <f t="shared" si="7"/>
        <v>1.7099158142307354</v>
      </c>
      <c r="R25" s="14">
        <f t="shared" si="7"/>
        <v>1.913104458849237</v>
      </c>
      <c r="S25" s="17">
        <f t="shared" si="7"/>
        <v>1.7400098512553828</v>
      </c>
      <c r="T25" s="46"/>
    </row>
    <row r="26" spans="1:20" ht="24" customHeight="1" x14ac:dyDescent="0.35">
      <c r="A26" s="50"/>
      <c r="B26" s="50"/>
      <c r="C26" s="51" t="s">
        <v>59</v>
      </c>
      <c r="D26" s="14">
        <v>19799.186820000003</v>
      </c>
      <c r="E26" s="14">
        <v>18866.006740000001</v>
      </c>
      <c r="F26" s="14">
        <v>20446.410139999996</v>
      </c>
      <c r="G26" s="20">
        <f>(+D26+E26+F26)/3</f>
        <v>19703.867899999997</v>
      </c>
      <c r="H26" s="14">
        <v>8577.6616799999993</v>
      </c>
      <c r="I26" s="14">
        <v>7488.624029999999</v>
      </c>
      <c r="J26" s="14">
        <v>8691.5416000000005</v>
      </c>
      <c r="K26" s="20">
        <f>(+H26+I26+J26)/3</f>
        <v>8252.6091033333341</v>
      </c>
      <c r="L26" s="14">
        <f t="shared" si="7"/>
        <v>1.241425588017413</v>
      </c>
      <c r="M26" s="14">
        <f t="shared" si="7"/>
        <v>1.4026055422766783</v>
      </c>
      <c r="N26" s="14">
        <f t="shared" si="7"/>
        <v>1.4485927910056691</v>
      </c>
      <c r="O26" s="21">
        <f t="shared" si="7"/>
        <v>1.358446897678089</v>
      </c>
      <c r="P26" s="14">
        <f t="shared" si="7"/>
        <v>0.53783415246982158</v>
      </c>
      <c r="Q26" s="14">
        <f t="shared" si="7"/>
        <v>0.55917172754764133</v>
      </c>
      <c r="R26" s="14">
        <f t="shared" si="7"/>
        <v>0.6140156269915259</v>
      </c>
      <c r="S26" s="21">
        <f t="shared" si="7"/>
        <v>0.56919620689885142</v>
      </c>
    </row>
    <row r="27" spans="1:20" ht="24" customHeight="1" x14ac:dyDescent="0.35">
      <c r="A27" s="50"/>
      <c r="B27" s="54"/>
      <c r="C27" s="51" t="s">
        <v>60</v>
      </c>
      <c r="D27" s="14">
        <v>9765.3959500000019</v>
      </c>
      <c r="E27" s="14">
        <v>10701.208809999998</v>
      </c>
      <c r="F27" s="14">
        <v>10468.219719999999</v>
      </c>
      <c r="G27" s="20">
        <f>(+D27+E27+F27)/3</f>
        <v>10311.608160000002</v>
      </c>
      <c r="H27" s="14">
        <v>8682.2937399999992</v>
      </c>
      <c r="I27" s="14">
        <v>8401.8429599999999</v>
      </c>
      <c r="J27" s="14">
        <v>9700.1180500000009</v>
      </c>
      <c r="K27" s="20">
        <f>(+H27+I27+J27)/3</f>
        <v>8928.0849166666667</v>
      </c>
      <c r="L27" s="14">
        <f t="shared" si="7"/>
        <v>0.61229850092659577</v>
      </c>
      <c r="M27" s="14">
        <f t="shared" si="7"/>
        <v>0.79558832946574121</v>
      </c>
      <c r="N27" s="14">
        <f t="shared" si="7"/>
        <v>0.74165525963842305</v>
      </c>
      <c r="O27" s="21">
        <f t="shared" si="7"/>
        <v>0.71091484099038604</v>
      </c>
      <c r="P27" s="14">
        <f t="shared" si="7"/>
        <v>0.54439476273992393</v>
      </c>
      <c r="Q27" s="14">
        <f t="shared" si="7"/>
        <v>0.62736131814153706</v>
      </c>
      <c r="R27" s="14">
        <f t="shared" si="7"/>
        <v>0.6852667041670224</v>
      </c>
      <c r="S27" s="21">
        <f t="shared" si="7"/>
        <v>0.61578489975793205</v>
      </c>
    </row>
    <row r="28" spans="1:20" ht="24" customHeight="1" x14ac:dyDescent="0.35">
      <c r="A28" s="50"/>
      <c r="B28" s="50"/>
      <c r="C28" s="51" t="s">
        <v>61</v>
      </c>
      <c r="D28" s="14">
        <v>8709.1622899999984</v>
      </c>
      <c r="E28" s="14">
        <v>7342.0398100000002</v>
      </c>
      <c r="F28" s="14">
        <v>8878.5317099999993</v>
      </c>
      <c r="G28" s="20">
        <f>(+D28+E28+F28)/3</f>
        <v>8309.9112699999987</v>
      </c>
      <c r="H28" s="14">
        <v>8443.4693499999994</v>
      </c>
      <c r="I28" s="14">
        <v>7009.3257300000005</v>
      </c>
      <c r="J28" s="14">
        <v>8688.8025700000017</v>
      </c>
      <c r="K28" s="20">
        <f>(+H28+I28+J28)/3</f>
        <v>8047.1992166666678</v>
      </c>
      <c r="L28" s="14">
        <f t="shared" si="7"/>
        <v>0.54607176624450493</v>
      </c>
      <c r="M28" s="14">
        <f t="shared" si="7"/>
        <v>0.54584872522535788</v>
      </c>
      <c r="N28" s="14">
        <f t="shared" si="7"/>
        <v>0.6290286139110598</v>
      </c>
      <c r="O28" s="21">
        <f t="shared" si="7"/>
        <v>0.57291153401975903</v>
      </c>
      <c r="P28" s="14">
        <f t="shared" si="7"/>
        <v>0.5294200623872316</v>
      </c>
      <c r="Q28" s="14">
        <f t="shared" si="7"/>
        <v>0.52338276854155719</v>
      </c>
      <c r="R28" s="14">
        <f t="shared" si="7"/>
        <v>0.61382212769068867</v>
      </c>
      <c r="S28" s="21">
        <f t="shared" si="7"/>
        <v>0.55502874459859963</v>
      </c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18</v>
      </c>
      <c r="D30" s="24">
        <v>11993.047369999998</v>
      </c>
      <c r="E30" s="24">
        <v>13970.73461</v>
      </c>
      <c r="F30" s="24">
        <v>9560.4759600000016</v>
      </c>
      <c r="G30" s="15">
        <f>(+D30+E30+F30)/3</f>
        <v>11841.419313333334</v>
      </c>
      <c r="H30" s="24">
        <v>17495.84</v>
      </c>
      <c r="I30" s="24">
        <v>13017.04</v>
      </c>
      <c r="J30" s="24">
        <v>7574.8099999999995</v>
      </c>
      <c r="K30" s="15">
        <f>(+H30+I30+J30)/3</f>
        <v>12695.896666666667</v>
      </c>
      <c r="L30" s="24">
        <f t="shared" ref="L30:S32" si="8">(+D30/D$54)*100</f>
        <v>0.75197410978431956</v>
      </c>
      <c r="M30" s="24">
        <f t="shared" si="8"/>
        <v>1.0386633516946684</v>
      </c>
      <c r="N30" s="24">
        <f t="shared" si="8"/>
        <v>0.67734318442264252</v>
      </c>
      <c r="O30" s="17">
        <f t="shared" si="8"/>
        <v>0.81638485458497589</v>
      </c>
      <c r="P30" s="24">
        <f t="shared" si="8"/>
        <v>1.0970192844150044</v>
      </c>
      <c r="Q30" s="24">
        <f t="shared" si="8"/>
        <v>0.97197572146731881</v>
      </c>
      <c r="R30" s="24">
        <f t="shared" si="8"/>
        <v>0.53512390845505242</v>
      </c>
      <c r="S30" s="17">
        <f t="shared" si="8"/>
        <v>0.8756571570714019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11993.047369999998</v>
      </c>
      <c r="E31" s="24">
        <v>13963.33461</v>
      </c>
      <c r="F31" s="24">
        <v>9560.4759600000016</v>
      </c>
      <c r="G31" s="20">
        <f>(+D31+E31+F31)/3</f>
        <v>11838.952646666667</v>
      </c>
      <c r="H31" s="24">
        <v>17495.84</v>
      </c>
      <c r="I31" s="24">
        <v>13017.04</v>
      </c>
      <c r="J31" s="24">
        <v>7574.8099999999995</v>
      </c>
      <c r="K31" s="20">
        <f>(+H31+I31+J31)/3</f>
        <v>12695.896666666667</v>
      </c>
      <c r="L31" s="24">
        <f t="shared" si="8"/>
        <v>0.75197410978431956</v>
      </c>
      <c r="M31" s="24">
        <f t="shared" si="8"/>
        <v>1.0381131938814179</v>
      </c>
      <c r="N31" s="24">
        <f t="shared" si="8"/>
        <v>0.67734318442264252</v>
      </c>
      <c r="O31" s="21">
        <f t="shared" si="8"/>
        <v>0.81621479479275916</v>
      </c>
      <c r="P31" s="24">
        <f t="shared" si="8"/>
        <v>1.0970192844150044</v>
      </c>
      <c r="Q31" s="24">
        <f t="shared" si="8"/>
        <v>0.97197572146731881</v>
      </c>
      <c r="R31" s="24">
        <f t="shared" si="8"/>
        <v>0.53512390845505242</v>
      </c>
      <c r="S31" s="21">
        <f t="shared" si="8"/>
        <v>0.8756571570714019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7.4</v>
      </c>
      <c r="F32" s="24">
        <v>0</v>
      </c>
      <c r="G32" s="20">
        <f>(+D32+E32+F32)/3</f>
        <v>2.4666666666666668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8"/>
        <v>0</v>
      </c>
      <c r="M32" s="24">
        <f t="shared" si="8"/>
        <v>5.5015781325049072E-4</v>
      </c>
      <c r="N32" s="24">
        <f t="shared" si="8"/>
        <v>0</v>
      </c>
      <c r="O32" s="21">
        <f t="shared" si="8"/>
        <v>1.7005979221669908E-4</v>
      </c>
      <c r="P32" s="24">
        <f t="shared" si="8"/>
        <v>0</v>
      </c>
      <c r="Q32" s="24">
        <f t="shared" si="8"/>
        <v>0</v>
      </c>
      <c r="R32" s="24">
        <f t="shared" si="8"/>
        <v>0</v>
      </c>
      <c r="S32" s="21">
        <f t="shared" si="8"/>
        <v>0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11480.781819999995</v>
      </c>
      <c r="E34" s="14">
        <v>9460.1053300000003</v>
      </c>
      <c r="F34" s="14">
        <v>12228.048929999999</v>
      </c>
      <c r="G34" s="15">
        <f>(+D34+E34+F34)/3</f>
        <v>11056.312026666665</v>
      </c>
      <c r="H34" s="14">
        <v>10725.50115211</v>
      </c>
      <c r="I34" s="14">
        <v>9421.3223999999973</v>
      </c>
      <c r="J34" s="14">
        <v>11353.595830000002</v>
      </c>
      <c r="K34" s="15">
        <f>(+H34+I34+J34)/3</f>
        <v>10500.139794036668</v>
      </c>
      <c r="L34" s="14">
        <f t="shared" ref="L34:S36" si="9">(+D34/D$54)*100</f>
        <v>0.7198546309687841</v>
      </c>
      <c r="M34" s="14">
        <f t="shared" si="9"/>
        <v>0.70331768398271777</v>
      </c>
      <c r="N34" s="14">
        <f t="shared" si="9"/>
        <v>0.86633611508208697</v>
      </c>
      <c r="O34" s="17">
        <f t="shared" si="9"/>
        <v>0.76225707808294219</v>
      </c>
      <c r="P34" s="14">
        <f t="shared" si="9"/>
        <v>0.67250738454855663</v>
      </c>
      <c r="Q34" s="14">
        <f t="shared" si="9"/>
        <v>0.70348532668841834</v>
      </c>
      <c r="R34" s="14">
        <f t="shared" si="9"/>
        <v>0.80207695976118043</v>
      </c>
      <c r="S34" s="17">
        <f t="shared" si="9"/>
        <v>0.7242121452546828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11480.153399999996</v>
      </c>
      <c r="E35" s="14">
        <v>9460.0244000000002</v>
      </c>
      <c r="F35" s="14">
        <v>12227.947099999999</v>
      </c>
      <c r="G35" s="20">
        <f>(+D35+E35+F35)/3</f>
        <v>11056.041633333332</v>
      </c>
      <c r="H35" s="14">
        <v>10725.232960000001</v>
      </c>
      <c r="I35" s="14">
        <v>9420.9563199999975</v>
      </c>
      <c r="J35" s="14">
        <v>11352.772050000001</v>
      </c>
      <c r="K35" s="20">
        <f>(+H35+I35+J35)/3</f>
        <v>10499.653776666666</v>
      </c>
      <c r="L35" s="14">
        <f t="shared" si="9"/>
        <v>0.71981522850871782</v>
      </c>
      <c r="M35" s="14">
        <f t="shared" si="9"/>
        <v>0.70331166718922777</v>
      </c>
      <c r="N35" s="14">
        <f t="shared" si="9"/>
        <v>0.8663289006027286</v>
      </c>
      <c r="O35" s="21">
        <f t="shared" si="9"/>
        <v>0.76223843631236776</v>
      </c>
      <c r="P35" s="14">
        <f t="shared" si="9"/>
        <v>0.67249056844160793</v>
      </c>
      <c r="Q35" s="14">
        <f t="shared" si="9"/>
        <v>0.70345799168198719</v>
      </c>
      <c r="R35" s="14">
        <f t="shared" si="9"/>
        <v>0.80201876366473601</v>
      </c>
      <c r="S35" s="21">
        <f t="shared" si="9"/>
        <v>0.72417862382648623</v>
      </c>
    </row>
    <row r="36" spans="1:20" ht="24" customHeight="1" x14ac:dyDescent="0.35">
      <c r="A36" s="50"/>
      <c r="B36" s="54"/>
      <c r="C36" s="51" t="s">
        <v>25</v>
      </c>
      <c r="D36" s="14">
        <v>0.62841999999999998</v>
      </c>
      <c r="E36" s="14">
        <v>8.0930000000000002E-2</v>
      </c>
      <c r="F36" s="14">
        <v>0.10183</v>
      </c>
      <c r="G36" s="20">
        <f>(+D36+E36+F36)/3</f>
        <v>0.27039333333333332</v>
      </c>
      <c r="H36" s="14">
        <v>0.26819210999999998</v>
      </c>
      <c r="I36" s="14">
        <v>0.36608000000000002</v>
      </c>
      <c r="J36" s="14">
        <v>0.82377999999999996</v>
      </c>
      <c r="K36" s="20">
        <f>(+H36+I36+J36)/3</f>
        <v>0.48601736999999995</v>
      </c>
      <c r="L36" s="14">
        <f t="shared" si="9"/>
        <v>3.940246006638279E-5</v>
      </c>
      <c r="M36" s="14">
        <f t="shared" si="9"/>
        <v>6.0167934900489471E-6</v>
      </c>
      <c r="N36" s="14">
        <f t="shared" si="9"/>
        <v>7.2144793583851738E-6</v>
      </c>
      <c r="O36" s="21">
        <f t="shared" si="9"/>
        <v>1.864177057437053E-5</v>
      </c>
      <c r="P36" s="14">
        <f t="shared" si="9"/>
        <v>1.6816106948734678E-5</v>
      </c>
      <c r="Q36" s="14">
        <f t="shared" si="9"/>
        <v>2.733500643116685E-5</v>
      </c>
      <c r="R36" s="14">
        <f t="shared" si="9"/>
        <v>5.8196096444280855E-5</v>
      </c>
      <c r="S36" s="21">
        <f t="shared" si="9"/>
        <v>3.3521428196473945E-5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13494.19383</v>
      </c>
      <c r="E38" s="24">
        <v>7251.1739400000006</v>
      </c>
      <c r="F38" s="24">
        <v>6870.2523000000001</v>
      </c>
      <c r="G38" s="15">
        <f>(+D38+E38+F38)/3</f>
        <v>9205.2066900000009</v>
      </c>
      <c r="H38" s="24">
        <v>8274.504789999999</v>
      </c>
      <c r="I38" s="24">
        <v>5263.64318</v>
      </c>
      <c r="J38" s="24">
        <v>13135.923139999999</v>
      </c>
      <c r="K38" s="15">
        <f>(+H38+I38+J38)/3</f>
        <v>8891.3570366666663</v>
      </c>
      <c r="L38" s="24">
        <f t="shared" ref="L38:S40" si="10">(+D38/D$54)*100</f>
        <v>0.84609724947424336</v>
      </c>
      <c r="M38" s="24">
        <f t="shared" si="10"/>
        <v>0.53909324301747907</v>
      </c>
      <c r="N38" s="24">
        <f t="shared" si="10"/>
        <v>0.48674549155698971</v>
      </c>
      <c r="O38" s="17">
        <f t="shared" si="10"/>
        <v>0.63463602851885204</v>
      </c>
      <c r="P38" s="24">
        <f t="shared" si="10"/>
        <v>0.51882569362856112</v>
      </c>
      <c r="Q38" s="24">
        <f t="shared" si="10"/>
        <v>0.39303354506301219</v>
      </c>
      <c r="R38" s="24">
        <f t="shared" si="10"/>
        <v>0.92798981516922074</v>
      </c>
      <c r="S38" s="17">
        <f t="shared" si="10"/>
        <v>0.61325171664921152</v>
      </c>
      <c r="T38" s="46"/>
    </row>
    <row r="39" spans="1:20" ht="24" customHeight="1" x14ac:dyDescent="0.35">
      <c r="A39" s="22"/>
      <c r="B39" s="53"/>
      <c r="C39" s="52" t="s">
        <v>28</v>
      </c>
      <c r="D39" s="24">
        <v>9373.4400499999992</v>
      </c>
      <c r="E39" s="24">
        <v>4148.6459100000002</v>
      </c>
      <c r="F39" s="24">
        <v>4994.8372499999996</v>
      </c>
      <c r="G39" s="20">
        <f>(+D39+E39+F39)/3</f>
        <v>6172.3077366666666</v>
      </c>
      <c r="H39" s="24">
        <v>5074.4299999999994</v>
      </c>
      <c r="I39" s="24">
        <v>2746.47</v>
      </c>
      <c r="J39" s="24">
        <v>6898.33</v>
      </c>
      <c r="K39" s="20">
        <f>(+H39+I39+J39)/3</f>
        <v>4906.41</v>
      </c>
      <c r="L39" s="24">
        <f t="shared" si="10"/>
        <v>0.5877225378803318</v>
      </c>
      <c r="M39" s="24">
        <f t="shared" si="10"/>
        <v>0.30843377862110705</v>
      </c>
      <c r="N39" s="24">
        <f t="shared" si="10"/>
        <v>0.35387557928526331</v>
      </c>
      <c r="O39" s="21">
        <f t="shared" si="10"/>
        <v>0.42553839372772601</v>
      </c>
      <c r="P39" s="24">
        <f t="shared" si="10"/>
        <v>0.31817549585581656</v>
      </c>
      <c r="Q39" s="24">
        <f t="shared" si="10"/>
        <v>0.20507751068893904</v>
      </c>
      <c r="R39" s="24">
        <f t="shared" si="10"/>
        <v>0.48733384882429293</v>
      </c>
      <c r="S39" s="21">
        <f t="shared" si="10"/>
        <v>0.33840327665132985</v>
      </c>
    </row>
    <row r="40" spans="1:20" ht="24" customHeight="1" x14ac:dyDescent="0.35">
      <c r="A40" s="22"/>
      <c r="B40" s="53"/>
      <c r="C40" s="52" t="s">
        <v>20</v>
      </c>
      <c r="D40" s="24">
        <v>4120.75378</v>
      </c>
      <c r="E40" s="24">
        <v>3102.5280299999999</v>
      </c>
      <c r="F40" s="24">
        <v>1875.4150500000001</v>
      </c>
      <c r="G40" s="20">
        <f>(+D40+E40+F40)/3</f>
        <v>3032.8989533333333</v>
      </c>
      <c r="H40" s="24">
        <v>3200.0747900000001</v>
      </c>
      <c r="I40" s="24">
        <v>2517.1731800000002</v>
      </c>
      <c r="J40" s="24">
        <v>6237.5931399999999</v>
      </c>
      <c r="K40" s="20">
        <f>(+H40+I40+J40)/3</f>
        <v>3984.9470366666669</v>
      </c>
      <c r="L40" s="24">
        <f t="shared" si="10"/>
        <v>0.25837471159391157</v>
      </c>
      <c r="M40" s="24">
        <f t="shared" si="10"/>
        <v>0.230659464396372</v>
      </c>
      <c r="N40" s="24">
        <f t="shared" si="10"/>
        <v>0.1328699122717264</v>
      </c>
      <c r="O40" s="21">
        <f t="shared" si="10"/>
        <v>0.20909763479112597</v>
      </c>
      <c r="P40" s="24">
        <f t="shared" si="10"/>
        <v>0.20065019777274459</v>
      </c>
      <c r="Q40" s="24">
        <f t="shared" si="10"/>
        <v>0.18795603437407316</v>
      </c>
      <c r="R40" s="24">
        <f t="shared" si="10"/>
        <v>0.44065596634492787</v>
      </c>
      <c r="S40" s="21">
        <f t="shared" si="10"/>
        <v>0.27484843999788178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6516.3071600000003</v>
      </c>
      <c r="E42" s="14">
        <v>2812.6593200000002</v>
      </c>
      <c r="F42" s="14">
        <v>6524.0627899999999</v>
      </c>
      <c r="G42" s="15">
        <f>(+D42+E42+F42)/3</f>
        <v>5284.3430900000003</v>
      </c>
      <c r="H42" s="14">
        <v>6420.8680299999996</v>
      </c>
      <c r="I42" s="14">
        <v>2394.5786800000005</v>
      </c>
      <c r="J42" s="14">
        <v>7030.6685500000003</v>
      </c>
      <c r="K42" s="15">
        <f>(+H42+I42+J42)/3</f>
        <v>5282.0384199999999</v>
      </c>
      <c r="L42" s="14">
        <f t="shared" ref="L42:S42" si="11">(+D42/D$54)*100</f>
        <v>0.40857791389864145</v>
      </c>
      <c r="M42" s="14">
        <f t="shared" si="11"/>
        <v>0.20910898660943408</v>
      </c>
      <c r="N42" s="14">
        <f t="shared" si="11"/>
        <v>0.46221856359878016</v>
      </c>
      <c r="O42" s="17">
        <f t="shared" si="11"/>
        <v>0.36431930590019579</v>
      </c>
      <c r="P42" s="14">
        <f t="shared" si="11"/>
        <v>0.40259947802413476</v>
      </c>
      <c r="Q42" s="14">
        <f t="shared" si="11"/>
        <v>0.17880196573900523</v>
      </c>
      <c r="R42" s="14">
        <f t="shared" si="11"/>
        <v>0.49668293112672351</v>
      </c>
      <c r="S42" s="17">
        <f t="shared" si="11"/>
        <v>0.36431099494869223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1694.5518300000001</v>
      </c>
      <c r="E44" s="24">
        <v>0</v>
      </c>
      <c r="F44" s="24">
        <v>218.28118000000001</v>
      </c>
      <c r="G44" s="15">
        <f>(+D44+E44+F44)/3</f>
        <v>637.61100333333331</v>
      </c>
      <c r="H44" s="24">
        <v>0.27906999999999998</v>
      </c>
      <c r="I44" s="24">
        <v>0.25046999999999997</v>
      </c>
      <c r="J44" s="60">
        <v>14.571109999999999</v>
      </c>
      <c r="K44" s="15">
        <f>(+H44+I44+J44)/3</f>
        <v>5.0335499999999991</v>
      </c>
      <c r="L44" s="24">
        <f t="shared" ref="L44:S44" si="12">(+D44/D$54)*100</f>
        <v>0.10624981829348347</v>
      </c>
      <c r="M44" s="24">
        <f t="shared" si="12"/>
        <v>0</v>
      </c>
      <c r="N44" s="60">
        <f t="shared" si="12"/>
        <v>1.5464844028615917E-2</v>
      </c>
      <c r="O44" s="17">
        <f t="shared" si="12"/>
        <v>4.3958916787276085E-2</v>
      </c>
      <c r="P44" s="24">
        <f t="shared" si="12"/>
        <v>1.7498169376360052E-5</v>
      </c>
      <c r="Q44" s="24">
        <f t="shared" si="12"/>
        <v>1.8702466840074188E-5</v>
      </c>
      <c r="R44" s="60">
        <f t="shared" si="12"/>
        <v>1.0293788667608164E-3</v>
      </c>
      <c r="S44" s="17">
        <f t="shared" si="12"/>
        <v>3.4717233439282509E-4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0.57816000000000012</v>
      </c>
      <c r="E46" s="14">
        <v>0.55838999999999994</v>
      </c>
      <c r="F46" s="14">
        <v>52.09505652</v>
      </c>
      <c r="G46" s="15">
        <f>(+D46+E46+F46)/3</f>
        <v>17.743868840000001</v>
      </c>
      <c r="H46" s="14">
        <v>0.66535</v>
      </c>
      <c r="I46" s="14">
        <v>0.41063000000000005</v>
      </c>
      <c r="J46" s="14">
        <v>1.6410799999999999</v>
      </c>
      <c r="K46" s="15">
        <f>(+H46+I46+J46)/3</f>
        <v>0.90568666666666664</v>
      </c>
      <c r="L46" s="14">
        <f t="shared" ref="L46:S46" si="13">(+D46/D$54)*100</f>
        <v>3.6251115992457083E-5</v>
      </c>
      <c r="M46" s="14">
        <f t="shared" si="13"/>
        <v>4.1513867748775877E-5</v>
      </c>
      <c r="N46" s="14">
        <f t="shared" si="13"/>
        <v>3.6908446424182358E-3</v>
      </c>
      <c r="O46" s="17">
        <f t="shared" si="13"/>
        <v>1.2233183708313898E-3</v>
      </c>
      <c r="P46" s="14">
        <f t="shared" si="13"/>
        <v>4.1718590298352248E-5</v>
      </c>
      <c r="Q46" s="14">
        <f t="shared" si="13"/>
        <v>3.0661532153709685E-5</v>
      </c>
      <c r="R46" s="14">
        <f t="shared" si="13"/>
        <v>1.1593441204299745E-4</v>
      </c>
      <c r="S46" s="17">
        <f t="shared" si="13"/>
        <v>6.2466719173371308E-5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0</v>
      </c>
      <c r="E48" s="24">
        <v>17.28</v>
      </c>
      <c r="F48" s="24">
        <v>0.13100000000000001</v>
      </c>
      <c r="G48" s="15">
        <f t="shared" ref="G48:G53" si="14">(+D48+E48+F48)/3</f>
        <v>5.8036666666666674</v>
      </c>
      <c r="H48" s="24">
        <v>4.9029999999999996</v>
      </c>
      <c r="I48" s="24">
        <v>14.4</v>
      </c>
      <c r="J48" s="24">
        <v>2.7559999999999998</v>
      </c>
      <c r="K48" s="15">
        <f t="shared" ref="K48:K53" si="15">(+H48+I48+J48)/3</f>
        <v>7.3530000000000006</v>
      </c>
      <c r="L48" s="24">
        <f t="shared" ref="L48:S53" si="16">(+D48/D$54)*100</f>
        <v>0</v>
      </c>
      <c r="M48" s="24">
        <f t="shared" si="16"/>
        <v>1.284692839590335E-3</v>
      </c>
      <c r="N48" s="24">
        <f t="shared" si="16"/>
        <v>9.2811234012418512E-6</v>
      </c>
      <c r="O48" s="17">
        <f t="shared" si="16"/>
        <v>4.0012311382229025E-4</v>
      </c>
      <c r="P48" s="24">
        <f t="shared" si="16"/>
        <v>3.0742653976526798E-4</v>
      </c>
      <c r="Q48" s="24">
        <f t="shared" si="16"/>
        <v>1.0752406375896049E-3</v>
      </c>
      <c r="R48" s="24">
        <f t="shared" si="16"/>
        <v>1.9469814974925104E-4</v>
      </c>
      <c r="S48" s="17">
        <f t="shared" si="16"/>
        <v>5.0714866739983583E-4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4"/>
        <v>0</v>
      </c>
      <c r="H49" s="14">
        <v>0</v>
      </c>
      <c r="I49" s="14">
        <v>0</v>
      </c>
      <c r="J49" s="14">
        <v>0</v>
      </c>
      <c r="K49" s="15">
        <f t="shared" si="15"/>
        <v>0</v>
      </c>
      <c r="L49" s="14">
        <f t="shared" si="16"/>
        <v>0</v>
      </c>
      <c r="M49" s="14">
        <f t="shared" si="16"/>
        <v>0</v>
      </c>
      <c r="N49" s="14">
        <f t="shared" si="16"/>
        <v>0</v>
      </c>
      <c r="O49" s="17">
        <f t="shared" si="16"/>
        <v>0</v>
      </c>
      <c r="P49" s="14">
        <f t="shared" si="16"/>
        <v>0</v>
      </c>
      <c r="Q49" s="14">
        <f t="shared" si="16"/>
        <v>0</v>
      </c>
      <c r="R49" s="14">
        <f t="shared" si="16"/>
        <v>0</v>
      </c>
      <c r="S49" s="17">
        <f t="shared" si="16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20">
        <f t="shared" si="14"/>
        <v>0</v>
      </c>
      <c r="H50" s="14">
        <v>0</v>
      </c>
      <c r="I50" s="14">
        <v>0</v>
      </c>
      <c r="J50" s="14">
        <v>0</v>
      </c>
      <c r="K50" s="20">
        <f t="shared" si="15"/>
        <v>0</v>
      </c>
      <c r="L50" s="14">
        <f t="shared" si="16"/>
        <v>0</v>
      </c>
      <c r="M50" s="14">
        <f t="shared" si="16"/>
        <v>0</v>
      </c>
      <c r="N50" s="14">
        <f t="shared" si="16"/>
        <v>0</v>
      </c>
      <c r="O50" s="21">
        <f t="shared" si="16"/>
        <v>0</v>
      </c>
      <c r="P50" s="14">
        <f t="shared" si="16"/>
        <v>0</v>
      </c>
      <c r="Q50" s="14">
        <f t="shared" si="16"/>
        <v>0</v>
      </c>
      <c r="R50" s="14">
        <f t="shared" si="16"/>
        <v>0</v>
      </c>
      <c r="S50" s="21">
        <f t="shared" si="16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4"/>
        <v>0</v>
      </c>
      <c r="H51" s="14">
        <v>0</v>
      </c>
      <c r="I51" s="14">
        <v>0</v>
      </c>
      <c r="J51" s="14">
        <v>0</v>
      </c>
      <c r="K51" s="20">
        <f t="shared" si="15"/>
        <v>0</v>
      </c>
      <c r="L51" s="14">
        <f t="shared" si="16"/>
        <v>0</v>
      </c>
      <c r="M51" s="14">
        <f t="shared" si="16"/>
        <v>0</v>
      </c>
      <c r="N51" s="14">
        <f t="shared" si="16"/>
        <v>0</v>
      </c>
      <c r="O51" s="21">
        <f t="shared" si="16"/>
        <v>0</v>
      </c>
      <c r="P51" s="14">
        <f t="shared" si="16"/>
        <v>0</v>
      </c>
      <c r="Q51" s="14">
        <f t="shared" si="16"/>
        <v>0</v>
      </c>
      <c r="R51" s="14">
        <f t="shared" si="16"/>
        <v>0</v>
      </c>
      <c r="S51" s="21">
        <f t="shared" si="16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20">
        <f t="shared" si="14"/>
        <v>0</v>
      </c>
      <c r="H52" s="14">
        <v>0</v>
      </c>
      <c r="I52" s="14">
        <v>0</v>
      </c>
      <c r="J52" s="14">
        <v>0</v>
      </c>
      <c r="K52" s="20">
        <f t="shared" si="15"/>
        <v>0</v>
      </c>
      <c r="L52" s="14">
        <f t="shared" si="16"/>
        <v>0</v>
      </c>
      <c r="M52" s="14">
        <f t="shared" si="16"/>
        <v>0</v>
      </c>
      <c r="N52" s="14">
        <f t="shared" si="16"/>
        <v>0</v>
      </c>
      <c r="O52" s="21">
        <f t="shared" si="16"/>
        <v>0</v>
      </c>
      <c r="P52" s="14">
        <f t="shared" si="16"/>
        <v>0</v>
      </c>
      <c r="Q52" s="14">
        <f t="shared" si="16"/>
        <v>0</v>
      </c>
      <c r="R52" s="14">
        <f t="shared" si="16"/>
        <v>0</v>
      </c>
      <c r="S52" s="21">
        <f t="shared" si="16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2435.2978199997424</v>
      </c>
      <c r="E53" s="74">
        <v>1423.3622400001884</v>
      </c>
      <c r="F53" s="74">
        <v>1537.762803479729</v>
      </c>
      <c r="G53" s="39">
        <f t="shared" si="14"/>
        <v>1798.8076211598866</v>
      </c>
      <c r="H53" s="74">
        <v>3270.389607890143</v>
      </c>
      <c r="I53" s="74">
        <v>1558.7457899999165</v>
      </c>
      <c r="J53" s="74">
        <v>1874.8911899999584</v>
      </c>
      <c r="K53" s="39">
        <f t="shared" si="15"/>
        <v>2234.6755292966727</v>
      </c>
      <c r="L53" s="74">
        <f t="shared" si="16"/>
        <v>0.15269521196379637</v>
      </c>
      <c r="M53" s="74">
        <f t="shared" si="16"/>
        <v>0.1058207915434897</v>
      </c>
      <c r="N53" s="74">
        <f t="shared" si="16"/>
        <v>0.10894783466362586</v>
      </c>
      <c r="O53" s="40">
        <f t="shared" si="16"/>
        <v>0.12401547984821557</v>
      </c>
      <c r="P53" s="74">
        <f t="shared" si="16"/>
        <v>0.20505905789067067</v>
      </c>
      <c r="Q53" s="74">
        <f t="shared" si="16"/>
        <v>0.11639075118608491</v>
      </c>
      <c r="R53" s="74">
        <f t="shared" si="16"/>
        <v>0.13245204850296208</v>
      </c>
      <c r="S53" s="40">
        <f t="shared" si="16"/>
        <v>0.15412929644414936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1594875.0381099998</v>
      </c>
      <c r="E54" s="43">
        <v>1345068.6006400001</v>
      </c>
      <c r="F54" s="43">
        <v>1411467.06424</v>
      </c>
      <c r="G54" s="62">
        <f>G13+G25+G30+G34+G44+G38+G21+G46+G48+G49+G53+G23+G9+G42</f>
        <v>1450470.2343300004</v>
      </c>
      <c r="H54" s="43">
        <v>1594852.5471300003</v>
      </c>
      <c r="I54" s="43">
        <v>1339235.0973899998</v>
      </c>
      <c r="J54" s="43">
        <v>1415524.4944800001</v>
      </c>
      <c r="K54" s="62">
        <f t="shared" ref="K54:S54" si="17">K13+K25+K30+K34+K44+K38+K21+K46+K48+K49+K53+K23+K9+K42</f>
        <v>1449870.7130000005</v>
      </c>
      <c r="L54" s="43">
        <f t="shared" si="17"/>
        <v>100.00000000000001</v>
      </c>
      <c r="M54" s="43">
        <f t="shared" si="17"/>
        <v>100</v>
      </c>
      <c r="N54" s="43">
        <f t="shared" si="17"/>
        <v>100</v>
      </c>
      <c r="O54" s="62">
        <f t="shared" si="17"/>
        <v>100.00099999999998</v>
      </c>
      <c r="P54" s="43">
        <f t="shared" si="17"/>
        <v>100</v>
      </c>
      <c r="Q54" s="43">
        <f t="shared" si="17"/>
        <v>100</v>
      </c>
      <c r="R54" s="43">
        <f t="shared" si="17"/>
        <v>100.00000000000001</v>
      </c>
      <c r="S54" s="62">
        <f t="shared" si="17"/>
        <v>99.999999999999986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765629.0742400001</v>
      </c>
      <c r="E9" s="14">
        <v>639551.91125999996</v>
      </c>
      <c r="F9" s="14">
        <v>692235.10712000006</v>
      </c>
      <c r="G9" s="15">
        <f t="shared" ref="G9:G16" si="0">(+D9+E9+F9)/3</f>
        <v>699138.69754000008</v>
      </c>
      <c r="H9" s="16">
        <v>779865.67063000007</v>
      </c>
      <c r="I9" s="16">
        <v>652570.61711999995</v>
      </c>
      <c r="J9" s="16">
        <v>712372.43849000009</v>
      </c>
      <c r="K9" s="15">
        <f t="shared" ref="K9:K16" si="1">(+H9+I9+J9)/3</f>
        <v>714936.24208000011</v>
      </c>
      <c r="L9" s="16">
        <f t="shared" ref="L9:O16" si="2">(+D9/D$54)*100</f>
        <v>50.099393456102923</v>
      </c>
      <c r="M9" s="16">
        <f t="shared" si="2"/>
        <v>46.04565816463252</v>
      </c>
      <c r="N9" s="16">
        <f t="shared" si="2"/>
        <v>46.901790873368967</v>
      </c>
      <c r="O9" s="17">
        <f>(+G9/G$54)*100+0.001</f>
        <v>47.744455532691561</v>
      </c>
      <c r="P9" s="16">
        <f t="shared" ref="P9:S16" si="3">(+H9/H$54)*100</f>
        <v>50.909995654841801</v>
      </c>
      <c r="Q9" s="16">
        <f t="shared" si="3"/>
        <v>47.250971167294615</v>
      </c>
      <c r="R9" s="16">
        <f t="shared" si="3"/>
        <v>48.098491366635322</v>
      </c>
      <c r="S9" s="17">
        <f t="shared" si="3"/>
        <v>48.812265473572694</v>
      </c>
      <c r="T9" s="46"/>
    </row>
    <row r="10" spans="1:256" ht="24" customHeight="1" x14ac:dyDescent="0.35">
      <c r="A10" s="12"/>
      <c r="B10" s="12"/>
      <c r="C10" s="19" t="s">
        <v>73</v>
      </c>
      <c r="D10" s="14">
        <v>755414.68013000011</v>
      </c>
      <c r="E10" s="14">
        <v>631916.44155999995</v>
      </c>
      <c r="F10" s="14">
        <v>683965.60073000006</v>
      </c>
      <c r="G10" s="20">
        <f t="shared" si="0"/>
        <v>690432.24080666667</v>
      </c>
      <c r="H10" s="16">
        <v>755414.68013000011</v>
      </c>
      <c r="I10" s="16">
        <v>631916.44155999995</v>
      </c>
      <c r="J10" s="16">
        <v>683965.6007800001</v>
      </c>
      <c r="K10" s="20">
        <f t="shared" si="1"/>
        <v>690432.24082333327</v>
      </c>
      <c r="L10" s="16">
        <f t="shared" si="2"/>
        <v>49.431008507502902</v>
      </c>
      <c r="M10" s="16">
        <f t="shared" si="2"/>
        <v>45.49592917228231</v>
      </c>
      <c r="N10" s="16">
        <f t="shared" si="2"/>
        <v>46.341497621350278</v>
      </c>
      <c r="O10" s="21">
        <f t="shared" si="2"/>
        <v>47.148900644859133</v>
      </c>
      <c r="P10" s="16">
        <f t="shared" si="3"/>
        <v>49.313823561376026</v>
      </c>
      <c r="Q10" s="16">
        <f t="shared" si="3"/>
        <v>45.755455083262376</v>
      </c>
      <c r="R10" s="16">
        <f t="shared" si="3"/>
        <v>46.1804974009451</v>
      </c>
      <c r="S10" s="21">
        <f t="shared" si="3"/>
        <v>47.139255008995711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1017.9694200000001</v>
      </c>
      <c r="E11" s="14">
        <v>1194.96786</v>
      </c>
      <c r="F11" s="14">
        <v>1064.2941200000002</v>
      </c>
      <c r="G11" s="20">
        <f t="shared" si="0"/>
        <v>1092.4104666666669</v>
      </c>
      <c r="H11" s="16">
        <v>909.33958999999993</v>
      </c>
      <c r="I11" s="16">
        <v>1042.90185</v>
      </c>
      <c r="J11" s="16">
        <v>954.42836999999975</v>
      </c>
      <c r="K11" s="20">
        <f t="shared" si="1"/>
        <v>968.88993666666647</v>
      </c>
      <c r="L11" s="16">
        <f t="shared" si="2"/>
        <v>6.661143393683891E-2</v>
      </c>
      <c r="M11" s="16">
        <f t="shared" si="2"/>
        <v>8.603380058841488E-2</v>
      </c>
      <c r="N11" s="16">
        <f t="shared" si="2"/>
        <v>7.2110327445936692E-2</v>
      </c>
      <c r="O11" s="21">
        <f t="shared" si="2"/>
        <v>7.459957619605638E-2</v>
      </c>
      <c r="P11" s="16">
        <f t="shared" si="3"/>
        <v>5.936211365513433E-2</v>
      </c>
      <c r="Q11" s="16">
        <f t="shared" si="3"/>
        <v>7.5513858503387918E-2</v>
      </c>
      <c r="R11" s="16">
        <f t="shared" si="3"/>
        <v>6.4441803520394372E-2</v>
      </c>
      <c r="S11" s="21">
        <f t="shared" si="3"/>
        <v>6.6150951678785194E-2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9196.4246899999998</v>
      </c>
      <c r="E12" s="14">
        <v>6440.501839999999</v>
      </c>
      <c r="F12" s="14">
        <v>7205.2122700000018</v>
      </c>
      <c r="G12" s="20">
        <f t="shared" si="0"/>
        <v>7614.0462666666672</v>
      </c>
      <c r="H12" s="16">
        <v>23541.650909999997</v>
      </c>
      <c r="I12" s="16">
        <v>19611.273709999998</v>
      </c>
      <c r="J12" s="16">
        <v>27452.409340000002</v>
      </c>
      <c r="K12" s="20">
        <f t="shared" si="1"/>
        <v>23535.111319999996</v>
      </c>
      <c r="L12" s="16">
        <f t="shared" si="2"/>
        <v>0.60177351466319018</v>
      </c>
      <c r="M12" s="16">
        <f t="shared" si="2"/>
        <v>0.46369519176179275</v>
      </c>
      <c r="N12" s="16">
        <f t="shared" si="2"/>
        <v>0.48818292457274953</v>
      </c>
      <c r="O12" s="21">
        <f t="shared" si="2"/>
        <v>0.51995531163636943</v>
      </c>
      <c r="P12" s="16">
        <f t="shared" si="3"/>
        <v>1.5368099798106409</v>
      </c>
      <c r="Q12" s="16">
        <f t="shared" si="3"/>
        <v>1.4200022255288465</v>
      </c>
      <c r="R12" s="16">
        <f t="shared" si="3"/>
        <v>1.853552162169823</v>
      </c>
      <c r="S12" s="21">
        <f t="shared" si="3"/>
        <v>1.606859512898182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536123.49432629999</v>
      </c>
      <c r="E13" s="24">
        <v>535670.1319700001</v>
      </c>
      <c r="F13" s="24">
        <v>543475.13037000014</v>
      </c>
      <c r="G13" s="15">
        <f t="shared" si="0"/>
        <v>538422.91888876667</v>
      </c>
      <c r="H13" s="24">
        <v>536123.49432629999</v>
      </c>
      <c r="I13" s="24">
        <v>535670.1319700001</v>
      </c>
      <c r="J13" s="24">
        <v>543475.13037000014</v>
      </c>
      <c r="K13" s="15">
        <f t="shared" si="1"/>
        <v>538422.91888876667</v>
      </c>
      <c r="L13" s="24">
        <f t="shared" si="2"/>
        <v>35.081559448321698</v>
      </c>
      <c r="M13" s="24">
        <f t="shared" si="2"/>
        <v>38.566507818107233</v>
      </c>
      <c r="N13" s="24">
        <f t="shared" si="2"/>
        <v>36.822687331678424</v>
      </c>
      <c r="O13" s="17">
        <f t="shared" si="2"/>
        <v>36.768341927285597</v>
      </c>
      <c r="P13" s="24">
        <f t="shared" si="3"/>
        <v>34.998392408479198</v>
      </c>
      <c r="Q13" s="24">
        <f t="shared" si="3"/>
        <v>38.786505700487275</v>
      </c>
      <c r="R13" s="24">
        <f t="shared" si="3"/>
        <v>36.694757480358923</v>
      </c>
      <c r="S13" s="17">
        <f t="shared" si="3"/>
        <v>36.76081992625226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323163.33332000003</v>
      </c>
      <c r="E14" s="24">
        <v>333623.4313900001</v>
      </c>
      <c r="F14" s="24">
        <v>310479.23765000002</v>
      </c>
      <c r="G14" s="20">
        <f t="shared" si="0"/>
        <v>322422.0007866667</v>
      </c>
      <c r="H14" s="24">
        <v>323163.33332000003</v>
      </c>
      <c r="I14" s="24">
        <v>333623.4313900001</v>
      </c>
      <c r="J14" s="24">
        <v>310479.23765000002</v>
      </c>
      <c r="K14" s="20">
        <f t="shared" si="1"/>
        <v>322422.0007866667</v>
      </c>
      <c r="L14" s="24">
        <f t="shared" si="2"/>
        <v>21.146384759037097</v>
      </c>
      <c r="M14" s="24">
        <f t="shared" si="2"/>
        <v>24.01980231320195</v>
      </c>
      <c r="N14" s="24">
        <f t="shared" si="2"/>
        <v>21.036252170693466</v>
      </c>
      <c r="O14" s="21">
        <f t="shared" si="2"/>
        <v>22.017863567677782</v>
      </c>
      <c r="P14" s="24">
        <f t="shared" si="3"/>
        <v>21.096253514832565</v>
      </c>
      <c r="Q14" s="24">
        <f t="shared" si="3"/>
        <v>24.156820309983356</v>
      </c>
      <c r="R14" s="24">
        <f t="shared" si="3"/>
        <v>20.963167754331462</v>
      </c>
      <c r="S14" s="21">
        <f t="shared" si="3"/>
        <v>22.013359192886135</v>
      </c>
    </row>
    <row r="15" spans="1:256" ht="24" customHeight="1" x14ac:dyDescent="0.35">
      <c r="A15" s="22"/>
      <c r="B15" s="22"/>
      <c r="C15" s="52" t="s">
        <v>8</v>
      </c>
      <c r="D15" s="24">
        <v>99196.827449999982</v>
      </c>
      <c r="E15" s="24">
        <v>85648.372310000006</v>
      </c>
      <c r="F15" s="24">
        <v>96851.798240000004</v>
      </c>
      <c r="G15" s="20">
        <f t="shared" si="0"/>
        <v>93898.99933333334</v>
      </c>
      <c r="H15" s="24">
        <v>99196.827449999982</v>
      </c>
      <c r="I15" s="24">
        <v>85648.372310000006</v>
      </c>
      <c r="J15" s="24">
        <v>96851.798240000004</v>
      </c>
      <c r="K15" s="20">
        <f t="shared" si="1"/>
        <v>93898.99933333334</v>
      </c>
      <c r="L15" s="24">
        <f t="shared" si="2"/>
        <v>6.4910033529589546</v>
      </c>
      <c r="M15" s="24">
        <f t="shared" si="2"/>
        <v>6.1664043282644059</v>
      </c>
      <c r="N15" s="24">
        <f t="shared" si="2"/>
        <v>6.562109809282977</v>
      </c>
      <c r="O15" s="21">
        <f t="shared" si="2"/>
        <v>6.4122651413938412</v>
      </c>
      <c r="P15" s="24">
        <f t="shared" si="3"/>
        <v>6.4756152817625017</v>
      </c>
      <c r="Q15" s="24">
        <f t="shared" si="3"/>
        <v>6.2015798204431496</v>
      </c>
      <c r="R15" s="24">
        <f t="shared" si="3"/>
        <v>6.5393116434489045</v>
      </c>
      <c r="S15" s="21">
        <f t="shared" si="3"/>
        <v>6.4109533317638343</v>
      </c>
    </row>
    <row r="16" spans="1:256" ht="24" customHeight="1" x14ac:dyDescent="0.35">
      <c r="A16" s="22"/>
      <c r="B16" s="22"/>
      <c r="C16" s="52" t="s">
        <v>9</v>
      </c>
      <c r="D16" s="24">
        <v>113763.3335563</v>
      </c>
      <c r="E16" s="24">
        <v>116398.32827</v>
      </c>
      <c r="F16" s="24">
        <v>136144.09448000003</v>
      </c>
      <c r="G16" s="20">
        <f t="shared" si="0"/>
        <v>122101.91876876669</v>
      </c>
      <c r="H16" s="24">
        <v>113763.3335563</v>
      </c>
      <c r="I16" s="24">
        <v>116398.32827</v>
      </c>
      <c r="J16" s="24">
        <v>136144.09448000003</v>
      </c>
      <c r="K16" s="20">
        <f t="shared" si="1"/>
        <v>122101.91876876669</v>
      </c>
      <c r="L16" s="24">
        <f t="shared" si="2"/>
        <v>7.444171336325649</v>
      </c>
      <c r="M16" s="24">
        <f t="shared" si="2"/>
        <v>8.380301176640879</v>
      </c>
      <c r="N16" s="24">
        <f t="shared" si="2"/>
        <v>9.2243253517019728</v>
      </c>
      <c r="O16" s="21">
        <f t="shared" si="2"/>
        <v>8.3382132182139728</v>
      </c>
      <c r="P16" s="24">
        <f t="shared" si="3"/>
        <v>7.4265236118841349</v>
      </c>
      <c r="Q16" s="24">
        <f t="shared" si="3"/>
        <v>8.428105570060767</v>
      </c>
      <c r="R16" s="24">
        <f t="shared" si="3"/>
        <v>9.1922780825785519</v>
      </c>
      <c r="S16" s="21">
        <f t="shared" si="3"/>
        <v>8.3365074016022902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95545.440840000025</v>
      </c>
      <c r="E18" s="24">
        <v>94840.231579999992</v>
      </c>
      <c r="F18" s="24">
        <v>111937.49871</v>
      </c>
      <c r="G18" s="20">
        <f>(+D18+E18+F18)/3</f>
        <v>100774.39037666668</v>
      </c>
      <c r="H18" s="24">
        <v>95545.440840000025</v>
      </c>
      <c r="I18" s="24">
        <v>94840.231579999992</v>
      </c>
      <c r="J18" s="24">
        <v>111937.49871</v>
      </c>
      <c r="K18" s="20">
        <f>(+H18+I18+J18)/3</f>
        <v>100774.39037666668</v>
      </c>
      <c r="L18" s="24">
        <f t="shared" ref="L18:S19" si="4">(+D18/D$54)*100</f>
        <v>6.2520727002583349</v>
      </c>
      <c r="M18" s="24">
        <f t="shared" si="4"/>
        <v>6.8281883091925222</v>
      </c>
      <c r="N18" s="24">
        <f t="shared" si="4"/>
        <v>7.5842283949264084</v>
      </c>
      <c r="O18" s="21">
        <f t="shared" si="4"/>
        <v>6.8817784549927792</v>
      </c>
      <c r="P18" s="24">
        <f t="shared" si="4"/>
        <v>6.2372510564221617</v>
      </c>
      <c r="Q18" s="24">
        <f t="shared" si="4"/>
        <v>6.8671388663858082</v>
      </c>
      <c r="R18" s="24">
        <f t="shared" si="4"/>
        <v>7.5578791716283744</v>
      </c>
      <c r="S18" s="21">
        <f t="shared" si="4"/>
        <v>6.880370593176437</v>
      </c>
    </row>
    <row r="19" spans="1:20" ht="24" customHeight="1" x14ac:dyDescent="0.35">
      <c r="A19" s="22"/>
      <c r="B19" s="22"/>
      <c r="C19" s="52" t="s">
        <v>12</v>
      </c>
      <c r="D19" s="24">
        <v>14785.824200000001</v>
      </c>
      <c r="E19" s="24">
        <v>18548.08005</v>
      </c>
      <c r="F19" s="24">
        <v>20093.012910000001</v>
      </c>
      <c r="G19" s="20">
        <f>(+D19+E19+F19)/3</f>
        <v>17808.972386666665</v>
      </c>
      <c r="H19" s="24">
        <v>14785.824200000001</v>
      </c>
      <c r="I19" s="24">
        <v>18548.08005</v>
      </c>
      <c r="J19" s="24">
        <v>20093.012910000001</v>
      </c>
      <c r="K19" s="20">
        <f>(+H19+I19+J19)/3</f>
        <v>17808.972386666665</v>
      </c>
      <c r="L19" s="24">
        <f t="shared" si="4"/>
        <v>0.96751919316005963</v>
      </c>
      <c r="M19" s="24">
        <f t="shared" si="4"/>
        <v>1.3354014561694205</v>
      </c>
      <c r="N19" s="24">
        <f t="shared" si="4"/>
        <v>1.3613847085010045</v>
      </c>
      <c r="O19" s="21">
        <f t="shared" si="4"/>
        <v>1.216156227966634</v>
      </c>
      <c r="P19" s="24">
        <f t="shared" si="4"/>
        <v>0.96522551783458121</v>
      </c>
      <c r="Q19" s="24">
        <f t="shared" si="4"/>
        <v>1.3430190889058373</v>
      </c>
      <c r="R19" s="24">
        <f t="shared" si="4"/>
        <v>1.3566549683335252</v>
      </c>
      <c r="S19" s="21">
        <f t="shared" si="4"/>
        <v>1.2159074289203904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115632.75280000003</v>
      </c>
      <c r="E21" s="14">
        <v>98540.023999999976</v>
      </c>
      <c r="F21" s="14">
        <v>109640.34100000001</v>
      </c>
      <c r="G21" s="15">
        <f>(+D21+E21+F21)/3</f>
        <v>107937.70593333333</v>
      </c>
      <c r="H21" s="14">
        <v>115632.75280000003</v>
      </c>
      <c r="I21" s="14">
        <v>98693.123999999982</v>
      </c>
      <c r="J21" s="14">
        <v>109473.38400000002</v>
      </c>
      <c r="K21" s="15">
        <f>(+H21+I21+J21)/3</f>
        <v>107933.08693333335</v>
      </c>
      <c r="L21" s="14">
        <f t="shared" ref="L21:S21" si="5">(+D21/D$54)*100</f>
        <v>7.5664978954593991</v>
      </c>
      <c r="M21" s="14">
        <f t="shared" si="5"/>
        <v>7.0945613338869338</v>
      </c>
      <c r="N21" s="14">
        <f t="shared" si="5"/>
        <v>7.4285864614136523</v>
      </c>
      <c r="O21" s="17">
        <f t="shared" si="5"/>
        <v>7.370953834570142</v>
      </c>
      <c r="P21" s="14">
        <f t="shared" si="5"/>
        <v>7.5485601742795065</v>
      </c>
      <c r="Q21" s="14">
        <f t="shared" si="5"/>
        <v>7.1461169629657064</v>
      </c>
      <c r="R21" s="14">
        <f t="shared" si="5"/>
        <v>7.3915052445902134</v>
      </c>
      <c r="S21" s="17">
        <f t="shared" si="5"/>
        <v>7.3691305359541923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41500.090321700001</v>
      </c>
      <c r="E23" s="24">
        <v>38870.654760000005</v>
      </c>
      <c r="F23" s="24">
        <v>49386.950880000004</v>
      </c>
      <c r="G23" s="15">
        <f>(+D23+E23+F23)/3</f>
        <v>43252.565320566668</v>
      </c>
      <c r="H23" s="24">
        <v>41597.544341000001</v>
      </c>
      <c r="I23" s="24">
        <v>38975.485570000004</v>
      </c>
      <c r="J23" s="24">
        <v>49538.106400000004</v>
      </c>
      <c r="K23" s="15">
        <f>(+H23+I23+J23)/3</f>
        <v>43370.378770333336</v>
      </c>
      <c r="L23" s="24">
        <f t="shared" ref="L23:S23" si="6">(+D23/D$54)*100</f>
        <v>2.7155830720698537</v>
      </c>
      <c r="M23" s="24">
        <f t="shared" si="6"/>
        <v>2.798560758247473</v>
      </c>
      <c r="N23" s="24">
        <f t="shared" si="6"/>
        <v>3.3461701352941713</v>
      </c>
      <c r="O23" s="17">
        <f t="shared" si="6"/>
        <v>2.9536727638211797</v>
      </c>
      <c r="P23" s="24">
        <f t="shared" si="6"/>
        <v>2.7155071461750961</v>
      </c>
      <c r="Q23" s="24">
        <f t="shared" si="6"/>
        <v>2.8221153337045264</v>
      </c>
      <c r="R23" s="24">
        <f t="shared" si="6"/>
        <v>3.3447506588694469</v>
      </c>
      <c r="S23" s="17">
        <f t="shared" si="6"/>
        <v>2.9611122189970369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35898.079209999996</v>
      </c>
      <c r="E25" s="14">
        <v>33824.487240000002</v>
      </c>
      <c r="F25" s="14">
        <v>35886.133459999997</v>
      </c>
      <c r="G25" s="15">
        <f>(+D25+E25+F25)/3</f>
        <v>35202.899969999999</v>
      </c>
      <c r="H25" s="14">
        <v>25544.802639999998</v>
      </c>
      <c r="I25" s="14">
        <v>20866.081030000001</v>
      </c>
      <c r="J25" s="14">
        <v>22254.732089999998</v>
      </c>
      <c r="K25" s="15">
        <f>(+H25+I25+J25)/3</f>
        <v>22888.538586666662</v>
      </c>
      <c r="L25" s="14">
        <f t="shared" ref="L25:S28" si="7">(+D25/D$54)*100</f>
        <v>2.3490121459211659</v>
      </c>
      <c r="M25" s="14">
        <f t="shared" si="7"/>
        <v>2.4352531039718039</v>
      </c>
      <c r="N25" s="14">
        <f t="shared" si="7"/>
        <v>2.4314339297197134</v>
      </c>
      <c r="O25" s="17">
        <f t="shared" si="7"/>
        <v>2.4039694773773057</v>
      </c>
      <c r="P25" s="14">
        <f t="shared" si="7"/>
        <v>1.6675766614468588</v>
      </c>
      <c r="Q25" s="14">
        <f t="shared" si="7"/>
        <v>1.5108596177287892</v>
      </c>
      <c r="R25" s="14">
        <f t="shared" si="7"/>
        <v>1.5026115293940769</v>
      </c>
      <c r="S25" s="17">
        <f t="shared" si="7"/>
        <v>1.5627147653671025</v>
      </c>
      <c r="T25" s="46"/>
    </row>
    <row r="26" spans="1:20" ht="24" customHeight="1" x14ac:dyDescent="0.35">
      <c r="A26" s="50"/>
      <c r="B26" s="50"/>
      <c r="C26" s="51" t="s">
        <v>59</v>
      </c>
      <c r="D26" s="14">
        <v>18010.480099999997</v>
      </c>
      <c r="E26" s="14">
        <v>17531.839069999998</v>
      </c>
      <c r="F26" s="14">
        <v>19729.314319999998</v>
      </c>
      <c r="G26" s="20">
        <f>(+D26+E26+F26)/3</f>
        <v>18423.877829999998</v>
      </c>
      <c r="H26" s="14">
        <v>9060.8387199999997</v>
      </c>
      <c r="I26" s="14">
        <v>7706.09674</v>
      </c>
      <c r="J26" s="14">
        <v>7910.1095799999985</v>
      </c>
      <c r="K26" s="20">
        <f>(+H26+I26+J26)/3</f>
        <v>8225.6816799999997</v>
      </c>
      <c r="L26" s="14">
        <f t="shared" si="7"/>
        <v>1.1785264682625747</v>
      </c>
      <c r="M26" s="14">
        <f t="shared" si="7"/>
        <v>1.2622354098264708</v>
      </c>
      <c r="N26" s="14">
        <f t="shared" si="7"/>
        <v>1.336742625148589</v>
      </c>
      <c r="O26" s="21">
        <f t="shared" si="7"/>
        <v>1.2581474820538321</v>
      </c>
      <c r="P26" s="14">
        <f t="shared" si="7"/>
        <v>0.59149578861674967</v>
      </c>
      <c r="Q26" s="14">
        <f t="shared" si="7"/>
        <v>0.5579787770419421</v>
      </c>
      <c r="R26" s="14">
        <f t="shared" si="7"/>
        <v>0.53408065330156651</v>
      </c>
      <c r="S26" s="21">
        <f t="shared" si="7"/>
        <v>0.5616083424406042</v>
      </c>
    </row>
    <row r="27" spans="1:20" ht="24" customHeight="1" x14ac:dyDescent="0.35">
      <c r="A27" s="50"/>
      <c r="B27" s="54"/>
      <c r="C27" s="51" t="s">
        <v>60</v>
      </c>
      <c r="D27" s="14">
        <v>9613.2139699999989</v>
      </c>
      <c r="E27" s="14">
        <v>8970.273540000002</v>
      </c>
      <c r="F27" s="14">
        <v>8880.8204000000005</v>
      </c>
      <c r="G27" s="20">
        <f>(+D27+E27+F27)/3</f>
        <v>9154.7693033333326</v>
      </c>
      <c r="H27" s="14">
        <v>8406.4132099999988</v>
      </c>
      <c r="I27" s="14">
        <v>6088.4188399999985</v>
      </c>
      <c r="J27" s="14">
        <v>6512.5459900000014</v>
      </c>
      <c r="K27" s="20">
        <f>(+H27+I27+J27)/3</f>
        <v>7002.4593466666665</v>
      </c>
      <c r="L27" s="14">
        <f t="shared" si="7"/>
        <v>0.62904636888144616</v>
      </c>
      <c r="M27" s="14">
        <f t="shared" si="7"/>
        <v>0.64583052883438596</v>
      </c>
      <c r="N27" s="14">
        <f t="shared" si="7"/>
        <v>0.60171230395649877</v>
      </c>
      <c r="O27" s="21">
        <f t="shared" si="7"/>
        <v>0.62516968762230163</v>
      </c>
      <c r="P27" s="14">
        <f t="shared" si="7"/>
        <v>0.54877458530541112</v>
      </c>
      <c r="Q27" s="14">
        <f t="shared" si="7"/>
        <v>0.44084685322316869</v>
      </c>
      <c r="R27" s="14">
        <f t="shared" si="7"/>
        <v>0.43971891688960629</v>
      </c>
      <c r="S27" s="21">
        <f t="shared" si="7"/>
        <v>0.47809284867551338</v>
      </c>
    </row>
    <row r="28" spans="1:20" ht="24" customHeight="1" x14ac:dyDescent="0.35">
      <c r="A28" s="50"/>
      <c r="B28" s="50"/>
      <c r="C28" s="51" t="s">
        <v>61</v>
      </c>
      <c r="D28" s="14">
        <v>8274.3851400000003</v>
      </c>
      <c r="E28" s="14">
        <v>7322.3746300000003</v>
      </c>
      <c r="F28" s="14">
        <v>7275.9987399999991</v>
      </c>
      <c r="G28" s="20">
        <f>(+D28+E28+F28)/3</f>
        <v>7624.2528366666666</v>
      </c>
      <c r="H28" s="14">
        <v>8077.5507099999986</v>
      </c>
      <c r="I28" s="14">
        <v>7071.5654500000019</v>
      </c>
      <c r="J28" s="14">
        <v>7832.0765199999996</v>
      </c>
      <c r="K28" s="20">
        <f>(+H28+I28+J28)/3</f>
        <v>7660.3975600000003</v>
      </c>
      <c r="L28" s="14">
        <f t="shared" si="7"/>
        <v>0.5414393087771453</v>
      </c>
      <c r="M28" s="14">
        <f t="shared" si="7"/>
        <v>0.52718716531094667</v>
      </c>
      <c r="N28" s="14">
        <f t="shared" si="7"/>
        <v>0.4929790006146258</v>
      </c>
      <c r="O28" s="21">
        <f t="shared" si="7"/>
        <v>0.52065230770117166</v>
      </c>
      <c r="P28" s="14">
        <f t="shared" si="7"/>
        <v>0.52730628752469788</v>
      </c>
      <c r="Q28" s="14">
        <f t="shared" si="7"/>
        <v>0.51203398746367834</v>
      </c>
      <c r="R28" s="14">
        <f t="shared" si="7"/>
        <v>0.52881195920290403</v>
      </c>
      <c r="S28" s="21">
        <f t="shared" si="7"/>
        <v>0.52301357425098527</v>
      </c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18</v>
      </c>
      <c r="D30" s="24">
        <v>12173.799129999999</v>
      </c>
      <c r="E30" s="24">
        <v>22333.122149999999</v>
      </c>
      <c r="F30" s="24">
        <v>17460.862089999999</v>
      </c>
      <c r="G30" s="15">
        <f>(+D30+E30+F30)/3</f>
        <v>17322.594456666662</v>
      </c>
      <c r="H30" s="24">
        <v>13497.380000000001</v>
      </c>
      <c r="I30" s="24">
        <v>12078.73</v>
      </c>
      <c r="J30" s="24">
        <v>22498.22</v>
      </c>
      <c r="K30" s="15">
        <f>(+H30+I30+J30)/3</f>
        <v>16024.776666666667</v>
      </c>
      <c r="L30" s="24">
        <f t="shared" ref="L30:S32" si="8">(+D30/D$54)*100</f>
        <v>0.79659978048097146</v>
      </c>
      <c r="M30" s="24">
        <f t="shared" si="8"/>
        <v>1.6079121806420897</v>
      </c>
      <c r="N30" s="24">
        <f t="shared" si="8"/>
        <v>1.1830456066019064</v>
      </c>
      <c r="O30" s="17">
        <f t="shared" si="8"/>
        <v>1.18294198427687</v>
      </c>
      <c r="P30" s="24">
        <f t="shared" si="8"/>
        <v>0.88111527796401901</v>
      </c>
      <c r="Q30" s="24">
        <f t="shared" si="8"/>
        <v>0.87458997998769183</v>
      </c>
      <c r="R30" s="24">
        <f t="shared" si="8"/>
        <v>1.5190515269350255</v>
      </c>
      <c r="S30" s="17">
        <f t="shared" si="8"/>
        <v>1.0940914822450969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12173.799129999999</v>
      </c>
      <c r="E31" s="24">
        <v>22333.122149999999</v>
      </c>
      <c r="F31" s="24">
        <v>17460.862089999999</v>
      </c>
      <c r="G31" s="20">
        <f>(+D31+E31+F31)/3</f>
        <v>17322.594456666662</v>
      </c>
      <c r="H31" s="24">
        <v>13497.380000000001</v>
      </c>
      <c r="I31" s="24">
        <v>12078.73</v>
      </c>
      <c r="J31" s="24">
        <v>22498.22</v>
      </c>
      <c r="K31" s="20">
        <f>(+H31+I31+J31)/3</f>
        <v>16024.776666666667</v>
      </c>
      <c r="L31" s="24">
        <f t="shared" si="8"/>
        <v>0.79659978048097146</v>
      </c>
      <c r="M31" s="24">
        <f t="shared" si="8"/>
        <v>1.6079121806420897</v>
      </c>
      <c r="N31" s="24">
        <f t="shared" si="8"/>
        <v>1.1830456066019064</v>
      </c>
      <c r="O31" s="21">
        <f t="shared" si="8"/>
        <v>1.18294198427687</v>
      </c>
      <c r="P31" s="24">
        <f t="shared" si="8"/>
        <v>0.88111527796401901</v>
      </c>
      <c r="Q31" s="24">
        <f t="shared" si="8"/>
        <v>0.87458997998769183</v>
      </c>
      <c r="R31" s="24">
        <f t="shared" si="8"/>
        <v>1.5190515269350255</v>
      </c>
      <c r="S31" s="21">
        <f t="shared" si="8"/>
        <v>1.0940914822450969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0</v>
      </c>
      <c r="F32" s="24">
        <v>0</v>
      </c>
      <c r="G32" s="20">
        <f>(+D32+E32+F32)/3</f>
        <v>0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8"/>
        <v>0</v>
      </c>
      <c r="M32" s="24">
        <f t="shared" si="8"/>
        <v>0</v>
      </c>
      <c r="N32" s="24">
        <f t="shared" si="8"/>
        <v>0</v>
      </c>
      <c r="O32" s="21">
        <f t="shared" si="8"/>
        <v>0</v>
      </c>
      <c r="P32" s="24">
        <f t="shared" si="8"/>
        <v>0</v>
      </c>
      <c r="Q32" s="24">
        <f t="shared" si="8"/>
        <v>0</v>
      </c>
      <c r="R32" s="24">
        <f t="shared" si="8"/>
        <v>0</v>
      </c>
      <c r="S32" s="21">
        <f t="shared" si="8"/>
        <v>0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10746.304989999995</v>
      </c>
      <c r="E34" s="14">
        <v>10824.57603</v>
      </c>
      <c r="F34" s="14">
        <v>10856.709539999998</v>
      </c>
      <c r="G34" s="15">
        <f>(+D34+E34+F34)/3</f>
        <v>10809.196853333329</v>
      </c>
      <c r="H34" s="14">
        <v>10914.487720000005</v>
      </c>
      <c r="I34" s="14">
        <v>9775.6701700000012</v>
      </c>
      <c r="J34" s="14">
        <v>10771.366239999999</v>
      </c>
      <c r="K34" s="15">
        <f>(+H34+I34+J34)/3</f>
        <v>10487.174710000001</v>
      </c>
      <c r="L34" s="14">
        <f t="shared" ref="L34:S36" si="9">(+D34/D$54)*100</f>
        <v>0.70319085312651819</v>
      </c>
      <c r="M34" s="14">
        <f t="shared" si="9"/>
        <v>0.77933427901496499</v>
      </c>
      <c r="N34" s="14">
        <f t="shared" si="9"/>
        <v>0.73558696341836827</v>
      </c>
      <c r="O34" s="17">
        <f t="shared" si="9"/>
        <v>0.73814882673076943</v>
      </c>
      <c r="P34" s="14">
        <f t="shared" si="9"/>
        <v>0.71250286212899661</v>
      </c>
      <c r="Q34" s="14">
        <f t="shared" si="9"/>
        <v>0.70783130166388164</v>
      </c>
      <c r="R34" s="14">
        <f t="shared" si="9"/>
        <v>0.72726910546916079</v>
      </c>
      <c r="S34" s="17">
        <f t="shared" si="9"/>
        <v>0.71601175864711131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10745.742699999995</v>
      </c>
      <c r="E35" s="14">
        <v>10824.0957</v>
      </c>
      <c r="F35" s="14">
        <v>10856.420099999998</v>
      </c>
      <c r="G35" s="20">
        <f>(+D35+E35+F35)/3</f>
        <v>10808.75283333333</v>
      </c>
      <c r="H35" s="14">
        <v>10914.030280000004</v>
      </c>
      <c r="I35" s="14">
        <v>9775.6701700000012</v>
      </c>
      <c r="J35" s="14">
        <v>10770.838119999999</v>
      </c>
      <c r="K35" s="20">
        <f>(+H35+I35+J35)/3</f>
        <v>10486.846190000002</v>
      </c>
      <c r="L35" s="14">
        <f t="shared" si="9"/>
        <v>0.70315405934622144</v>
      </c>
      <c r="M35" s="14">
        <f t="shared" si="9"/>
        <v>0.77929969681671518</v>
      </c>
      <c r="N35" s="14">
        <f t="shared" si="9"/>
        <v>0.73556735266154472</v>
      </c>
      <c r="O35" s="21">
        <f t="shared" si="9"/>
        <v>0.73811850506612675</v>
      </c>
      <c r="P35" s="14">
        <f t="shared" si="9"/>
        <v>0.71247300023189131</v>
      </c>
      <c r="Q35" s="14">
        <f t="shared" si="9"/>
        <v>0.70783130166388164</v>
      </c>
      <c r="R35" s="14">
        <f t="shared" si="9"/>
        <v>0.72723344747077667</v>
      </c>
      <c r="S35" s="21">
        <f t="shared" si="9"/>
        <v>0.71598932894707723</v>
      </c>
    </row>
    <row r="36" spans="1:20" ht="24" customHeight="1" x14ac:dyDescent="0.35">
      <c r="A36" s="50"/>
      <c r="B36" s="54"/>
      <c r="C36" s="51" t="s">
        <v>25</v>
      </c>
      <c r="D36" s="14">
        <v>0.56228999999999996</v>
      </c>
      <c r="E36" s="14">
        <v>0.48032999999999998</v>
      </c>
      <c r="F36" s="14">
        <v>0.28943999999999998</v>
      </c>
      <c r="G36" s="20">
        <f>(+D36+E36+F36)/3</f>
        <v>0.44401999999999991</v>
      </c>
      <c r="H36" s="14">
        <v>0.45744000000000001</v>
      </c>
      <c r="I36" s="14">
        <v>0</v>
      </c>
      <c r="J36" s="14">
        <v>0.52811999999999992</v>
      </c>
      <c r="K36" s="20">
        <f>(+H36+I36+J36)/3</f>
        <v>0.32851999999999998</v>
      </c>
      <c r="L36" s="14">
        <f t="shared" si="9"/>
        <v>3.6793780296804145E-5</v>
      </c>
      <c r="M36" s="14">
        <f t="shared" si="9"/>
        <v>3.4582198249778297E-5</v>
      </c>
      <c r="N36" s="14">
        <f t="shared" si="9"/>
        <v>1.9610756823453944E-5</v>
      </c>
      <c r="O36" s="21">
        <f t="shared" si="9"/>
        <v>3.0321664642819795E-5</v>
      </c>
      <c r="P36" s="14">
        <f t="shared" si="9"/>
        <v>2.9861897105353844E-5</v>
      </c>
      <c r="Q36" s="14">
        <f t="shared" si="9"/>
        <v>0</v>
      </c>
      <c r="R36" s="14">
        <f t="shared" si="9"/>
        <v>3.5657998384091079E-5</v>
      </c>
      <c r="S36" s="21">
        <f t="shared" si="9"/>
        <v>2.2429700034123772E-5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8142.6633700000002</v>
      </c>
      <c r="E38" s="24">
        <v>6104.6564200000003</v>
      </c>
      <c r="F38" s="24">
        <v>6688.1490200000007</v>
      </c>
      <c r="G38" s="15">
        <f>(+D38+E38+F38)/3</f>
        <v>6978.4896033333343</v>
      </c>
      <c r="H38" s="24">
        <v>5782.048139999999</v>
      </c>
      <c r="I38" s="24">
        <v>9175.3241600000001</v>
      </c>
      <c r="J38" s="24">
        <v>3582.6202800000001</v>
      </c>
      <c r="K38" s="15">
        <f>(+H38+I38+J38)/3</f>
        <v>6179.9975266666661</v>
      </c>
      <c r="L38" s="24">
        <f t="shared" ref="L38:S40" si="10">(+D38/D$54)*100</f>
        <v>0.53282001648013466</v>
      </c>
      <c r="M38" s="24">
        <f t="shared" si="10"/>
        <v>0.43951541349326895</v>
      </c>
      <c r="N38" s="24">
        <f t="shared" si="10"/>
        <v>0.45314975134826502</v>
      </c>
      <c r="O38" s="17">
        <f t="shared" si="10"/>
        <v>0.47655380718363577</v>
      </c>
      <c r="P38" s="24">
        <f t="shared" si="10"/>
        <v>0.3774548063459307</v>
      </c>
      <c r="Q38" s="24">
        <f t="shared" si="10"/>
        <v>0.66436178087224274</v>
      </c>
      <c r="R38" s="24">
        <f t="shared" si="10"/>
        <v>0.24189401680499117</v>
      </c>
      <c r="S38" s="17">
        <f t="shared" si="10"/>
        <v>0.42193927534019282</v>
      </c>
      <c r="T38" s="46"/>
    </row>
    <row r="39" spans="1:20" ht="24" customHeight="1" x14ac:dyDescent="0.35">
      <c r="A39" s="22"/>
      <c r="B39" s="53"/>
      <c r="C39" s="52" t="s">
        <v>28</v>
      </c>
      <c r="D39" s="24">
        <v>4302.43444</v>
      </c>
      <c r="E39" s="24">
        <v>3051.2456400000001</v>
      </c>
      <c r="F39" s="24">
        <v>4409.7864600000003</v>
      </c>
      <c r="G39" s="20">
        <f>(+D39+E39+F39)/3</f>
        <v>3921.1555133333336</v>
      </c>
      <c r="H39" s="24">
        <v>5244.3899999999994</v>
      </c>
      <c r="I39" s="24">
        <v>3026.9300000000003</v>
      </c>
      <c r="J39" s="24">
        <v>3407.3900000000003</v>
      </c>
      <c r="K39" s="20">
        <f>(+H39+I39+J39)/3</f>
        <v>3892.9033333333332</v>
      </c>
      <c r="L39" s="24">
        <f t="shared" si="10"/>
        <v>0.28153235434875878</v>
      </c>
      <c r="M39" s="24">
        <f t="shared" si="10"/>
        <v>0.21967976522651442</v>
      </c>
      <c r="N39" s="24">
        <f t="shared" si="10"/>
        <v>0.2987812669652426</v>
      </c>
      <c r="O39" s="21">
        <f t="shared" si="10"/>
        <v>0.26777163751100685</v>
      </c>
      <c r="P39" s="24">
        <f t="shared" si="10"/>
        <v>0.34235623155025058</v>
      </c>
      <c r="Q39" s="24">
        <f t="shared" si="10"/>
        <v>0.21917226795566624</v>
      </c>
      <c r="R39" s="24">
        <f t="shared" si="10"/>
        <v>0.23006268861995022</v>
      </c>
      <c r="S39" s="21">
        <f t="shared" si="10"/>
        <v>0.26578793993822969</v>
      </c>
    </row>
    <row r="40" spans="1:20" ht="24" customHeight="1" x14ac:dyDescent="0.35">
      <c r="A40" s="22"/>
      <c r="B40" s="53"/>
      <c r="C40" s="52" t="s">
        <v>20</v>
      </c>
      <c r="D40" s="24">
        <v>3840.2289300000002</v>
      </c>
      <c r="E40" s="24">
        <v>3053.4107800000002</v>
      </c>
      <c r="F40" s="24">
        <v>2278.36256</v>
      </c>
      <c r="G40" s="20">
        <f>(+D40+E40+F40)/3</f>
        <v>3057.3340900000003</v>
      </c>
      <c r="H40" s="24">
        <v>537.65814</v>
      </c>
      <c r="I40" s="24">
        <v>6148.3941600000007</v>
      </c>
      <c r="J40" s="24">
        <v>175.23027999999999</v>
      </c>
      <c r="K40" s="20">
        <f>(+H40+I40+J40)/3</f>
        <v>2287.0941933333338</v>
      </c>
      <c r="L40" s="24">
        <f t="shared" si="10"/>
        <v>0.25128766213137577</v>
      </c>
      <c r="M40" s="24">
        <f t="shared" si="10"/>
        <v>0.2198356482667545</v>
      </c>
      <c r="N40" s="24">
        <f t="shared" si="10"/>
        <v>0.15436848438302239</v>
      </c>
      <c r="O40" s="21">
        <f t="shared" si="10"/>
        <v>0.20878216967262883</v>
      </c>
      <c r="P40" s="24">
        <f t="shared" si="10"/>
        <v>3.5098574795680161E-2</v>
      </c>
      <c r="Q40" s="24">
        <f t="shared" si="10"/>
        <v>0.44518951291657666</v>
      </c>
      <c r="R40" s="24">
        <f t="shared" si="10"/>
        <v>1.1831328185040952E-2</v>
      </c>
      <c r="S40" s="21">
        <f t="shared" si="10"/>
        <v>0.15615133540196321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1129.2905800000001</v>
      </c>
      <c r="E42" s="14">
        <v>1984.8082399999998</v>
      </c>
      <c r="F42" s="14">
        <v>4677.0684999999994</v>
      </c>
      <c r="G42" s="15">
        <f>(+D42+E42+F42)/3</f>
        <v>2597.055773333333</v>
      </c>
      <c r="H42" s="14">
        <v>1132.5286799999999</v>
      </c>
      <c r="I42" s="14">
        <v>1527.80945</v>
      </c>
      <c r="J42" s="14">
        <v>5133.2079100000001</v>
      </c>
      <c r="K42" s="15">
        <f>(+H42+I42+J42)/3</f>
        <v>2597.8486800000001</v>
      </c>
      <c r="L42" s="14">
        <f t="shared" ref="L42:S42" si="11">(+D42/D$54)*100</f>
        <v>7.389580019522049E-2</v>
      </c>
      <c r="M42" s="14">
        <f t="shared" si="11"/>
        <v>0.14289973985275442</v>
      </c>
      <c r="N42" s="14">
        <f t="shared" si="11"/>
        <v>0.31689073037636983</v>
      </c>
      <c r="O42" s="17">
        <f t="shared" si="11"/>
        <v>0.17735024147045711</v>
      </c>
      <c r="P42" s="14">
        <f t="shared" si="11"/>
        <v>7.3932001816680235E-2</v>
      </c>
      <c r="Q42" s="14">
        <f t="shared" si="11"/>
        <v>0.11062477895445186</v>
      </c>
      <c r="R42" s="14">
        <f t="shared" si="11"/>
        <v>0.34658774399754522</v>
      </c>
      <c r="S42" s="17">
        <f t="shared" si="11"/>
        <v>0.17736809517364058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229.6353</v>
      </c>
      <c r="E44" s="24">
        <v>13.93712</v>
      </c>
      <c r="F44" s="24">
        <v>4117.3749200000002</v>
      </c>
      <c r="G44" s="15">
        <f>(+D44+E44+F44)/3</f>
        <v>1453.6491133333336</v>
      </c>
      <c r="H44" s="24">
        <v>0.32031999999999999</v>
      </c>
      <c r="I44" s="24">
        <v>0.11605</v>
      </c>
      <c r="J44" s="60">
        <v>0.26323000000000002</v>
      </c>
      <c r="K44" s="15">
        <f>(+H44+I44+J44)/3</f>
        <v>0.23319999999999999</v>
      </c>
      <c r="L44" s="24">
        <f t="shared" ref="L44:S44" si="12">(+D44/D$54)*100</f>
        <v>1.5026322318715805E-2</v>
      </c>
      <c r="M44" s="24">
        <f t="shared" si="12"/>
        <v>1.003427324695418E-3</v>
      </c>
      <c r="N44" s="60">
        <f t="shared" si="12"/>
        <v>0.27896917601958315</v>
      </c>
      <c r="O44" s="17">
        <f t="shared" si="12"/>
        <v>9.9268188196085072E-2</v>
      </c>
      <c r="P44" s="24">
        <f t="shared" si="12"/>
        <v>2.091063938612046E-5</v>
      </c>
      <c r="Q44" s="24">
        <f t="shared" si="12"/>
        <v>8.4028840099556526E-6</v>
      </c>
      <c r="R44" s="60">
        <f t="shared" si="12"/>
        <v>1.7772958635621255E-5</v>
      </c>
      <c r="S44" s="17">
        <f t="shared" si="12"/>
        <v>1.5921727894672056E-5</v>
      </c>
      <c r="T44" s="46"/>
    </row>
    <row r="45" spans="1:20" ht="24" customHeight="1" x14ac:dyDescent="0.35">
      <c r="A45" s="50" t="s">
        <v>42</v>
      </c>
      <c r="B45" s="50"/>
      <c r="C45" s="33" t="s">
        <v>37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38</v>
      </c>
      <c r="D46" s="14">
        <v>0.85175999999999996</v>
      </c>
      <c r="E46" s="14">
        <v>0.43552032000000002</v>
      </c>
      <c r="F46" s="14">
        <v>52.67788032</v>
      </c>
      <c r="G46" s="15">
        <f>(+D46+E46+F46)/3</f>
        <v>17.98838688</v>
      </c>
      <c r="H46" s="14">
        <v>0.19513</v>
      </c>
      <c r="I46" s="14">
        <v>0.16115000000000002</v>
      </c>
      <c r="J46" s="14">
        <v>0.76466999999999996</v>
      </c>
      <c r="K46" s="15">
        <f>(+H46+I46+J46)/3</f>
        <v>0.37365000000000004</v>
      </c>
      <c r="L46" s="14">
        <f t="shared" ref="L46:S46" si="13">(+D46/D$54)*100</f>
        <v>5.573542176742589E-5</v>
      </c>
      <c r="M46" s="14">
        <f t="shared" si="13"/>
        <v>3.1356046984462527E-5</v>
      </c>
      <c r="N46" s="14">
        <f t="shared" si="13"/>
        <v>3.5691442127229489E-3</v>
      </c>
      <c r="O46" s="17">
        <f t="shared" si="13"/>
        <v>1.2284082573772795E-3</v>
      </c>
      <c r="P46" s="14">
        <f t="shared" si="13"/>
        <v>1.2738177645522244E-5</v>
      </c>
      <c r="Q46" s="14">
        <f t="shared" si="13"/>
        <v>1.1668459786336523E-5</v>
      </c>
      <c r="R46" s="14">
        <f t="shared" si="13"/>
        <v>5.1629556965013487E-5</v>
      </c>
      <c r="S46" s="17">
        <f t="shared" si="13"/>
        <v>2.551095037669046E-5</v>
      </c>
      <c r="T46" s="46"/>
    </row>
    <row r="47" spans="1:20" ht="24" customHeight="1" x14ac:dyDescent="0.35">
      <c r="A47" s="22" t="s">
        <v>45</v>
      </c>
      <c r="B47" s="22"/>
      <c r="C47" s="23" t="s">
        <v>78</v>
      </c>
      <c r="D47" s="24"/>
      <c r="E47" s="24"/>
      <c r="F47" s="24"/>
      <c r="G47" s="20"/>
      <c r="H47" s="24"/>
      <c r="I47" s="24"/>
      <c r="J47" s="24"/>
      <c r="K47" s="20"/>
      <c r="L47" s="24"/>
      <c r="M47" s="24"/>
      <c r="N47" s="24"/>
      <c r="O47" s="21"/>
      <c r="P47" s="24"/>
      <c r="Q47" s="24"/>
      <c r="R47" s="24"/>
      <c r="S47" s="21"/>
    </row>
    <row r="48" spans="1:20" ht="24" customHeight="1" x14ac:dyDescent="0.35">
      <c r="A48" s="22"/>
      <c r="B48" s="22"/>
      <c r="C48" s="23" t="s">
        <v>79</v>
      </c>
      <c r="D48" s="24">
        <v>25.891000000000002</v>
      </c>
      <c r="E48" s="24">
        <v>0</v>
      </c>
      <c r="F48" s="24">
        <v>11.058</v>
      </c>
      <c r="G48" s="15">
        <f t="shared" ref="G48:G53" si="14">(+D48+E48+F48)/3</f>
        <v>12.316333333333333</v>
      </c>
      <c r="H48" s="24">
        <v>1.75</v>
      </c>
      <c r="I48" s="24">
        <v>0</v>
      </c>
      <c r="J48" s="24">
        <v>12.686</v>
      </c>
      <c r="K48" s="15">
        <f t="shared" ref="K48:K53" si="15">(+H48+I48+J48)/3</f>
        <v>4.8120000000000003</v>
      </c>
      <c r="L48" s="24">
        <f t="shared" ref="L48:S53" si="16">(+D48/D$54)*100</f>
        <v>1.6941929710017182E-3</v>
      </c>
      <c r="M48" s="24">
        <f t="shared" si="16"/>
        <v>0</v>
      </c>
      <c r="N48" s="24">
        <f t="shared" si="16"/>
        <v>7.492252244118081E-4</v>
      </c>
      <c r="O48" s="17">
        <f t="shared" si="16"/>
        <v>8.4106961164478241E-4</v>
      </c>
      <c r="P48" s="24">
        <f t="shared" si="16"/>
        <v>1.1424081832452176E-4</v>
      </c>
      <c r="Q48" s="24">
        <f t="shared" si="16"/>
        <v>0</v>
      </c>
      <c r="R48" s="24">
        <f t="shared" si="16"/>
        <v>8.5654276963678612E-4</v>
      </c>
      <c r="S48" s="17">
        <f t="shared" si="16"/>
        <v>3.2853925655729823E-4</v>
      </c>
      <c r="T48" s="46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 t="shared" si="14"/>
        <v>0</v>
      </c>
      <c r="H49" s="14">
        <v>0</v>
      </c>
      <c r="I49" s="14">
        <v>0</v>
      </c>
      <c r="J49" s="14">
        <v>0</v>
      </c>
      <c r="K49" s="15">
        <f t="shared" si="15"/>
        <v>0</v>
      </c>
      <c r="L49" s="14">
        <f t="shared" si="16"/>
        <v>0</v>
      </c>
      <c r="M49" s="14">
        <f t="shared" si="16"/>
        <v>0</v>
      </c>
      <c r="N49" s="14">
        <f t="shared" si="16"/>
        <v>0</v>
      </c>
      <c r="O49" s="17">
        <f t="shared" si="16"/>
        <v>0</v>
      </c>
      <c r="P49" s="14">
        <f t="shared" si="16"/>
        <v>0</v>
      </c>
      <c r="Q49" s="14">
        <f t="shared" si="16"/>
        <v>0</v>
      </c>
      <c r="R49" s="14">
        <f t="shared" si="16"/>
        <v>0</v>
      </c>
      <c r="S49" s="17">
        <f t="shared" si="16"/>
        <v>0</v>
      </c>
      <c r="T49" s="46"/>
    </row>
    <row r="50" spans="1:256" ht="24" customHeight="1" x14ac:dyDescent="0.35">
      <c r="A50" s="50"/>
      <c r="B50" s="54"/>
      <c r="C50" s="51" t="s">
        <v>47</v>
      </c>
      <c r="D50" s="14">
        <v>0</v>
      </c>
      <c r="E50" s="14">
        <v>0</v>
      </c>
      <c r="F50" s="14">
        <v>0</v>
      </c>
      <c r="G50" s="15">
        <f t="shared" si="14"/>
        <v>0</v>
      </c>
      <c r="H50" s="14">
        <v>0</v>
      </c>
      <c r="I50" s="14">
        <v>0</v>
      </c>
      <c r="J50" s="14">
        <v>0</v>
      </c>
      <c r="K50" s="15">
        <f t="shared" si="15"/>
        <v>0</v>
      </c>
      <c r="L50" s="14">
        <f t="shared" si="16"/>
        <v>0</v>
      </c>
      <c r="M50" s="14">
        <f t="shared" si="16"/>
        <v>0</v>
      </c>
      <c r="N50" s="14">
        <f t="shared" si="16"/>
        <v>0</v>
      </c>
      <c r="O50" s="17">
        <f t="shared" si="16"/>
        <v>0</v>
      </c>
      <c r="P50" s="14">
        <f t="shared" si="16"/>
        <v>0</v>
      </c>
      <c r="Q50" s="14">
        <f t="shared" si="16"/>
        <v>0</v>
      </c>
      <c r="R50" s="14">
        <f t="shared" si="16"/>
        <v>0</v>
      </c>
      <c r="S50" s="17">
        <f t="shared" si="16"/>
        <v>0</v>
      </c>
    </row>
    <row r="51" spans="1:256" ht="24" customHeight="1" x14ac:dyDescent="0.35">
      <c r="A51" s="50"/>
      <c r="B51" s="54"/>
      <c r="C51" s="51" t="s">
        <v>48</v>
      </c>
      <c r="D51" s="14">
        <v>0</v>
      </c>
      <c r="E51" s="14">
        <v>0</v>
      </c>
      <c r="F51" s="14">
        <v>0</v>
      </c>
      <c r="G51" s="20">
        <f t="shared" si="14"/>
        <v>0</v>
      </c>
      <c r="H51" s="14">
        <v>0</v>
      </c>
      <c r="I51" s="14">
        <v>0</v>
      </c>
      <c r="J51" s="14">
        <v>0</v>
      </c>
      <c r="K51" s="20">
        <f t="shared" si="15"/>
        <v>0</v>
      </c>
      <c r="L51" s="14">
        <f t="shared" si="16"/>
        <v>0</v>
      </c>
      <c r="M51" s="14">
        <f t="shared" si="16"/>
        <v>0</v>
      </c>
      <c r="N51" s="14">
        <f t="shared" si="16"/>
        <v>0</v>
      </c>
      <c r="O51" s="21">
        <f t="shared" si="16"/>
        <v>0</v>
      </c>
      <c r="P51" s="14">
        <f t="shared" si="16"/>
        <v>0</v>
      </c>
      <c r="Q51" s="14">
        <f t="shared" si="16"/>
        <v>0</v>
      </c>
      <c r="R51" s="14">
        <f t="shared" si="16"/>
        <v>0</v>
      </c>
      <c r="S51" s="21">
        <f t="shared" si="16"/>
        <v>0</v>
      </c>
    </row>
    <row r="52" spans="1:256" ht="24" customHeight="1" x14ac:dyDescent="0.35">
      <c r="A52" s="50"/>
      <c r="B52" s="54"/>
      <c r="C52" s="51" t="s">
        <v>49</v>
      </c>
      <c r="D52" s="14">
        <v>0</v>
      </c>
      <c r="E52" s="14">
        <v>0</v>
      </c>
      <c r="F52" s="14">
        <v>0</v>
      </c>
      <c r="G52" s="15">
        <f t="shared" si="14"/>
        <v>0</v>
      </c>
      <c r="H52" s="14">
        <v>0</v>
      </c>
      <c r="I52" s="14">
        <v>0</v>
      </c>
      <c r="J52" s="14">
        <v>0</v>
      </c>
      <c r="K52" s="15">
        <f t="shared" si="15"/>
        <v>0</v>
      </c>
      <c r="L52" s="14">
        <f t="shared" si="16"/>
        <v>0</v>
      </c>
      <c r="M52" s="14">
        <f t="shared" si="16"/>
        <v>0</v>
      </c>
      <c r="N52" s="14">
        <f t="shared" si="16"/>
        <v>0</v>
      </c>
      <c r="O52" s="17">
        <f t="shared" si="16"/>
        <v>0</v>
      </c>
      <c r="P52" s="14">
        <f t="shared" si="16"/>
        <v>0</v>
      </c>
      <c r="Q52" s="14">
        <f t="shared" si="16"/>
        <v>0</v>
      </c>
      <c r="R52" s="14">
        <f t="shared" si="16"/>
        <v>0</v>
      </c>
      <c r="S52" s="17">
        <f t="shared" si="16"/>
        <v>0</v>
      </c>
    </row>
    <row r="53" spans="1:256" ht="24.95" customHeight="1" x14ac:dyDescent="0.25">
      <c r="A53" s="72" t="s">
        <v>80</v>
      </c>
      <c r="B53" s="72"/>
      <c r="C53" s="73" t="s">
        <v>51</v>
      </c>
      <c r="D53" s="74">
        <v>988.31961199967202</v>
      </c>
      <c r="E53" s="74">
        <v>1232.8671296801151</v>
      </c>
      <c r="F53" s="74">
        <v>1437.1177696799236</v>
      </c>
      <c r="G53" s="39">
        <f t="shared" si="14"/>
        <v>1219.4348371199037</v>
      </c>
      <c r="H53" s="74">
        <v>1758.7974026998365</v>
      </c>
      <c r="I53" s="74">
        <v>1740.1981900000658</v>
      </c>
      <c r="J53" s="74">
        <v>1957.314019999727</v>
      </c>
      <c r="K53" s="39">
        <f t="shared" si="15"/>
        <v>1818.7698708998767</v>
      </c>
      <c r="L53" s="74">
        <f t="shared" si="16"/>
        <v>6.4671281130624148E-2</v>
      </c>
      <c r="M53" s="74">
        <f t="shared" si="16"/>
        <v>8.8762424779282728E-2</v>
      </c>
      <c r="N53" s="74">
        <f t="shared" si="16"/>
        <v>9.7370671323443472E-2</v>
      </c>
      <c r="O53" s="40">
        <f t="shared" si="16"/>
        <v>8.3273938527366587E-2</v>
      </c>
      <c r="P53" s="74">
        <f t="shared" si="16"/>
        <v>0.11481511688655585</v>
      </c>
      <c r="Q53" s="74">
        <f t="shared" si="16"/>
        <v>0.12600330499702989</v>
      </c>
      <c r="R53" s="74">
        <f t="shared" si="16"/>
        <v>0.13215538166005658</v>
      </c>
      <c r="S53" s="40">
        <f t="shared" si="16"/>
        <v>0.1241764965158476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1528220.2466399998</v>
      </c>
      <c r="E54" s="43">
        <v>1388951.6118400001</v>
      </c>
      <c r="F54" s="43">
        <v>1475924.6805500002</v>
      </c>
      <c r="G54" s="62">
        <f>G13+G25+G30+G34+G44+G38+G21+G46+G48+G49+G53+G23+G9+G42</f>
        <v>1464365.5130100001</v>
      </c>
      <c r="H54" s="43">
        <v>1531851.7721299999</v>
      </c>
      <c r="I54" s="43">
        <v>1381073.4488600001</v>
      </c>
      <c r="J54" s="43">
        <v>1481070.2337</v>
      </c>
      <c r="K54" s="62">
        <f t="shared" ref="K54:S54" si="17">K13+K25+K30+K34+K44+K38+K21+K46+K48+K49+K53+K23+K9+K42</f>
        <v>1464665.1515633333</v>
      </c>
      <c r="L54" s="43">
        <f t="shared" si="17"/>
        <v>100</v>
      </c>
      <c r="M54" s="43">
        <f t="shared" si="17"/>
        <v>100.00000000000001</v>
      </c>
      <c r="N54" s="43">
        <f t="shared" si="17"/>
        <v>100.00000000000001</v>
      </c>
      <c r="O54" s="62">
        <f t="shared" si="17"/>
        <v>100.001</v>
      </c>
      <c r="P54" s="43">
        <f t="shared" si="17"/>
        <v>100.00000000000001</v>
      </c>
      <c r="Q54" s="43">
        <f t="shared" si="17"/>
        <v>100</v>
      </c>
      <c r="R54" s="43">
        <f t="shared" si="17"/>
        <v>100</v>
      </c>
      <c r="S54" s="62">
        <f t="shared" si="17"/>
        <v>100.00000000000001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667703.33214999991</v>
      </c>
      <c r="E9" s="14">
        <v>621489.44323000009</v>
      </c>
      <c r="F9" s="14">
        <v>646263.79685000004</v>
      </c>
      <c r="G9" s="15">
        <f t="shared" ref="G9:G16" si="0">(+D9+E9+F9)/3</f>
        <v>645152.19074333331</v>
      </c>
      <c r="H9" s="16">
        <v>680553.16903400002</v>
      </c>
      <c r="I9" s="16">
        <v>633270.9993400001</v>
      </c>
      <c r="J9" s="16">
        <v>658983.79119000002</v>
      </c>
      <c r="K9" s="15">
        <f t="shared" ref="K9:K16" si="1">(+H9+I9+J9)/3</f>
        <v>657602.65318800008</v>
      </c>
      <c r="L9" s="16">
        <f t="shared" ref="L9:O16" si="2">(+D9/D$54)*100</f>
        <v>47.050936491571633</v>
      </c>
      <c r="M9" s="16">
        <f t="shared" si="2"/>
        <v>44.567755521918905</v>
      </c>
      <c r="N9" s="16">
        <f t="shared" si="2"/>
        <v>46.473063966475955</v>
      </c>
      <c r="O9" s="17">
        <f>(+G9/G$54)*100+0.001</f>
        <v>46.037155320010335</v>
      </c>
      <c r="P9" s="16">
        <f t="shared" ref="P9:S16" si="3">(+H9/H$54)*100</f>
        <v>47.964014013899337</v>
      </c>
      <c r="Q9" s="16">
        <f t="shared" si="3"/>
        <v>45.397477902248262</v>
      </c>
      <c r="R9" s="16">
        <f t="shared" si="3"/>
        <v>47.365548841290419</v>
      </c>
      <c r="S9" s="17">
        <f t="shared" si="3"/>
        <v>46.914619613223543</v>
      </c>
      <c r="T9" s="46"/>
    </row>
    <row r="10" spans="1:256" ht="24" customHeight="1" x14ac:dyDescent="0.35">
      <c r="A10" s="12"/>
      <c r="B10" s="12"/>
      <c r="C10" s="19" t="s">
        <v>73</v>
      </c>
      <c r="D10" s="14">
        <v>655656.87776399998</v>
      </c>
      <c r="E10" s="14">
        <v>612188.69656000007</v>
      </c>
      <c r="F10" s="14">
        <v>634866.77130999998</v>
      </c>
      <c r="G10" s="20">
        <f t="shared" si="0"/>
        <v>634237.44854466675</v>
      </c>
      <c r="H10" s="16">
        <v>655656.87776399998</v>
      </c>
      <c r="I10" s="16">
        <v>612188.69656000007</v>
      </c>
      <c r="J10" s="16">
        <v>634866.77130999998</v>
      </c>
      <c r="K10" s="20">
        <f t="shared" si="1"/>
        <v>634237.44854466675</v>
      </c>
      <c r="L10" s="16">
        <f t="shared" si="2"/>
        <v>46.202061050978557</v>
      </c>
      <c r="M10" s="16">
        <f t="shared" si="2"/>
        <v>43.900787790969915</v>
      </c>
      <c r="N10" s="16">
        <f t="shared" si="2"/>
        <v>45.653499727337675</v>
      </c>
      <c r="O10" s="21">
        <f t="shared" si="2"/>
        <v>45.257311545866528</v>
      </c>
      <c r="P10" s="16">
        <f t="shared" si="3"/>
        <v>46.209373645295393</v>
      </c>
      <c r="Q10" s="16">
        <f t="shared" si="3"/>
        <v>43.88614487802792</v>
      </c>
      <c r="R10" s="16">
        <f t="shared" si="3"/>
        <v>45.632098188475858</v>
      </c>
      <c r="S10" s="21">
        <f t="shared" si="3"/>
        <v>45.247701630589241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837.30669999999998</v>
      </c>
      <c r="E11" s="14">
        <v>1659.0745000000004</v>
      </c>
      <c r="F11" s="14">
        <v>1107.4815209999999</v>
      </c>
      <c r="G11" s="20">
        <f t="shared" si="0"/>
        <v>1201.2875736666667</v>
      </c>
      <c r="H11" s="16">
        <v>821.05279000000007</v>
      </c>
      <c r="I11" s="16">
        <v>1192.6469899999997</v>
      </c>
      <c r="J11" s="16">
        <v>964.64077999999995</v>
      </c>
      <c r="K11" s="20">
        <f t="shared" si="1"/>
        <v>992.78018666666651</v>
      </c>
      <c r="L11" s="16">
        <f t="shared" si="2"/>
        <v>5.900234800208707E-2</v>
      </c>
      <c r="M11" s="16">
        <f t="shared" si="2"/>
        <v>0.11897422798424877</v>
      </c>
      <c r="N11" s="16">
        <f t="shared" si="2"/>
        <v>7.9639397747463467E-2</v>
      </c>
      <c r="O11" s="21">
        <f t="shared" si="2"/>
        <v>8.5720334083649707E-2</v>
      </c>
      <c r="P11" s="16">
        <f t="shared" si="3"/>
        <v>5.7866143774791101E-2</v>
      </c>
      <c r="Q11" s="16">
        <f t="shared" si="3"/>
        <v>8.5497623339986062E-2</v>
      </c>
      <c r="R11" s="16">
        <f t="shared" si="3"/>
        <v>6.9335149953964184E-2</v>
      </c>
      <c r="S11" s="21">
        <f t="shared" si="3"/>
        <v>7.0826820103623081E-2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11209.147686</v>
      </c>
      <c r="E12" s="14">
        <v>7641.6721699999998</v>
      </c>
      <c r="F12" s="14">
        <v>10289.544018999999</v>
      </c>
      <c r="G12" s="20">
        <f t="shared" si="0"/>
        <v>9713.4546250000003</v>
      </c>
      <c r="H12" s="16">
        <v>24075.238480000004</v>
      </c>
      <c r="I12" s="16">
        <v>19889.655790000001</v>
      </c>
      <c r="J12" s="16">
        <v>23152.379100000002</v>
      </c>
      <c r="K12" s="20">
        <f t="shared" si="1"/>
        <v>22372.424456666671</v>
      </c>
      <c r="L12" s="16">
        <f t="shared" si="2"/>
        <v>0.78987309259099558</v>
      </c>
      <c r="M12" s="16">
        <f t="shared" si="2"/>
        <v>0.54799350296473648</v>
      </c>
      <c r="N12" s="16">
        <f t="shared" si="2"/>
        <v>0.73992484139080694</v>
      </c>
      <c r="O12" s="21">
        <f t="shared" si="2"/>
        <v>0.69312344006016791</v>
      </c>
      <c r="P12" s="16">
        <f t="shared" si="3"/>
        <v>1.6967742248291526</v>
      </c>
      <c r="Q12" s="16">
        <f t="shared" si="3"/>
        <v>1.4258354008803504</v>
      </c>
      <c r="R12" s="16">
        <f t="shared" si="3"/>
        <v>1.6641155028605847</v>
      </c>
      <c r="S12" s="21">
        <f t="shared" si="3"/>
        <v>1.5960911625306824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561735.67091999995</v>
      </c>
      <c r="E13" s="24">
        <v>587516.65321000002</v>
      </c>
      <c r="F13" s="24">
        <v>544358.24632000003</v>
      </c>
      <c r="G13" s="15">
        <f t="shared" si="0"/>
        <v>564536.85681666667</v>
      </c>
      <c r="H13" s="24">
        <v>561735.67091999995</v>
      </c>
      <c r="I13" s="24">
        <v>587516.65321000002</v>
      </c>
      <c r="J13" s="24">
        <v>544358.24632000003</v>
      </c>
      <c r="K13" s="15">
        <f t="shared" si="1"/>
        <v>564536.85681666667</v>
      </c>
      <c r="L13" s="24">
        <f t="shared" si="2"/>
        <v>39.583731434141988</v>
      </c>
      <c r="M13" s="24">
        <f t="shared" si="2"/>
        <v>42.131525885998094</v>
      </c>
      <c r="N13" s="24">
        <f t="shared" si="2"/>
        <v>39.144998876952073</v>
      </c>
      <c r="O13" s="17">
        <f t="shared" si="2"/>
        <v>40.283683132716789</v>
      </c>
      <c r="P13" s="24">
        <f t="shared" si="3"/>
        <v>39.58999651762398</v>
      </c>
      <c r="Q13" s="24">
        <f t="shared" si="3"/>
        <v>42.117473102512761</v>
      </c>
      <c r="R13" s="24">
        <f t="shared" si="3"/>
        <v>39.126648406129149</v>
      </c>
      <c r="S13" s="17">
        <f t="shared" si="3"/>
        <v>40.275129315250851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330994.55021999998</v>
      </c>
      <c r="E14" s="24">
        <v>346301.56821</v>
      </c>
      <c r="F14" s="24">
        <v>305123.25404999999</v>
      </c>
      <c r="G14" s="20">
        <f t="shared" si="0"/>
        <v>327473.12416000001</v>
      </c>
      <c r="H14" s="24">
        <v>330994.55021999998</v>
      </c>
      <c r="I14" s="24">
        <v>346301.56821</v>
      </c>
      <c r="J14" s="24">
        <v>305123.25404999999</v>
      </c>
      <c r="K14" s="20">
        <f t="shared" si="1"/>
        <v>327473.12416000001</v>
      </c>
      <c r="L14" s="24">
        <f t="shared" si="2"/>
        <v>23.324136351559975</v>
      </c>
      <c r="M14" s="24">
        <f t="shared" si="2"/>
        <v>24.83370199922873</v>
      </c>
      <c r="N14" s="24">
        <f t="shared" si="2"/>
        <v>21.941523836304526</v>
      </c>
      <c r="O14" s="21">
        <f t="shared" si="2"/>
        <v>23.367515174348146</v>
      </c>
      <c r="P14" s="24">
        <f t="shared" si="3"/>
        <v>23.327827960614847</v>
      </c>
      <c r="Q14" s="24">
        <f t="shared" si="3"/>
        <v>24.825418828135454</v>
      </c>
      <c r="R14" s="24">
        <f t="shared" si="3"/>
        <v>21.931238044900262</v>
      </c>
      <c r="S14" s="21">
        <f t="shared" si="3"/>
        <v>23.362553327667555</v>
      </c>
    </row>
    <row r="15" spans="1:256" ht="24" customHeight="1" x14ac:dyDescent="0.35">
      <c r="A15" s="22"/>
      <c r="B15" s="22"/>
      <c r="C15" s="52" t="s">
        <v>8</v>
      </c>
      <c r="D15" s="24">
        <v>107109.63846999999</v>
      </c>
      <c r="E15" s="24">
        <v>104011.15439</v>
      </c>
      <c r="F15" s="24">
        <v>111293.99225</v>
      </c>
      <c r="G15" s="20">
        <f t="shared" si="0"/>
        <v>107471.59503666667</v>
      </c>
      <c r="H15" s="24">
        <v>107109.63846999999</v>
      </c>
      <c r="I15" s="24">
        <v>104011.15439</v>
      </c>
      <c r="J15" s="24">
        <v>111293.99225</v>
      </c>
      <c r="K15" s="20">
        <f t="shared" si="1"/>
        <v>107471.59503666667</v>
      </c>
      <c r="L15" s="24">
        <f t="shared" si="2"/>
        <v>7.5476765722580161</v>
      </c>
      <c r="M15" s="24">
        <f t="shared" si="2"/>
        <v>7.4587649893363768</v>
      </c>
      <c r="N15" s="24">
        <f t="shared" si="2"/>
        <v>8.0031913378542647</v>
      </c>
      <c r="O15" s="21">
        <f t="shared" si="2"/>
        <v>7.6688556786836966</v>
      </c>
      <c r="P15" s="24">
        <f t="shared" si="3"/>
        <v>7.5488711747400723</v>
      </c>
      <c r="Q15" s="24">
        <f t="shared" si="3"/>
        <v>7.4562771513751596</v>
      </c>
      <c r="R15" s="24">
        <f t="shared" si="3"/>
        <v>7.9994395858208263</v>
      </c>
      <c r="S15" s="21">
        <f t="shared" si="3"/>
        <v>7.6672272776402259</v>
      </c>
    </row>
    <row r="16" spans="1:256" ht="24" customHeight="1" x14ac:dyDescent="0.35">
      <c r="A16" s="22"/>
      <c r="B16" s="22"/>
      <c r="C16" s="52" t="s">
        <v>9</v>
      </c>
      <c r="D16" s="24">
        <v>123631.48223000001</v>
      </c>
      <c r="E16" s="24">
        <v>137203.93061000001</v>
      </c>
      <c r="F16" s="24">
        <v>127941.00002000004</v>
      </c>
      <c r="G16" s="20">
        <f t="shared" si="0"/>
        <v>129592.13762000001</v>
      </c>
      <c r="H16" s="24">
        <v>123631.48223000001</v>
      </c>
      <c r="I16" s="24">
        <v>137203.93061000001</v>
      </c>
      <c r="J16" s="24">
        <v>127941.00002000004</v>
      </c>
      <c r="K16" s="20">
        <f t="shared" si="1"/>
        <v>129592.13762000001</v>
      </c>
      <c r="L16" s="24">
        <f t="shared" si="2"/>
        <v>8.7119185103239989</v>
      </c>
      <c r="M16" s="24">
        <f t="shared" si="2"/>
        <v>9.839058897432988</v>
      </c>
      <c r="N16" s="24">
        <f t="shared" si="2"/>
        <v>9.2002837027932802</v>
      </c>
      <c r="O16" s="21">
        <f t="shared" si="2"/>
        <v>9.2473122796849534</v>
      </c>
      <c r="P16" s="24">
        <f t="shared" si="3"/>
        <v>8.7132973822690634</v>
      </c>
      <c r="Q16" s="24">
        <f t="shared" si="3"/>
        <v>9.8357771230021438</v>
      </c>
      <c r="R16" s="24">
        <f t="shared" si="3"/>
        <v>9.195970775408064</v>
      </c>
      <c r="S16" s="21">
        <f t="shared" si="3"/>
        <v>9.2453487099430696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114479.22181000005</v>
      </c>
      <c r="E18" s="24">
        <v>122470.75171999999</v>
      </c>
      <c r="F18" s="24">
        <v>114198.29546000004</v>
      </c>
      <c r="G18" s="20">
        <f>(+D18+E18+F18)/3</f>
        <v>117049.42299666669</v>
      </c>
      <c r="H18" s="24">
        <v>114479.22181000005</v>
      </c>
      <c r="I18" s="24">
        <v>122470.75171999999</v>
      </c>
      <c r="J18" s="24">
        <v>114198.29546000004</v>
      </c>
      <c r="K18" s="20">
        <f>(+H18+I18+J18)/3</f>
        <v>117049.42299666669</v>
      </c>
      <c r="L18" s="24">
        <f t="shared" ref="L18:S19" si="4">(+D18/D$54)*100</f>
        <v>8.066987740862146</v>
      </c>
      <c r="M18" s="24">
        <f t="shared" si="4"/>
        <v>8.7825249176800693</v>
      </c>
      <c r="N18" s="24">
        <f t="shared" si="4"/>
        <v>8.2120408347845419</v>
      </c>
      <c r="O18" s="21">
        <f t="shared" si="4"/>
        <v>8.352301200409153</v>
      </c>
      <c r="P18" s="24">
        <f t="shared" si="4"/>
        <v>8.0682645369047012</v>
      </c>
      <c r="Q18" s="24">
        <f t="shared" si="4"/>
        <v>8.7795955454694194</v>
      </c>
      <c r="R18" s="24">
        <f t="shared" si="4"/>
        <v>8.2081911778664498</v>
      </c>
      <c r="S18" s="21">
        <f t="shared" si="4"/>
        <v>8.3505276768797003</v>
      </c>
    </row>
    <row r="19" spans="1:20" ht="24" customHeight="1" x14ac:dyDescent="0.35">
      <c r="A19" s="22"/>
      <c r="B19" s="22"/>
      <c r="C19" s="52" t="s">
        <v>12</v>
      </c>
      <c r="D19" s="24">
        <v>6349.41489</v>
      </c>
      <c r="E19" s="24">
        <v>12337.078280000002</v>
      </c>
      <c r="F19" s="24">
        <v>10839.530820000002</v>
      </c>
      <c r="G19" s="20">
        <f>(+D19+E19+F19)/3</f>
        <v>9842.0079966666672</v>
      </c>
      <c r="H19" s="24">
        <v>6349.41489</v>
      </c>
      <c r="I19" s="24">
        <v>12337.078280000002</v>
      </c>
      <c r="J19" s="24">
        <v>10839.530820000002</v>
      </c>
      <c r="K19" s="20">
        <f>(+H19+I19+J19)/3</f>
        <v>9842.0079966666672</v>
      </c>
      <c r="L19" s="24">
        <f t="shared" si="4"/>
        <v>0.44742313294449138</v>
      </c>
      <c r="M19" s="24">
        <f t="shared" si="4"/>
        <v>0.88470672290137875</v>
      </c>
      <c r="N19" s="24">
        <f t="shared" si="4"/>
        <v>0.77947459167570976</v>
      </c>
      <c r="O19" s="21">
        <f t="shared" si="4"/>
        <v>0.70229662906870083</v>
      </c>
      <c r="P19" s="24">
        <f t="shared" si="4"/>
        <v>0.44749394848355534</v>
      </c>
      <c r="Q19" s="24">
        <f t="shared" si="4"/>
        <v>0.88441163290016223</v>
      </c>
      <c r="R19" s="24">
        <f t="shared" si="4"/>
        <v>0.77910918801848361</v>
      </c>
      <c r="S19" s="21">
        <f t="shared" si="4"/>
        <v>0.70214750374785539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82734.463999999993</v>
      </c>
      <c r="E21" s="14">
        <v>83496.64800000003</v>
      </c>
      <c r="F21" s="14">
        <v>95483.186000000002</v>
      </c>
      <c r="G21" s="15">
        <f>(+D21+E21+F21)/3</f>
        <v>87238.099333333332</v>
      </c>
      <c r="H21" s="14">
        <v>82718.463999999993</v>
      </c>
      <c r="I21" s="14">
        <v>83496.64800000003</v>
      </c>
      <c r="J21" s="14">
        <v>95469.328000000009</v>
      </c>
      <c r="K21" s="15">
        <f>(+H21+I21+J21)/3</f>
        <v>87228.146666666682</v>
      </c>
      <c r="L21" s="14">
        <f t="shared" ref="L21:S21" si="5">(+D21/D$54)*100</f>
        <v>5.8300353224142887</v>
      </c>
      <c r="M21" s="14">
        <f t="shared" si="5"/>
        <v>5.9876450605880382</v>
      </c>
      <c r="N21" s="14">
        <f t="shared" si="5"/>
        <v>6.8662305274247863</v>
      </c>
      <c r="O21" s="17">
        <f t="shared" si="5"/>
        <v>6.2250531709495309</v>
      </c>
      <c r="P21" s="14">
        <f t="shared" si="5"/>
        <v>5.8298304188868064</v>
      </c>
      <c r="Q21" s="14">
        <f t="shared" si="5"/>
        <v>5.9856479081504279</v>
      </c>
      <c r="R21" s="14">
        <f t="shared" si="5"/>
        <v>6.8620156955050078</v>
      </c>
      <c r="S21" s="17">
        <f t="shared" si="5"/>
        <v>6.2230213041175366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30280.349477</v>
      </c>
      <c r="E23" s="24">
        <v>34988.372156999998</v>
      </c>
      <c r="F23" s="24">
        <v>42252.124033999993</v>
      </c>
      <c r="G23" s="15">
        <f>(+D23+E23+F23)/3</f>
        <v>35840.281889333331</v>
      </c>
      <c r="H23" s="24">
        <v>30309.574500000002</v>
      </c>
      <c r="I23" s="24">
        <v>35435.003630000007</v>
      </c>
      <c r="J23" s="24">
        <v>42410.501059999995</v>
      </c>
      <c r="K23" s="15">
        <f>(+H23+I23+J23)/3</f>
        <v>36051.693063333332</v>
      </c>
      <c r="L23" s="24">
        <f t="shared" ref="L23:S23" si="6">(+D23/D$54)*100</f>
        <v>2.1337602069430099</v>
      </c>
      <c r="M23" s="24">
        <f t="shared" si="6"/>
        <v>2.5090582525405933</v>
      </c>
      <c r="N23" s="24">
        <f t="shared" si="6"/>
        <v>3.038365559888097</v>
      </c>
      <c r="O23" s="17">
        <f t="shared" si="6"/>
        <v>2.5574566861026389</v>
      </c>
      <c r="P23" s="24">
        <f t="shared" si="6"/>
        <v>2.1361576467814474</v>
      </c>
      <c r="Q23" s="24">
        <f t="shared" si="6"/>
        <v>2.5402391644897206</v>
      </c>
      <c r="R23" s="24">
        <f t="shared" si="6"/>
        <v>3.0483248392400091</v>
      </c>
      <c r="S23" s="17">
        <f t="shared" si="6"/>
        <v>2.5719961108420857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34332.709739999998</v>
      </c>
      <c r="E25" s="14">
        <v>32451.276979999999</v>
      </c>
      <c r="F25" s="14">
        <v>32490.365509999996</v>
      </c>
      <c r="G25" s="15">
        <f>(+D25+E25+F25)/3</f>
        <v>33091.450743333327</v>
      </c>
      <c r="H25" s="14">
        <v>23024.381710000001</v>
      </c>
      <c r="I25" s="14">
        <v>24243.06767</v>
      </c>
      <c r="J25" s="14">
        <v>22647.55359</v>
      </c>
      <c r="K25" s="15">
        <f>(+H25+I25+J25)/3</f>
        <v>23305.00099</v>
      </c>
      <c r="L25" s="14">
        <f t="shared" ref="L25:S28" si="7">(+D25/D$54)*100</f>
        <v>2.4193171844129804</v>
      </c>
      <c r="M25" s="14">
        <f t="shared" si="7"/>
        <v>2.3271201056965936</v>
      </c>
      <c r="N25" s="14">
        <f t="shared" si="7"/>
        <v>2.3363939648175478</v>
      </c>
      <c r="O25" s="17">
        <f t="shared" si="7"/>
        <v>2.361308212298443</v>
      </c>
      <c r="P25" s="14">
        <f t="shared" si="7"/>
        <v>1.6227119602827615</v>
      </c>
      <c r="Q25" s="14">
        <f t="shared" si="7"/>
        <v>1.7379196741656591</v>
      </c>
      <c r="R25" s="14">
        <f t="shared" si="7"/>
        <v>1.627830335198031</v>
      </c>
      <c r="S25" s="17">
        <f t="shared" si="7"/>
        <v>1.6626229399033081</v>
      </c>
      <c r="T25" s="46"/>
    </row>
    <row r="26" spans="1:20" ht="24" customHeight="1" x14ac:dyDescent="0.35">
      <c r="A26" s="50"/>
      <c r="B26" s="50"/>
      <c r="C26" s="51" t="s">
        <v>59</v>
      </c>
      <c r="D26" s="14">
        <v>17525.167679999999</v>
      </c>
      <c r="E26" s="14">
        <v>16792.658909999998</v>
      </c>
      <c r="F26" s="14">
        <v>16358.642539999999</v>
      </c>
      <c r="G26" s="20">
        <f>(+D26+E26+F26)/3</f>
        <v>16892.156376666666</v>
      </c>
      <c r="H26" s="14">
        <v>8194.9676099999997</v>
      </c>
      <c r="I26" s="14">
        <v>8225.4282199999998</v>
      </c>
      <c r="J26" s="14">
        <v>7985.7471400000004</v>
      </c>
      <c r="K26" s="20">
        <f>(+H26+I26+J26)/3</f>
        <v>8135.3809900000006</v>
      </c>
      <c r="L26" s="14">
        <f t="shared" si="7"/>
        <v>1.2349429931114713</v>
      </c>
      <c r="M26" s="14">
        <f t="shared" si="7"/>
        <v>1.2042217691972636</v>
      </c>
      <c r="N26" s="14">
        <f t="shared" si="7"/>
        <v>1.1763559166885964</v>
      </c>
      <c r="O26" s="21">
        <f t="shared" si="7"/>
        <v>1.2053743997213042</v>
      </c>
      <c r="P26" s="14">
        <f t="shared" si="7"/>
        <v>0.5775647799089948</v>
      </c>
      <c r="Q26" s="14">
        <f t="shared" si="7"/>
        <v>0.58965860783638269</v>
      </c>
      <c r="R26" s="14">
        <f t="shared" si="7"/>
        <v>0.57398877066584386</v>
      </c>
      <c r="S26" s="21">
        <f t="shared" si="7"/>
        <v>0.58039349857274058</v>
      </c>
    </row>
    <row r="27" spans="1:20" ht="24" customHeight="1" x14ac:dyDescent="0.35">
      <c r="A27" s="50"/>
      <c r="B27" s="54"/>
      <c r="C27" s="51" t="s">
        <v>60</v>
      </c>
      <c r="D27" s="14">
        <v>8254.748840000002</v>
      </c>
      <c r="E27" s="14">
        <v>8143.5574699999997</v>
      </c>
      <c r="F27" s="14">
        <v>8415.2456399999992</v>
      </c>
      <c r="G27" s="20">
        <f>(+D27+E27+F27)/3</f>
        <v>8271.1839833333343</v>
      </c>
      <c r="H27" s="14">
        <v>7262.4159200000013</v>
      </c>
      <c r="I27" s="14">
        <v>8245.0663199999999</v>
      </c>
      <c r="J27" s="14">
        <v>6866.7230699999991</v>
      </c>
      <c r="K27" s="20">
        <f>(+H27+I27+J27)/3</f>
        <v>7458.0684366666674</v>
      </c>
      <c r="L27" s="14">
        <f t="shared" si="7"/>
        <v>0.58168597447924952</v>
      </c>
      <c r="M27" s="14">
        <f t="shared" si="7"/>
        <v>0.583984301511844</v>
      </c>
      <c r="N27" s="14">
        <f t="shared" si="7"/>
        <v>0.60514336533707969</v>
      </c>
      <c r="O27" s="21">
        <f t="shared" si="7"/>
        <v>0.59020726582109939</v>
      </c>
      <c r="P27" s="14">
        <f t="shared" si="7"/>
        <v>0.51184041866425156</v>
      </c>
      <c r="Q27" s="14">
        <f t="shared" si="7"/>
        <v>0.59106640988593373</v>
      </c>
      <c r="R27" s="14">
        <f t="shared" si="7"/>
        <v>0.49355706665313831</v>
      </c>
      <c r="S27" s="21">
        <f t="shared" si="7"/>
        <v>0.53207273732756022</v>
      </c>
    </row>
    <row r="28" spans="1:20" ht="24" customHeight="1" x14ac:dyDescent="0.35">
      <c r="A28" s="50"/>
      <c r="B28" s="50"/>
      <c r="C28" s="51" t="s">
        <v>61</v>
      </c>
      <c r="D28" s="14">
        <v>8552.7932199999996</v>
      </c>
      <c r="E28" s="14">
        <v>7515.0606000000007</v>
      </c>
      <c r="F28" s="14">
        <v>7716.4773299999997</v>
      </c>
      <c r="G28" s="20">
        <f>(+D28+E28+F28)/3</f>
        <v>7928.1103833333327</v>
      </c>
      <c r="H28" s="14">
        <v>7566.9981799999996</v>
      </c>
      <c r="I28" s="14">
        <v>7772.5731300000016</v>
      </c>
      <c r="J28" s="14">
        <v>7795.08338</v>
      </c>
      <c r="K28" s="20">
        <f>(+H28+I28+J28)/3</f>
        <v>7711.5515633333343</v>
      </c>
      <c r="L28" s="14">
        <f t="shared" si="7"/>
        <v>0.6026882168222597</v>
      </c>
      <c r="M28" s="14">
        <f t="shared" si="7"/>
        <v>0.53891403498748558</v>
      </c>
      <c r="N28" s="14">
        <f t="shared" si="7"/>
        <v>0.55489468279187193</v>
      </c>
      <c r="O28" s="21">
        <f t="shared" si="7"/>
        <v>0.56572654675603995</v>
      </c>
      <c r="P28" s="14">
        <f t="shared" si="7"/>
        <v>0.53330676170951508</v>
      </c>
      <c r="Q28" s="14">
        <f t="shared" si="7"/>
        <v>0.55719465644334276</v>
      </c>
      <c r="R28" s="14">
        <f t="shared" si="7"/>
        <v>0.56028449787904888</v>
      </c>
      <c r="S28" s="21">
        <f t="shared" si="7"/>
        <v>0.55015670400300709</v>
      </c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18</v>
      </c>
      <c r="D30" s="24">
        <v>12739.868849999999</v>
      </c>
      <c r="E30" s="24">
        <v>12926.333200000001</v>
      </c>
      <c r="F30" s="24">
        <v>9474.0539100000005</v>
      </c>
      <c r="G30" s="15">
        <f>(+D30+E30+F30)/3</f>
        <v>11713.418653333334</v>
      </c>
      <c r="H30" s="24">
        <v>15533.525800000001</v>
      </c>
      <c r="I30" s="24">
        <v>13400.21</v>
      </c>
      <c r="J30" s="24">
        <v>9485.5999999999985</v>
      </c>
      <c r="K30" s="15">
        <f>(+H30+I30+J30)/3</f>
        <v>12806.445266666668</v>
      </c>
      <c r="L30" s="24">
        <f t="shared" ref="L30:S32" si="8">(+D30/D$54)*100</f>
        <v>0.89773815901467002</v>
      </c>
      <c r="M30" s="24">
        <f t="shared" si="8"/>
        <v>0.92696290198973197</v>
      </c>
      <c r="N30" s="24">
        <f t="shared" si="8"/>
        <v>0.68128265195623205</v>
      </c>
      <c r="O30" s="17">
        <f t="shared" si="8"/>
        <v>0.83583496760951204</v>
      </c>
      <c r="P30" s="24">
        <f t="shared" si="8"/>
        <v>1.0947715521096115</v>
      </c>
      <c r="Q30" s="24">
        <f t="shared" si="8"/>
        <v>0.96062465831294708</v>
      </c>
      <c r="R30" s="24">
        <f t="shared" si="8"/>
        <v>0.68179317320932953</v>
      </c>
      <c r="S30" s="17">
        <f t="shared" si="8"/>
        <v>0.91363607699963179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12739.868849999999</v>
      </c>
      <c r="E31" s="24">
        <v>12926.333200000001</v>
      </c>
      <c r="F31" s="24">
        <v>9474.0539100000005</v>
      </c>
      <c r="G31" s="20">
        <f>(+D31+E31+F31)/3</f>
        <v>11713.418653333334</v>
      </c>
      <c r="H31" s="24">
        <v>10322.600000000002</v>
      </c>
      <c r="I31" s="24">
        <v>13400.21</v>
      </c>
      <c r="J31" s="24">
        <v>9485.5999999999985</v>
      </c>
      <c r="K31" s="20">
        <f>(+H31+I31+J31)/3</f>
        <v>11069.470000000001</v>
      </c>
      <c r="L31" s="24">
        <f t="shared" si="8"/>
        <v>0.89773815901467002</v>
      </c>
      <c r="M31" s="24">
        <f t="shared" si="8"/>
        <v>0.92696290198973197</v>
      </c>
      <c r="N31" s="24">
        <f t="shared" si="8"/>
        <v>0.68128265195623205</v>
      </c>
      <c r="O31" s="21">
        <f t="shared" si="8"/>
        <v>0.83583496760951204</v>
      </c>
      <c r="P31" s="24">
        <f t="shared" si="8"/>
        <v>0.72751601724617321</v>
      </c>
      <c r="Q31" s="24">
        <f t="shared" si="8"/>
        <v>0.96062465831294708</v>
      </c>
      <c r="R31" s="24">
        <f t="shared" si="8"/>
        <v>0.68179317320932953</v>
      </c>
      <c r="S31" s="21">
        <f t="shared" si="8"/>
        <v>0.78971696943796044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0</v>
      </c>
      <c r="F32" s="24">
        <v>0</v>
      </c>
      <c r="G32" s="20">
        <f>(+D32+E32+F32)/3</f>
        <v>0</v>
      </c>
      <c r="H32" s="24">
        <v>5210.9258</v>
      </c>
      <c r="I32" s="24">
        <v>0</v>
      </c>
      <c r="J32" s="24">
        <v>0</v>
      </c>
      <c r="K32" s="20">
        <f>(+H32+I32+J32)/3</f>
        <v>1736.9752666666666</v>
      </c>
      <c r="L32" s="24">
        <f t="shared" si="8"/>
        <v>0</v>
      </c>
      <c r="M32" s="24">
        <f t="shared" si="8"/>
        <v>0</v>
      </c>
      <c r="N32" s="24">
        <f t="shared" si="8"/>
        <v>0</v>
      </c>
      <c r="O32" s="21">
        <f t="shared" si="8"/>
        <v>0</v>
      </c>
      <c r="P32" s="24">
        <f t="shared" si="8"/>
        <v>0.36725553486343832</v>
      </c>
      <c r="Q32" s="24">
        <f t="shared" si="8"/>
        <v>0</v>
      </c>
      <c r="R32" s="24">
        <f t="shared" si="8"/>
        <v>0</v>
      </c>
      <c r="S32" s="21">
        <f t="shared" si="8"/>
        <v>0.12391910756167127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11779.59367</v>
      </c>
      <c r="E34" s="14">
        <v>9565.66849</v>
      </c>
      <c r="F34" s="14">
        <v>10882.010869999998</v>
      </c>
      <c r="G34" s="15">
        <f>(+D34+E34+F34)/3</f>
        <v>10742.424343333332</v>
      </c>
      <c r="H34" s="14">
        <v>9837.9830400099981</v>
      </c>
      <c r="I34" s="14">
        <v>10434.688859999998</v>
      </c>
      <c r="J34" s="14">
        <v>9293.490681360001</v>
      </c>
      <c r="K34" s="15">
        <f>(+H34+I34+J34)/3</f>
        <v>9855.3875271233337</v>
      </c>
      <c r="L34" s="14">
        <f t="shared" ref="L34:S36" si="9">(+D34/D$54)*100</f>
        <v>0.83007061216698963</v>
      </c>
      <c r="M34" s="14">
        <f t="shared" si="9"/>
        <v>0.68596559331784335</v>
      </c>
      <c r="N34" s="14">
        <f t="shared" si="9"/>
        <v>0.78252934747445846</v>
      </c>
      <c r="O34" s="17">
        <f t="shared" si="9"/>
        <v>0.76654768080900859</v>
      </c>
      <c r="P34" s="14">
        <f t="shared" si="9"/>
        <v>0.69336119185122669</v>
      </c>
      <c r="Q34" s="14">
        <f t="shared" si="9"/>
        <v>0.74803450249954395</v>
      </c>
      <c r="R34" s="14">
        <f t="shared" si="9"/>
        <v>0.66798499850676496</v>
      </c>
      <c r="S34" s="17">
        <f t="shared" si="9"/>
        <v>0.70310202480846096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11779.277099999999</v>
      </c>
      <c r="E35" s="14">
        <v>9565.0498000000007</v>
      </c>
      <c r="F35" s="14">
        <v>10881.960299999999</v>
      </c>
      <c r="G35" s="20">
        <f>(+D35+E35+F35)/3</f>
        <v>10742.095733333334</v>
      </c>
      <c r="H35" s="14">
        <v>9837.7688599999983</v>
      </c>
      <c r="I35" s="14">
        <v>10433.764559999998</v>
      </c>
      <c r="J35" s="14">
        <v>9293.4906800000008</v>
      </c>
      <c r="K35" s="20">
        <f>(+H35+I35+J35)/3</f>
        <v>9855.0080333333317</v>
      </c>
      <c r="L35" s="14">
        <f t="shared" si="9"/>
        <v>0.83004830448295086</v>
      </c>
      <c r="M35" s="14">
        <f t="shared" si="9"/>
        <v>0.68592122631376284</v>
      </c>
      <c r="N35" s="14">
        <f t="shared" si="9"/>
        <v>0.78252571096742196</v>
      </c>
      <c r="O35" s="21">
        <f t="shared" si="9"/>
        <v>0.76652423216973142</v>
      </c>
      <c r="P35" s="14">
        <f t="shared" si="9"/>
        <v>0.69334609687633186</v>
      </c>
      <c r="Q35" s="14">
        <f t="shared" si="9"/>
        <v>0.74796824194305433</v>
      </c>
      <c r="R35" s="14">
        <f t="shared" si="9"/>
        <v>0.66798499840901271</v>
      </c>
      <c r="S35" s="21">
        <f t="shared" si="9"/>
        <v>0.70307495100223893</v>
      </c>
    </row>
    <row r="36" spans="1:20" ht="24" customHeight="1" x14ac:dyDescent="0.35">
      <c r="A36" s="50"/>
      <c r="B36" s="54"/>
      <c r="C36" s="51" t="s">
        <v>25</v>
      </c>
      <c r="D36" s="14">
        <v>0.31657000000000002</v>
      </c>
      <c r="E36" s="14">
        <v>0.61869000000000007</v>
      </c>
      <c r="F36" s="14">
        <v>5.0570000000000004E-2</v>
      </c>
      <c r="G36" s="20">
        <f>(+D36+E36+F36)/3</f>
        <v>0.32861000000000001</v>
      </c>
      <c r="H36" s="14">
        <v>0.21418001</v>
      </c>
      <c r="I36" s="14">
        <v>0.92430000000000001</v>
      </c>
      <c r="J36" s="14">
        <v>1.3599999999999999E-6</v>
      </c>
      <c r="K36" s="20">
        <f>(+H36+I36+J36)/3</f>
        <v>0.37949379</v>
      </c>
      <c r="L36" s="14">
        <f t="shared" si="9"/>
        <v>2.2307684038621337E-5</v>
      </c>
      <c r="M36" s="14">
        <f t="shared" si="9"/>
        <v>4.4367004080633425E-5</v>
      </c>
      <c r="N36" s="14">
        <f t="shared" si="9"/>
        <v>3.6365070366616326E-6</v>
      </c>
      <c r="O36" s="21">
        <f t="shared" si="9"/>
        <v>2.3448639277312913E-5</v>
      </c>
      <c r="P36" s="14">
        <f t="shared" si="9"/>
        <v>1.5094974894788669E-5</v>
      </c>
      <c r="Q36" s="14">
        <f t="shared" si="9"/>
        <v>6.6260556489686139E-5</v>
      </c>
      <c r="R36" s="14">
        <f t="shared" si="9"/>
        <v>9.7752247149857478E-11</v>
      </c>
      <c r="S36" s="21">
        <f t="shared" si="9"/>
        <v>2.7073806221917202E-5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12523.641210000002</v>
      </c>
      <c r="E38" s="24">
        <v>9489.8505499999992</v>
      </c>
      <c r="F38" s="24">
        <v>7368.2878300000002</v>
      </c>
      <c r="G38" s="15">
        <f>(+D38+E38+F38)/3</f>
        <v>9793.9265300000006</v>
      </c>
      <c r="H38" s="24">
        <v>10040.377860000001</v>
      </c>
      <c r="I38" s="24">
        <v>4491.05429</v>
      </c>
      <c r="J38" s="24">
        <v>6583.9922999999999</v>
      </c>
      <c r="K38" s="15">
        <f>(+H38+I38+J38)/3</f>
        <v>7038.4748166666659</v>
      </c>
      <c r="L38" s="24">
        <f t="shared" ref="L38:S40" si="10">(+D38/D$54)*100</f>
        <v>0.8825012828939488</v>
      </c>
      <c r="M38" s="24">
        <f t="shared" si="10"/>
        <v>0.6805285976441372</v>
      </c>
      <c r="N38" s="24">
        <f t="shared" si="10"/>
        <v>0.52985624959349953</v>
      </c>
      <c r="O38" s="17">
        <f t="shared" si="10"/>
        <v>0.69886567758277274</v>
      </c>
      <c r="P38" s="24">
        <f t="shared" si="10"/>
        <v>0.70762557033633533</v>
      </c>
      <c r="Q38" s="24">
        <f t="shared" si="10"/>
        <v>0.32195148380481686</v>
      </c>
      <c r="R38" s="24">
        <f t="shared" si="10"/>
        <v>0.47323532539879315</v>
      </c>
      <c r="S38" s="17">
        <f t="shared" si="10"/>
        <v>0.50213813323342527</v>
      </c>
      <c r="T38" s="46"/>
    </row>
    <row r="39" spans="1:20" ht="24" customHeight="1" x14ac:dyDescent="0.35">
      <c r="A39" s="22"/>
      <c r="B39" s="53"/>
      <c r="C39" s="52" t="s">
        <v>28</v>
      </c>
      <c r="D39" s="24">
        <v>4873.6356800000003</v>
      </c>
      <c r="E39" s="24">
        <v>3051.2590599999999</v>
      </c>
      <c r="F39" s="24">
        <v>2670.8860199999999</v>
      </c>
      <c r="G39" s="20">
        <f>(+D39+E39+F39)/3</f>
        <v>3531.9269199999999</v>
      </c>
      <c r="H39" s="24">
        <v>3484.27</v>
      </c>
      <c r="I39" s="24">
        <v>2516.4899999999998</v>
      </c>
      <c r="J39" s="24">
        <v>2704.45</v>
      </c>
      <c r="K39" s="20">
        <f>(+H39+I39+J39)/3</f>
        <v>2901.7366666666662</v>
      </c>
      <c r="L39" s="24">
        <f t="shared" si="10"/>
        <v>0.3434296517951525</v>
      </c>
      <c r="M39" s="24">
        <f t="shared" si="10"/>
        <v>0.21880945734712001</v>
      </c>
      <c r="N39" s="24">
        <f t="shared" si="10"/>
        <v>0.19206438216039512</v>
      </c>
      <c r="O39" s="21">
        <f t="shared" si="10"/>
        <v>0.25202787590429632</v>
      </c>
      <c r="P39" s="24">
        <f t="shared" si="10"/>
        <v>0.24556431842852805</v>
      </c>
      <c r="Q39" s="24">
        <f t="shared" si="10"/>
        <v>0.18040033300955344</v>
      </c>
      <c r="R39" s="24">
        <f t="shared" si="10"/>
        <v>0.19438681235620006</v>
      </c>
      <c r="S39" s="21">
        <f t="shared" si="10"/>
        <v>0.20701539337538372</v>
      </c>
    </row>
    <row r="40" spans="1:20" ht="24" customHeight="1" x14ac:dyDescent="0.35">
      <c r="A40" s="22"/>
      <c r="B40" s="53"/>
      <c r="C40" s="52" t="s">
        <v>20</v>
      </c>
      <c r="D40" s="24">
        <v>7650.0055300000004</v>
      </c>
      <c r="E40" s="24">
        <v>6438.5914899999998</v>
      </c>
      <c r="F40" s="24">
        <v>4697.4018100000003</v>
      </c>
      <c r="G40" s="20">
        <f>(+D40+E40+F40)/3</f>
        <v>6261.9996099999998</v>
      </c>
      <c r="H40" s="24">
        <v>6556.1078600000001</v>
      </c>
      <c r="I40" s="24">
        <v>1974.56429</v>
      </c>
      <c r="J40" s="24">
        <v>3879.5423000000001</v>
      </c>
      <c r="K40" s="20">
        <f>(+H40+I40+J40)/3</f>
        <v>4136.7381500000001</v>
      </c>
      <c r="L40" s="24">
        <f t="shared" si="10"/>
        <v>0.5390716310987963</v>
      </c>
      <c r="M40" s="24">
        <f t="shared" si="10"/>
        <v>0.46171914029701727</v>
      </c>
      <c r="N40" s="24">
        <f t="shared" si="10"/>
        <v>0.33779186743310441</v>
      </c>
      <c r="O40" s="21">
        <f t="shared" si="10"/>
        <v>0.44683780167847642</v>
      </c>
      <c r="P40" s="24">
        <f t="shared" si="10"/>
        <v>0.46206125190780728</v>
      </c>
      <c r="Q40" s="24">
        <f t="shared" si="10"/>
        <v>0.14155115079526343</v>
      </c>
      <c r="R40" s="24">
        <f t="shared" si="10"/>
        <v>0.27884851304259306</v>
      </c>
      <c r="S40" s="21">
        <f t="shared" si="10"/>
        <v>0.29512273985804155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3703.9841999999999</v>
      </c>
      <c r="E42" s="14">
        <v>692.94964000000004</v>
      </c>
      <c r="F42" s="14">
        <v>767.58245999999997</v>
      </c>
      <c r="G42" s="15">
        <f>(+D42+E42+F42)/3</f>
        <v>1721.505433333333</v>
      </c>
      <c r="H42" s="14">
        <v>3709.3554199999999</v>
      </c>
      <c r="I42" s="14">
        <v>431.21297999999996</v>
      </c>
      <c r="J42" s="14">
        <v>1028.06782</v>
      </c>
      <c r="K42" s="15">
        <f>(+H42+I42+J42)/3</f>
        <v>1722.8787400000001</v>
      </c>
      <c r="L42" s="14">
        <f t="shared" ref="L42:S42" si="11">(+D42/D$54)*100</f>
        <v>0.26100802103056386</v>
      </c>
      <c r="M42" s="14">
        <f t="shared" si="11"/>
        <v>4.9692252186965137E-2</v>
      </c>
      <c r="N42" s="14">
        <f t="shared" si="11"/>
        <v>5.5197133023690843E-2</v>
      </c>
      <c r="O42" s="17">
        <f t="shared" si="11"/>
        <v>0.12284154444529252</v>
      </c>
      <c r="P42" s="14">
        <f t="shared" si="11"/>
        <v>0.2614278846132666</v>
      </c>
      <c r="Q42" s="14">
        <f t="shared" si="11"/>
        <v>3.0912487309721837E-2</v>
      </c>
      <c r="R42" s="14">
        <f t="shared" si="11"/>
        <v>7.3894073255481765E-2</v>
      </c>
      <c r="S42" s="17">
        <f t="shared" si="11"/>
        <v>0.12291343463254267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290.79349999999999</v>
      </c>
      <c r="E44" s="24">
        <v>10.31218</v>
      </c>
      <c r="F44" s="24">
        <v>21.809989999999999</v>
      </c>
      <c r="G44" s="15">
        <f>(+D44+E44+F44)/3</f>
        <v>107.63855666666666</v>
      </c>
      <c r="H44" s="24">
        <v>0.15406</v>
      </c>
      <c r="I44" s="24">
        <v>0.21693999999999999</v>
      </c>
      <c r="J44" s="60">
        <v>12.6348</v>
      </c>
      <c r="K44" s="15">
        <f>(+H44+I44+J44)/3</f>
        <v>4.3352666666666666</v>
      </c>
      <c r="L44" s="24">
        <f t="shared" ref="L44:S48" si="12">(+D44/D$54)*100</f>
        <v>2.0491295822361033E-2</v>
      </c>
      <c r="M44" s="24">
        <f t="shared" si="12"/>
        <v>7.394988316284832E-4</v>
      </c>
      <c r="N44" s="60">
        <f t="shared" si="12"/>
        <v>1.5683642891935897E-3</v>
      </c>
      <c r="O44" s="17">
        <f t="shared" si="12"/>
        <v>7.6807695675946306E-3</v>
      </c>
      <c r="P44" s="24">
        <f t="shared" si="12"/>
        <v>1.0857837910695506E-5</v>
      </c>
      <c r="Q44" s="24">
        <f t="shared" si="12"/>
        <v>1.5551839364786877E-5</v>
      </c>
      <c r="R44" s="60">
        <f t="shared" si="12"/>
        <v>9.0814712668310248E-4</v>
      </c>
      <c r="S44" s="17">
        <f t="shared" si="12"/>
        <v>3.0928614050224708E-4</v>
      </c>
      <c r="T44" s="46"/>
    </row>
    <row r="45" spans="1:20" ht="24" customHeight="1" x14ac:dyDescent="0.35">
      <c r="A45" s="50" t="s">
        <v>42</v>
      </c>
      <c r="B45" s="50"/>
      <c r="C45" s="33" t="s">
        <v>46</v>
      </c>
      <c r="D45" s="14">
        <v>296.21100289000003</v>
      </c>
      <c r="E45" s="14">
        <v>0</v>
      </c>
      <c r="F45" s="14">
        <v>0</v>
      </c>
      <c r="G45" s="15">
        <f>(+D45+E45+F45)/3</f>
        <v>98.737000963333344</v>
      </c>
      <c r="H45" s="14">
        <v>0</v>
      </c>
      <c r="I45" s="14">
        <v>0</v>
      </c>
      <c r="J45" s="14">
        <v>0</v>
      </c>
      <c r="K45" s="15">
        <f>(+H45+I45+J45)/3</f>
        <v>0</v>
      </c>
      <c r="L45" s="14">
        <f t="shared" si="12"/>
        <v>2.08730500718112E-2</v>
      </c>
      <c r="M45" s="14">
        <f t="shared" si="12"/>
        <v>0</v>
      </c>
      <c r="N45" s="14">
        <f t="shared" si="12"/>
        <v>0</v>
      </c>
      <c r="O45" s="17">
        <f t="shared" si="12"/>
        <v>7.0455808372018539E-3</v>
      </c>
      <c r="P45" s="14">
        <f t="shared" si="12"/>
        <v>0</v>
      </c>
      <c r="Q45" s="14">
        <f t="shared" si="12"/>
        <v>0</v>
      </c>
      <c r="R45" s="14">
        <f t="shared" si="12"/>
        <v>0</v>
      </c>
      <c r="S45" s="17">
        <f t="shared" si="12"/>
        <v>0</v>
      </c>
      <c r="T45" s="46"/>
    </row>
    <row r="46" spans="1:20" ht="24" customHeight="1" x14ac:dyDescent="0.35">
      <c r="A46" s="50"/>
      <c r="B46" s="50"/>
      <c r="C46" s="51" t="s">
        <v>47</v>
      </c>
      <c r="D46" s="14">
        <v>0</v>
      </c>
      <c r="E46" s="14">
        <v>0</v>
      </c>
      <c r="F46" s="14">
        <v>0</v>
      </c>
      <c r="G46" s="20">
        <f>(+D46+E46+F46)/3</f>
        <v>0</v>
      </c>
      <c r="H46" s="14">
        <v>0</v>
      </c>
      <c r="I46" s="14">
        <v>0</v>
      </c>
      <c r="J46" s="14">
        <v>0</v>
      </c>
      <c r="K46" s="20">
        <f>(+H46+I46+J46)/3</f>
        <v>0</v>
      </c>
      <c r="L46" s="14">
        <f t="shared" si="12"/>
        <v>0</v>
      </c>
      <c r="M46" s="14">
        <f t="shared" si="12"/>
        <v>0</v>
      </c>
      <c r="N46" s="14">
        <f t="shared" si="12"/>
        <v>0</v>
      </c>
      <c r="O46" s="21">
        <f t="shared" si="12"/>
        <v>0</v>
      </c>
      <c r="P46" s="14">
        <f t="shared" si="12"/>
        <v>0</v>
      </c>
      <c r="Q46" s="14">
        <f t="shared" si="12"/>
        <v>0</v>
      </c>
      <c r="R46" s="14">
        <f t="shared" si="12"/>
        <v>0</v>
      </c>
      <c r="S46" s="21">
        <f t="shared" si="12"/>
        <v>0</v>
      </c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12"/>
        <v>0</v>
      </c>
      <c r="M47" s="14">
        <f t="shared" si="12"/>
        <v>0</v>
      </c>
      <c r="N47" s="14">
        <f t="shared" si="12"/>
        <v>0</v>
      </c>
      <c r="O47" s="21">
        <f t="shared" si="12"/>
        <v>0</v>
      </c>
      <c r="P47" s="14">
        <f t="shared" si="12"/>
        <v>0</v>
      </c>
      <c r="Q47" s="14">
        <f t="shared" si="12"/>
        <v>0</v>
      </c>
      <c r="R47" s="14">
        <f t="shared" si="12"/>
        <v>0</v>
      </c>
      <c r="S47" s="21">
        <f t="shared" si="12"/>
        <v>0</v>
      </c>
    </row>
    <row r="48" spans="1:20" ht="24" customHeight="1" x14ac:dyDescent="0.35">
      <c r="A48" s="50"/>
      <c r="B48" s="50"/>
      <c r="C48" s="51" t="s">
        <v>49</v>
      </c>
      <c r="D48" s="14">
        <v>296.21100289000003</v>
      </c>
      <c r="E48" s="14">
        <v>0</v>
      </c>
      <c r="F48" s="14">
        <v>0</v>
      </c>
      <c r="G48" s="20">
        <f>(+D48+E48+F48)/3</f>
        <v>98.737000963333344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12"/>
        <v>2.08730500718112E-2</v>
      </c>
      <c r="M48" s="14">
        <f t="shared" si="12"/>
        <v>0</v>
      </c>
      <c r="N48" s="14">
        <f t="shared" si="12"/>
        <v>0</v>
      </c>
      <c r="O48" s="21">
        <f t="shared" si="12"/>
        <v>7.0455808372018539E-3</v>
      </c>
      <c r="P48" s="14">
        <f t="shared" si="12"/>
        <v>0</v>
      </c>
      <c r="Q48" s="14">
        <f t="shared" si="12"/>
        <v>0</v>
      </c>
      <c r="R48" s="14">
        <f t="shared" si="12"/>
        <v>0</v>
      </c>
      <c r="S48" s="21">
        <f t="shared" si="12"/>
        <v>0</v>
      </c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38</v>
      </c>
      <c r="D50" s="24">
        <v>0.62461013999999992</v>
      </c>
      <c r="E50" s="24">
        <v>0.27936014000000009</v>
      </c>
      <c r="F50" s="24">
        <v>53.326730000000012</v>
      </c>
      <c r="G50" s="15">
        <f>(+D50+E50+F50)/3</f>
        <v>18.076900093333339</v>
      </c>
      <c r="H50" s="24">
        <v>58.51719013999999</v>
      </c>
      <c r="I50" s="24">
        <v>0.13738</v>
      </c>
      <c r="J50" s="24">
        <v>0.30984</v>
      </c>
      <c r="K50" s="15">
        <f>(+H50+I50+J50)/3</f>
        <v>19.654803379999997</v>
      </c>
      <c r="L50" s="24">
        <f t="shared" ref="L50:S50" si="13">(+D50/D$54)*100</f>
        <v>4.4014295891711268E-5</v>
      </c>
      <c r="M50" s="24">
        <f t="shared" si="13"/>
        <v>2.0033251662943197E-5</v>
      </c>
      <c r="N50" s="24">
        <f t="shared" si="13"/>
        <v>3.8347444905508211E-3</v>
      </c>
      <c r="O50" s="17">
        <f t="shared" si="13"/>
        <v>1.2899142130202903E-3</v>
      </c>
      <c r="P50" s="24">
        <f t="shared" si="13"/>
        <v>4.1241734748115617E-3</v>
      </c>
      <c r="Q50" s="24">
        <f t="shared" si="13"/>
        <v>9.8483990593455383E-6</v>
      </c>
      <c r="R50" s="24">
        <f t="shared" si="13"/>
        <v>2.227026195361165E-5</v>
      </c>
      <c r="S50" s="17">
        <f t="shared" si="13"/>
        <v>1.4022109242947116E-3</v>
      </c>
      <c r="T50" s="46"/>
    </row>
    <row r="51" spans="1:256" ht="24" customHeight="1" x14ac:dyDescent="0.35">
      <c r="A51" s="50" t="s">
        <v>50</v>
      </c>
      <c r="B51" s="54"/>
      <c r="C51" s="33" t="s">
        <v>78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</row>
    <row r="52" spans="1:256" ht="24" customHeight="1" x14ac:dyDescent="0.35">
      <c r="A52" s="50"/>
      <c r="B52" s="54"/>
      <c r="C52" s="33" t="s">
        <v>79</v>
      </c>
      <c r="D52" s="14">
        <v>0</v>
      </c>
      <c r="E52" s="14">
        <v>0</v>
      </c>
      <c r="F52" s="14">
        <v>37.411000000000008</v>
      </c>
      <c r="G52" s="15">
        <f>(+D52+E52+F52)/3</f>
        <v>12.470333333333336</v>
      </c>
      <c r="H52" s="14">
        <v>0</v>
      </c>
      <c r="I52" s="14">
        <v>0</v>
      </c>
      <c r="J52" s="14">
        <v>12.55</v>
      </c>
      <c r="K52" s="15">
        <f>(+H52+I52+J52)/3</f>
        <v>4.1833333333333336</v>
      </c>
      <c r="L52" s="14">
        <f t="shared" ref="L52:S53" si="14">(+D52/D$54)*100</f>
        <v>0</v>
      </c>
      <c r="M52" s="14">
        <f t="shared" si="14"/>
        <v>0</v>
      </c>
      <c r="N52" s="14">
        <f t="shared" si="14"/>
        <v>2.6902385752135332E-3</v>
      </c>
      <c r="O52" s="17">
        <f t="shared" si="14"/>
        <v>8.8984616414955269E-4</v>
      </c>
      <c r="P52" s="14">
        <f t="shared" si="14"/>
        <v>0</v>
      </c>
      <c r="Q52" s="14">
        <f t="shared" si="14"/>
        <v>0</v>
      </c>
      <c r="R52" s="14">
        <f t="shared" si="14"/>
        <v>9.0205198656669971E-4</v>
      </c>
      <c r="S52" s="17">
        <f t="shared" si="14"/>
        <v>2.9844692854750962E-4</v>
      </c>
      <c r="T52" s="46"/>
    </row>
    <row r="53" spans="1:256" ht="24.95" customHeight="1" x14ac:dyDescent="0.25">
      <c r="A53" s="72" t="s">
        <v>80</v>
      </c>
      <c r="B53" s="72"/>
      <c r="C53" s="73" t="s">
        <v>51</v>
      </c>
      <c r="D53" s="74">
        <v>986.17925997001339</v>
      </c>
      <c r="E53" s="74">
        <v>1854.470302859791</v>
      </c>
      <c r="F53" s="74">
        <v>1167.9592759997322</v>
      </c>
      <c r="G53" s="39">
        <f>(+D53+E53+F53)/3</f>
        <v>1336.2029462765122</v>
      </c>
      <c r="H53" s="74">
        <v>1361.6765058502167</v>
      </c>
      <c r="I53" s="74">
        <v>2227.6435599998031</v>
      </c>
      <c r="J53" s="74">
        <v>986.29861864006477</v>
      </c>
      <c r="K53" s="39">
        <f>(+H53+I53+J53)/3</f>
        <v>1525.2062281633616</v>
      </c>
      <c r="L53" s="74">
        <f t="shared" si="14"/>
        <v>6.9492925219864374E-2</v>
      </c>
      <c r="M53" s="74">
        <f t="shared" si="14"/>
        <v>0.13298629603580764</v>
      </c>
      <c r="N53" s="74">
        <f t="shared" si="14"/>
        <v>8.3988375038703808E-2</v>
      </c>
      <c r="O53" s="40">
        <f t="shared" si="14"/>
        <v>9.534749669371187E-2</v>
      </c>
      <c r="P53" s="74">
        <f t="shared" si="14"/>
        <v>9.5968212302504699E-2</v>
      </c>
      <c r="Q53" s="74">
        <f t="shared" si="14"/>
        <v>0.15969371626771878</v>
      </c>
      <c r="R53" s="74">
        <f t="shared" si="14"/>
        <v>7.0891842891813717E-2</v>
      </c>
      <c r="S53" s="40">
        <f t="shared" si="14"/>
        <v>0.1088111029952719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1419107.4225899999</v>
      </c>
      <c r="E54" s="43">
        <v>1394482.2572999999</v>
      </c>
      <c r="F54" s="43">
        <v>1390620.1607799998</v>
      </c>
      <c r="G54" s="62">
        <f>G13+G25+G30+G34+G44+G38+G21+G50+G52+G45+G53+G23+G9+G42</f>
        <v>1401403.280223333</v>
      </c>
      <c r="H54" s="43">
        <v>1418882.8500400002</v>
      </c>
      <c r="I54" s="43">
        <v>1394947.5358599999</v>
      </c>
      <c r="J54" s="43">
        <v>1391272.3642200001</v>
      </c>
      <c r="K54" s="62">
        <f t="shared" ref="K54:S54" si="15">K13+K25+K30+K34+K44+K38+K21+K50+K52+K45+K53+K23+K9+K42</f>
        <v>1401700.9167066668</v>
      </c>
      <c r="L54" s="43">
        <f t="shared" si="15"/>
        <v>100</v>
      </c>
      <c r="M54" s="43">
        <f t="shared" si="15"/>
        <v>100.00000000000001</v>
      </c>
      <c r="N54" s="43">
        <f t="shared" si="15"/>
        <v>100.00000000000001</v>
      </c>
      <c r="O54" s="62">
        <f t="shared" si="15"/>
        <v>100.001</v>
      </c>
      <c r="P54" s="43">
        <f t="shared" si="15"/>
        <v>100.00000000000001</v>
      </c>
      <c r="Q54" s="43">
        <f t="shared" si="15"/>
        <v>100</v>
      </c>
      <c r="R54" s="43">
        <f t="shared" si="15"/>
        <v>100.00000000000001</v>
      </c>
      <c r="S54" s="62">
        <f t="shared" si="15"/>
        <v>99.999999999999986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665489.96037009987</v>
      </c>
      <c r="E9" s="14">
        <v>603812.78395900002</v>
      </c>
      <c r="F9" s="14">
        <v>734583.84672000015</v>
      </c>
      <c r="G9" s="15">
        <f t="shared" ref="G9:G16" si="0">(+D9+E9+F9)/3</f>
        <v>667962.19701636676</v>
      </c>
      <c r="H9" s="16">
        <v>671175.81655999995</v>
      </c>
      <c r="I9" s="16">
        <v>615537.31018999999</v>
      </c>
      <c r="J9" s="16">
        <v>747429.78240000003</v>
      </c>
      <c r="K9" s="15">
        <f t="shared" ref="K9:K16" si="1">(+H9+I9+J9)/3</f>
        <v>678047.63638333324</v>
      </c>
      <c r="L9" s="16">
        <f t="shared" ref="L9:O16" si="2">(+D9/D$54)*100</f>
        <v>46.941789670183027</v>
      </c>
      <c r="M9" s="16">
        <f t="shared" si="2"/>
        <v>44.495712563829279</v>
      </c>
      <c r="N9" s="16">
        <f t="shared" si="2"/>
        <v>48.750752197186728</v>
      </c>
      <c r="O9" s="17">
        <f>(+G9/G$54)*100+0.001</f>
        <v>46.804150423484998</v>
      </c>
      <c r="P9" s="16">
        <f t="shared" ref="P9:S16" si="3">(+H9/H$54)*100</f>
        <v>47.415165251404609</v>
      </c>
      <c r="Q9" s="16">
        <f t="shared" si="3"/>
        <v>45.378899644455764</v>
      </c>
      <c r="R9" s="16">
        <f t="shared" si="3"/>
        <v>49.617627231325052</v>
      </c>
      <c r="S9" s="17">
        <f t="shared" si="3"/>
        <v>47.545045401652729</v>
      </c>
      <c r="T9" s="46"/>
    </row>
    <row r="10" spans="1:256" ht="24" customHeight="1" x14ac:dyDescent="0.35">
      <c r="A10" s="12"/>
      <c r="B10" s="12"/>
      <c r="C10" s="19" t="s">
        <v>73</v>
      </c>
      <c r="D10" s="14">
        <v>655137.36264009983</v>
      </c>
      <c r="E10" s="14">
        <v>593718.09678699996</v>
      </c>
      <c r="F10" s="14">
        <v>724579.75929000007</v>
      </c>
      <c r="G10" s="20">
        <f t="shared" si="0"/>
        <v>657811.73957236658</v>
      </c>
      <c r="H10" s="16">
        <v>655137.36265999998</v>
      </c>
      <c r="I10" s="16">
        <v>593718.09681000002</v>
      </c>
      <c r="J10" s="16">
        <v>724579.75933000003</v>
      </c>
      <c r="K10" s="20">
        <f t="shared" si="1"/>
        <v>657811.73960000009</v>
      </c>
      <c r="L10" s="16">
        <f t="shared" si="2"/>
        <v>46.21154654989401</v>
      </c>
      <c r="M10" s="16">
        <f t="shared" si="2"/>
        <v>43.751822552289561</v>
      </c>
      <c r="N10" s="16">
        <f t="shared" si="2"/>
        <v>48.086829638262266</v>
      </c>
      <c r="O10" s="21">
        <f t="shared" si="2"/>
        <v>46.091922469656524</v>
      </c>
      <c r="P10" s="16">
        <f t="shared" si="3"/>
        <v>46.282129877837107</v>
      </c>
      <c r="Q10" s="16">
        <f t="shared" si="3"/>
        <v>43.770334447999417</v>
      </c>
      <c r="R10" s="16">
        <f t="shared" si="3"/>
        <v>48.10074370111046</v>
      </c>
      <c r="S10" s="21">
        <f t="shared" si="3"/>
        <v>46.126094018769649</v>
      </c>
      <c r="T10" s="46"/>
    </row>
    <row r="11" spans="1:256" ht="24" customHeight="1" x14ac:dyDescent="0.35">
      <c r="A11" s="12"/>
      <c r="B11" s="12"/>
      <c r="C11" s="19" t="s">
        <v>74</v>
      </c>
      <c r="D11" s="14">
        <v>819.84852000000012</v>
      </c>
      <c r="E11" s="14">
        <v>759.42363999999986</v>
      </c>
      <c r="F11" s="14">
        <v>713.03887000000009</v>
      </c>
      <c r="G11" s="20">
        <f t="shared" si="0"/>
        <v>764.10367666666662</v>
      </c>
      <c r="H11" s="16">
        <v>820.42329000000007</v>
      </c>
      <c r="I11" s="16">
        <v>817.36196999999993</v>
      </c>
      <c r="J11" s="16">
        <v>729.45187999999996</v>
      </c>
      <c r="K11" s="20">
        <f t="shared" si="1"/>
        <v>789.07904666666673</v>
      </c>
      <c r="L11" s="16">
        <f t="shared" si="2"/>
        <v>5.7829808230086661E-2</v>
      </c>
      <c r="M11" s="16">
        <f t="shared" si="2"/>
        <v>5.596286944781121E-2</v>
      </c>
      <c r="N11" s="16">
        <f t="shared" si="2"/>
        <v>4.7320917024713589E-2</v>
      </c>
      <c r="O11" s="21">
        <f t="shared" si="2"/>
        <v>5.3539645623525721E-2</v>
      </c>
      <c r="P11" s="16">
        <f t="shared" si="3"/>
        <v>5.7958741825396995E-2</v>
      </c>
      <c r="Q11" s="16">
        <f t="shared" si="3"/>
        <v>6.0257901829501859E-2</v>
      </c>
      <c r="R11" s="16">
        <f t="shared" si="3"/>
        <v>4.8424176179883052E-2</v>
      </c>
      <c r="S11" s="21">
        <f t="shared" si="3"/>
        <v>5.5330624407706738E-2</v>
      </c>
      <c r="T11" s="46"/>
    </row>
    <row r="12" spans="1:256" ht="24" customHeight="1" x14ac:dyDescent="0.35">
      <c r="A12" s="12"/>
      <c r="B12" s="12"/>
      <c r="C12" s="19" t="s">
        <v>75</v>
      </c>
      <c r="D12" s="14">
        <v>9532.7492099999981</v>
      </c>
      <c r="E12" s="14">
        <v>9335.263531999999</v>
      </c>
      <c r="F12" s="14">
        <v>9291.0485600000011</v>
      </c>
      <c r="G12" s="20">
        <f t="shared" si="0"/>
        <v>9386.353767333334</v>
      </c>
      <c r="H12" s="16">
        <v>15218.030610000002</v>
      </c>
      <c r="I12" s="16">
        <v>21001.851409999996</v>
      </c>
      <c r="J12" s="16">
        <v>22120.571189999999</v>
      </c>
      <c r="K12" s="20">
        <f t="shared" si="1"/>
        <v>19446.817736666664</v>
      </c>
      <c r="L12" s="16">
        <f t="shared" si="2"/>
        <v>0.67241331205892763</v>
      </c>
      <c r="M12" s="16">
        <f t="shared" si="2"/>
        <v>0.68792714209190153</v>
      </c>
      <c r="N12" s="16">
        <f t="shared" si="2"/>
        <v>0.61660164189975319</v>
      </c>
      <c r="O12" s="21">
        <f t="shared" si="2"/>
        <v>0.65768830820493707</v>
      </c>
      <c r="P12" s="16">
        <f t="shared" si="3"/>
        <v>1.0750766317421081</v>
      </c>
      <c r="Q12" s="16">
        <f t="shared" si="3"/>
        <v>1.548307294626841</v>
      </c>
      <c r="R12" s="16">
        <f t="shared" si="3"/>
        <v>1.4684593540347106</v>
      </c>
      <c r="S12" s="21">
        <f t="shared" si="3"/>
        <v>1.3636207584753839</v>
      </c>
      <c r="T12" s="46"/>
    </row>
    <row r="13" spans="1:256" ht="24" customHeight="1" x14ac:dyDescent="0.35">
      <c r="A13" s="22" t="s">
        <v>13</v>
      </c>
      <c r="B13" s="22"/>
      <c r="C13" s="23" t="s">
        <v>6</v>
      </c>
      <c r="D13" s="24">
        <v>568614.66171000001</v>
      </c>
      <c r="E13" s="24">
        <v>574488.29751514003</v>
      </c>
      <c r="F13" s="24">
        <v>585192.39400999993</v>
      </c>
      <c r="G13" s="15">
        <f t="shared" si="0"/>
        <v>576098.45107837999</v>
      </c>
      <c r="H13" s="24">
        <v>568614.66171000001</v>
      </c>
      <c r="I13" s="24">
        <v>574488.29751514003</v>
      </c>
      <c r="J13" s="24">
        <v>585192.39400999993</v>
      </c>
      <c r="K13" s="15">
        <f t="shared" si="1"/>
        <v>576098.45107837999</v>
      </c>
      <c r="L13" s="24">
        <f t="shared" si="2"/>
        <v>40.108478629082477</v>
      </c>
      <c r="M13" s="24">
        <f t="shared" si="2"/>
        <v>42.334754805809197</v>
      </c>
      <c r="N13" s="24">
        <f t="shared" si="2"/>
        <v>38.836369075420393</v>
      </c>
      <c r="O13" s="17">
        <f t="shared" si="2"/>
        <v>40.366389872056594</v>
      </c>
      <c r="P13" s="24">
        <f t="shared" si="3"/>
        <v>40.169740154725908</v>
      </c>
      <c r="Q13" s="24">
        <f t="shared" si="3"/>
        <v>42.352667122333784</v>
      </c>
      <c r="R13" s="24">
        <f t="shared" si="3"/>
        <v>38.847606488679929</v>
      </c>
      <c r="S13" s="17">
        <f t="shared" si="3"/>
        <v>40.396316634098753</v>
      </c>
      <c r="T13" s="46"/>
    </row>
    <row r="14" spans="1:256" ht="24" customHeight="1" x14ac:dyDescent="0.35">
      <c r="A14" s="22"/>
      <c r="B14" s="22"/>
      <c r="C14" s="52" t="s">
        <v>7</v>
      </c>
      <c r="D14" s="24">
        <v>355317.27325999999</v>
      </c>
      <c r="E14" s="24">
        <v>341421.04330000002</v>
      </c>
      <c r="F14" s="24">
        <v>349958.54479000001</v>
      </c>
      <c r="G14" s="20">
        <f t="shared" si="0"/>
        <v>348898.9537833333</v>
      </c>
      <c r="H14" s="24">
        <v>355317.27325999999</v>
      </c>
      <c r="I14" s="24">
        <v>341421.04330000002</v>
      </c>
      <c r="J14" s="24">
        <v>349958.54479000001</v>
      </c>
      <c r="K14" s="20">
        <f t="shared" si="1"/>
        <v>348898.9537833333</v>
      </c>
      <c r="L14" s="24">
        <f t="shared" si="2"/>
        <v>25.063080888970923</v>
      </c>
      <c r="M14" s="24">
        <f t="shared" si="2"/>
        <v>25.159739921887876</v>
      </c>
      <c r="N14" s="24">
        <f t="shared" si="2"/>
        <v>23.225044183211359</v>
      </c>
      <c r="O14" s="21">
        <f t="shared" si="2"/>
        <v>24.446847874712549</v>
      </c>
      <c r="P14" s="24">
        <f t="shared" si="3"/>
        <v>25.101362135855958</v>
      </c>
      <c r="Q14" s="24">
        <f t="shared" si="3"/>
        <v>25.170385294164728</v>
      </c>
      <c r="R14" s="24">
        <f t="shared" si="3"/>
        <v>23.23176441544911</v>
      </c>
      <c r="S14" s="21">
        <f t="shared" si="3"/>
        <v>24.464972235135825</v>
      </c>
    </row>
    <row r="15" spans="1:256" ht="24" customHeight="1" x14ac:dyDescent="0.35">
      <c r="A15" s="22"/>
      <c r="B15" s="22"/>
      <c r="C15" s="52" t="s">
        <v>8</v>
      </c>
      <c r="D15" s="24">
        <v>89408.810029999993</v>
      </c>
      <c r="E15" s="24">
        <v>82345.125059999991</v>
      </c>
      <c r="F15" s="24">
        <v>90791.649879999983</v>
      </c>
      <c r="G15" s="20">
        <f t="shared" si="0"/>
        <v>87515.194989999989</v>
      </c>
      <c r="H15" s="24">
        <v>89408.810029999993</v>
      </c>
      <c r="I15" s="24">
        <v>82345.125059999991</v>
      </c>
      <c r="J15" s="24">
        <v>90791.649879999983</v>
      </c>
      <c r="K15" s="20">
        <f t="shared" si="1"/>
        <v>87515.194989999989</v>
      </c>
      <c r="L15" s="24">
        <f t="shared" si="2"/>
        <v>6.3066459376119237</v>
      </c>
      <c r="M15" s="24">
        <f t="shared" si="2"/>
        <v>6.0681143444474124</v>
      </c>
      <c r="N15" s="24">
        <f t="shared" si="2"/>
        <v>6.0253996118168507</v>
      </c>
      <c r="O15" s="21">
        <f t="shared" si="2"/>
        <v>6.1320638409679775</v>
      </c>
      <c r="P15" s="24">
        <f t="shared" si="3"/>
        <v>6.3162786827330732</v>
      </c>
      <c r="Q15" s="24">
        <f t="shared" si="3"/>
        <v>6.0706818326812222</v>
      </c>
      <c r="R15" s="24">
        <f t="shared" si="3"/>
        <v>6.0271430782403046</v>
      </c>
      <c r="S15" s="21">
        <f t="shared" si="3"/>
        <v>6.1366100195085327</v>
      </c>
    </row>
    <row r="16" spans="1:256" ht="24" customHeight="1" x14ac:dyDescent="0.35">
      <c r="A16" s="22"/>
      <c r="B16" s="22"/>
      <c r="C16" s="52" t="s">
        <v>9</v>
      </c>
      <c r="D16" s="24">
        <v>123888.57842000001</v>
      </c>
      <c r="E16" s="24">
        <v>150722.12915513999</v>
      </c>
      <c r="F16" s="24">
        <v>144442.19933999996</v>
      </c>
      <c r="G16" s="20">
        <f t="shared" si="0"/>
        <v>139684.30230504667</v>
      </c>
      <c r="H16" s="24">
        <v>123888.57842000001</v>
      </c>
      <c r="I16" s="24">
        <v>150722.12915513999</v>
      </c>
      <c r="J16" s="24">
        <v>144442.19933999996</v>
      </c>
      <c r="K16" s="20">
        <f t="shared" si="1"/>
        <v>139684.30230504667</v>
      </c>
      <c r="L16" s="24">
        <f t="shared" si="2"/>
        <v>8.7387518024996282</v>
      </c>
      <c r="M16" s="24">
        <f t="shared" si="2"/>
        <v>11.106900539473912</v>
      </c>
      <c r="N16" s="24">
        <f t="shared" si="2"/>
        <v>9.5859252803921855</v>
      </c>
      <c r="O16" s="21">
        <f t="shared" si="2"/>
        <v>9.7874781563760607</v>
      </c>
      <c r="P16" s="24">
        <f t="shared" si="3"/>
        <v>8.7520993361368724</v>
      </c>
      <c r="Q16" s="24">
        <f t="shared" si="3"/>
        <v>11.111599995487834</v>
      </c>
      <c r="R16" s="24">
        <f t="shared" si="3"/>
        <v>9.588698994990521</v>
      </c>
      <c r="S16" s="21">
        <f t="shared" si="3"/>
        <v>9.7947343794543986</v>
      </c>
    </row>
    <row r="17" spans="1:20" ht="24" customHeight="1" x14ac:dyDescent="0.35">
      <c r="A17" s="22"/>
      <c r="B17" s="22"/>
      <c r="C17" s="52" t="s">
        <v>10</v>
      </c>
      <c r="D17" s="24"/>
      <c r="E17" s="24"/>
      <c r="F17" s="24"/>
      <c r="G17" s="20"/>
      <c r="H17" s="24"/>
      <c r="I17" s="24"/>
      <c r="J17" s="24"/>
      <c r="K17" s="20"/>
      <c r="L17" s="24"/>
      <c r="M17" s="24"/>
      <c r="N17" s="24"/>
      <c r="O17" s="21"/>
      <c r="P17" s="24"/>
      <c r="Q17" s="24"/>
      <c r="R17" s="24"/>
      <c r="S17" s="21"/>
    </row>
    <row r="18" spans="1:20" ht="24" customHeight="1" x14ac:dyDescent="0.35">
      <c r="A18" s="22"/>
      <c r="B18" s="22"/>
      <c r="C18" s="52" t="s">
        <v>11</v>
      </c>
      <c r="D18" s="24">
        <v>114872.15765000001</v>
      </c>
      <c r="E18" s="24">
        <v>139390.74399999998</v>
      </c>
      <c r="F18" s="24">
        <v>134270.77551000001</v>
      </c>
      <c r="G18" s="20">
        <f>(+D18+E18+F18)/3</f>
        <v>129511.22571999999</v>
      </c>
      <c r="H18" s="24">
        <v>114872.15765000001</v>
      </c>
      <c r="I18" s="24">
        <v>139390.74399999998</v>
      </c>
      <c r="J18" s="24">
        <v>134270.77551000001</v>
      </c>
      <c r="K18" s="20">
        <f>(+H18+I18+J18)/3</f>
        <v>129511.22571999999</v>
      </c>
      <c r="L18" s="24">
        <f t="shared" ref="L18:S19" si="4">(+D18/D$54)*100</f>
        <v>8.1027588460802278</v>
      </c>
      <c r="M18" s="24">
        <f t="shared" si="4"/>
        <v>10.271876720489336</v>
      </c>
      <c r="N18" s="24">
        <f t="shared" si="4"/>
        <v>8.9108974195932049</v>
      </c>
      <c r="O18" s="21">
        <f t="shared" si="4"/>
        <v>9.0746653118672764</v>
      </c>
      <c r="P18" s="24">
        <f t="shared" si="4"/>
        <v>8.115134966686103</v>
      </c>
      <c r="Q18" s="24">
        <f t="shared" si="4"/>
        <v>10.276222868422941</v>
      </c>
      <c r="R18" s="24">
        <f t="shared" si="4"/>
        <v>8.9134758129703719</v>
      </c>
      <c r="S18" s="21">
        <f t="shared" si="4"/>
        <v>9.0813930710318029</v>
      </c>
    </row>
    <row r="19" spans="1:20" ht="24" customHeight="1" x14ac:dyDescent="0.35">
      <c r="A19" s="22"/>
      <c r="B19" s="22"/>
      <c r="C19" s="52" t="s">
        <v>12</v>
      </c>
      <c r="D19" s="24">
        <v>6370.6579299999994</v>
      </c>
      <c r="E19" s="24">
        <v>8861.9939599999998</v>
      </c>
      <c r="F19" s="24">
        <v>8298.7803399999993</v>
      </c>
      <c r="G19" s="20">
        <f>(+D19+E19+F19)/3</f>
        <v>7843.8107433333325</v>
      </c>
      <c r="H19" s="24">
        <v>6370.6579299999994</v>
      </c>
      <c r="I19" s="24">
        <v>8861.9939599999998</v>
      </c>
      <c r="J19" s="24">
        <v>8298.7803399999993</v>
      </c>
      <c r="K19" s="20">
        <f>(+H19+I19+J19)/3</f>
        <v>7843.8107433333325</v>
      </c>
      <c r="L19" s="24">
        <f t="shared" si="4"/>
        <v>0.4493682886582277</v>
      </c>
      <c r="M19" s="24">
        <f t="shared" si="4"/>
        <v>0.65305132064465576</v>
      </c>
      <c r="N19" s="24">
        <f t="shared" si="4"/>
        <v>0.55074963287129686</v>
      </c>
      <c r="O19" s="21">
        <f t="shared" si="4"/>
        <v>0.54960453713308333</v>
      </c>
      <c r="P19" s="24">
        <f t="shared" si="4"/>
        <v>0.45005465193801114</v>
      </c>
      <c r="Q19" s="24">
        <f t="shared" si="4"/>
        <v>0.65332763409009409</v>
      </c>
      <c r="R19" s="24">
        <f t="shared" si="4"/>
        <v>0.55090899383563141</v>
      </c>
      <c r="S19" s="21">
        <f t="shared" si="4"/>
        <v>0.55001200196340905</v>
      </c>
    </row>
    <row r="20" spans="1:20" ht="24" customHeight="1" x14ac:dyDescent="0.35">
      <c r="A20" s="50" t="s">
        <v>16</v>
      </c>
      <c r="B20" s="54"/>
      <c r="C20" s="33" t="s">
        <v>40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41</v>
      </c>
      <c r="D21" s="14">
        <v>89343.67257000001</v>
      </c>
      <c r="E21" s="14">
        <v>70503.399999999994</v>
      </c>
      <c r="F21" s="14">
        <v>79862.142000000007</v>
      </c>
      <c r="G21" s="15">
        <f>(+D21+E21+F21)/3</f>
        <v>79903.071523333332</v>
      </c>
      <c r="H21" s="14">
        <v>89333.065459999998</v>
      </c>
      <c r="I21" s="14">
        <v>70503.399999999994</v>
      </c>
      <c r="J21" s="14">
        <v>79848.284000000014</v>
      </c>
      <c r="K21" s="15">
        <f>(+H21+I21+J21)/3</f>
        <v>79894.916486666669</v>
      </c>
      <c r="L21" s="14">
        <f t="shared" ref="L21:S21" si="5">(+D21/D$54)*100</f>
        <v>6.3020513244260705</v>
      </c>
      <c r="M21" s="14">
        <f t="shared" si="5"/>
        <v>5.1954829452330635</v>
      </c>
      <c r="N21" s="14">
        <f t="shared" si="5"/>
        <v>5.3000614047841372</v>
      </c>
      <c r="O21" s="17">
        <f t="shared" si="5"/>
        <v>5.5986932980780928</v>
      </c>
      <c r="P21" s="14">
        <f t="shared" si="5"/>
        <v>6.3109277132630277</v>
      </c>
      <c r="Q21" s="14">
        <f t="shared" si="5"/>
        <v>5.1976812131913865</v>
      </c>
      <c r="R21" s="14">
        <f t="shared" si="5"/>
        <v>5.3006750384649601</v>
      </c>
      <c r="S21" s="17">
        <f t="shared" si="5"/>
        <v>5.6022722119958583</v>
      </c>
      <c r="T21" s="46"/>
    </row>
    <row r="22" spans="1:20" ht="24" customHeight="1" x14ac:dyDescent="0.35">
      <c r="A22" s="22" t="s">
        <v>21</v>
      </c>
      <c r="B22" s="56"/>
      <c r="C22" s="23" t="s">
        <v>62</v>
      </c>
      <c r="D22" s="24"/>
      <c r="E22" s="24"/>
      <c r="F22" s="24"/>
      <c r="G22" s="20"/>
      <c r="H22" s="24"/>
      <c r="I22" s="24"/>
      <c r="J22" s="24"/>
      <c r="K22" s="20"/>
      <c r="L22" s="24"/>
      <c r="M22" s="24"/>
      <c r="N22" s="24"/>
      <c r="O22" s="21"/>
      <c r="P22" s="24"/>
      <c r="Q22" s="24"/>
      <c r="R22" s="24"/>
      <c r="S22" s="21"/>
    </row>
    <row r="23" spans="1:20" ht="24" customHeight="1" x14ac:dyDescent="0.35">
      <c r="A23" s="22"/>
      <c r="B23" s="56"/>
      <c r="C23" s="23" t="s">
        <v>30</v>
      </c>
      <c r="D23" s="24">
        <v>24446.253509999999</v>
      </c>
      <c r="E23" s="24">
        <v>34976.195910000002</v>
      </c>
      <c r="F23" s="24">
        <v>38554.609399999987</v>
      </c>
      <c r="G23" s="15">
        <f>(+D23+E23+F23)/3</f>
        <v>32659.019606666665</v>
      </c>
      <c r="H23" s="24">
        <v>24439.275139999998</v>
      </c>
      <c r="I23" s="24">
        <v>34927.468820000002</v>
      </c>
      <c r="J23" s="24">
        <v>38525.532760000002</v>
      </c>
      <c r="K23" s="15">
        <f>(+H23+I23+J23)/3</f>
        <v>32630.758906666666</v>
      </c>
      <c r="L23" s="24">
        <f t="shared" ref="L23:S23" si="6">(+D23/D$54)*100</f>
        <v>1.7243699512043793</v>
      </c>
      <c r="M23" s="24">
        <f t="shared" si="6"/>
        <v>2.5774392346969854</v>
      </c>
      <c r="N23" s="24">
        <f t="shared" si="6"/>
        <v>2.5586816499045018</v>
      </c>
      <c r="O23" s="17">
        <f t="shared" si="6"/>
        <v>2.2883705307905511</v>
      </c>
      <c r="P23" s="24">
        <f t="shared" si="6"/>
        <v>1.7265107603650582</v>
      </c>
      <c r="Q23" s="24">
        <f t="shared" si="6"/>
        <v>2.574937499610543</v>
      </c>
      <c r="R23" s="24">
        <f t="shared" si="6"/>
        <v>2.5574917783392324</v>
      </c>
      <c r="S23" s="17">
        <f t="shared" si="6"/>
        <v>2.2880854241791817</v>
      </c>
      <c r="T23" s="46"/>
    </row>
    <row r="24" spans="1:20" ht="24" customHeight="1" x14ac:dyDescent="0.35">
      <c r="A24" s="50" t="s">
        <v>26</v>
      </c>
      <c r="B24" s="55"/>
      <c r="C24" s="33" t="s">
        <v>14</v>
      </c>
      <c r="D24" s="14"/>
      <c r="E24" s="14"/>
      <c r="F24" s="14"/>
      <c r="G24" s="20"/>
      <c r="H24" s="14"/>
      <c r="I24" s="14"/>
      <c r="J24" s="14"/>
      <c r="K24" s="20"/>
      <c r="L24" s="14"/>
      <c r="M24" s="14"/>
      <c r="N24" s="14"/>
      <c r="O24" s="21"/>
      <c r="P24" s="14"/>
      <c r="Q24" s="14"/>
      <c r="R24" s="14"/>
      <c r="S24" s="21"/>
    </row>
    <row r="25" spans="1:20" ht="24" customHeight="1" x14ac:dyDescent="0.35">
      <c r="A25" s="50"/>
      <c r="B25" s="55"/>
      <c r="C25" s="33" t="s">
        <v>15</v>
      </c>
      <c r="D25" s="14">
        <v>32810.793579999998</v>
      </c>
      <c r="E25" s="14">
        <v>32122.630839999998</v>
      </c>
      <c r="F25" s="14">
        <v>35088.639289999999</v>
      </c>
      <c r="G25" s="15">
        <f>(+D25+E25+F25)/3</f>
        <v>33340.687903333332</v>
      </c>
      <c r="H25" s="14">
        <v>26041.86681</v>
      </c>
      <c r="I25" s="14">
        <v>25949.524849999998</v>
      </c>
      <c r="J25" s="14">
        <v>25944.333720000002</v>
      </c>
      <c r="K25" s="15">
        <f>(+H25+I25+J25)/3</f>
        <v>25978.575126666663</v>
      </c>
      <c r="L25" s="14">
        <f t="shared" ref="L25:S28" si="7">(+D25/D$54)*100</f>
        <v>2.3143810768949833</v>
      </c>
      <c r="M25" s="14">
        <f t="shared" si="7"/>
        <v>2.3671564872791615</v>
      </c>
      <c r="N25" s="14">
        <f t="shared" si="7"/>
        <v>2.3286620943290157</v>
      </c>
      <c r="O25" s="17">
        <f t="shared" si="7"/>
        <v>2.3361340479032258</v>
      </c>
      <c r="P25" s="14">
        <f t="shared" si="7"/>
        <v>1.8397257287663844</v>
      </c>
      <c r="Q25" s="14">
        <f t="shared" si="7"/>
        <v>1.9130617502714484</v>
      </c>
      <c r="R25" s="14">
        <f t="shared" si="7"/>
        <v>1.722297277411857</v>
      </c>
      <c r="S25" s="17">
        <f t="shared" si="7"/>
        <v>1.8216309114442824</v>
      </c>
      <c r="T25" s="46"/>
    </row>
    <row r="26" spans="1:20" ht="24" customHeight="1" x14ac:dyDescent="0.35">
      <c r="A26" s="50"/>
      <c r="B26" s="50"/>
      <c r="C26" s="51" t="s">
        <v>59</v>
      </c>
      <c r="D26" s="14">
        <v>16285.428039999999</v>
      </c>
      <c r="E26" s="14">
        <v>14119.041749999997</v>
      </c>
      <c r="F26" s="14">
        <v>15531.915199999998</v>
      </c>
      <c r="G26" s="20">
        <f>(+D26+E26+F26)/3</f>
        <v>15312.128329999998</v>
      </c>
      <c r="H26" s="14">
        <v>8388.7760299999991</v>
      </c>
      <c r="I26" s="14">
        <v>6837.0521900000003</v>
      </c>
      <c r="J26" s="14">
        <v>7140.9962000000005</v>
      </c>
      <c r="K26" s="20">
        <f>(+H26+I26+J26)/3</f>
        <v>7455.6081400000003</v>
      </c>
      <c r="L26" s="14">
        <f t="shared" si="7"/>
        <v>1.1487282803146073</v>
      </c>
      <c r="M26" s="14">
        <f t="shared" si="7"/>
        <v>1.0404496891661759</v>
      </c>
      <c r="N26" s="14">
        <f t="shared" si="7"/>
        <v>1.0307775653437905</v>
      </c>
      <c r="O26" s="21">
        <f t="shared" si="7"/>
        <v>1.0728988088455194</v>
      </c>
      <c r="P26" s="14">
        <f t="shared" si="7"/>
        <v>0.59262445383997897</v>
      </c>
      <c r="Q26" s="14">
        <f t="shared" si="7"/>
        <v>0.50404402796988568</v>
      </c>
      <c r="R26" s="14">
        <f t="shared" si="7"/>
        <v>0.47405026646675497</v>
      </c>
      <c r="S26" s="21">
        <f t="shared" si="7"/>
        <v>0.52279103781556213</v>
      </c>
    </row>
    <row r="27" spans="1:20" ht="24" customHeight="1" x14ac:dyDescent="0.35">
      <c r="A27" s="50"/>
      <c r="B27" s="54"/>
      <c r="C27" s="51" t="s">
        <v>60</v>
      </c>
      <c r="D27" s="14">
        <v>8873.9973600000012</v>
      </c>
      <c r="E27" s="14">
        <v>11621.496290000001</v>
      </c>
      <c r="F27" s="14">
        <v>12048.78176</v>
      </c>
      <c r="G27" s="20">
        <f>(+D27+E27+F27)/3</f>
        <v>10848.091803333335</v>
      </c>
      <c r="H27" s="14">
        <v>9800.0607900000014</v>
      </c>
      <c r="I27" s="14">
        <v>12352.674139999999</v>
      </c>
      <c r="J27" s="14">
        <v>11630.279750000003</v>
      </c>
      <c r="K27" s="20">
        <f>(+H27+I27+J27)/3</f>
        <v>11261.004893333333</v>
      </c>
      <c r="L27" s="14">
        <f t="shared" si="7"/>
        <v>0.62594680973882266</v>
      </c>
      <c r="M27" s="14">
        <f t="shared" si="7"/>
        <v>0.85640246814741328</v>
      </c>
      <c r="N27" s="14">
        <f t="shared" si="7"/>
        <v>0.79961896314830971</v>
      </c>
      <c r="O27" s="21">
        <f t="shared" si="7"/>
        <v>0.76011018998840774</v>
      </c>
      <c r="P27" s="14">
        <f t="shared" si="7"/>
        <v>0.69232455992419006</v>
      </c>
      <c r="Q27" s="14">
        <f t="shared" si="7"/>
        <v>0.91066902177984432</v>
      </c>
      <c r="R27" s="14">
        <f t="shared" si="7"/>
        <v>0.77206835855344746</v>
      </c>
      <c r="S27" s="21">
        <f t="shared" si="7"/>
        <v>0.789627395174749</v>
      </c>
    </row>
    <row r="28" spans="1:20" ht="24" customHeight="1" x14ac:dyDescent="0.35">
      <c r="A28" s="50"/>
      <c r="B28" s="50"/>
      <c r="C28" s="51" t="s">
        <v>61</v>
      </c>
      <c r="D28" s="14">
        <v>7651.3681800000004</v>
      </c>
      <c r="E28" s="14">
        <v>6382.0928000000004</v>
      </c>
      <c r="F28" s="14">
        <v>7507.9423299999999</v>
      </c>
      <c r="G28" s="20">
        <f>(+D28+E28+F28)/3</f>
        <v>7180.4677700000002</v>
      </c>
      <c r="H28" s="14">
        <v>7853.0299900000009</v>
      </c>
      <c r="I28" s="14">
        <v>6759.7985200000003</v>
      </c>
      <c r="J28" s="14">
        <v>7173.0577700000013</v>
      </c>
      <c r="K28" s="20">
        <f>(+H28+I28+J28)/3</f>
        <v>7261.9620933333345</v>
      </c>
      <c r="L28" s="14">
        <f t="shared" si="7"/>
        <v>0.53970598684155358</v>
      </c>
      <c r="M28" s="14">
        <f t="shared" si="7"/>
        <v>0.47030432996557237</v>
      </c>
      <c r="N28" s="14">
        <f t="shared" si="7"/>
        <v>0.49826556583691534</v>
      </c>
      <c r="O28" s="21">
        <f t="shared" si="7"/>
        <v>0.50312504906929845</v>
      </c>
      <c r="P28" s="14">
        <f t="shared" si="7"/>
        <v>0.55477671500221548</v>
      </c>
      <c r="Q28" s="14">
        <f t="shared" si="7"/>
        <v>0.4983487005217187</v>
      </c>
      <c r="R28" s="14">
        <f t="shared" si="7"/>
        <v>0.4761786523916548</v>
      </c>
      <c r="S28" s="21">
        <f t="shared" si="7"/>
        <v>0.50921247845397166</v>
      </c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15"/>
      <c r="H29" s="24"/>
      <c r="I29" s="24"/>
      <c r="J29" s="24"/>
      <c r="K29" s="15"/>
      <c r="L29" s="24"/>
      <c r="M29" s="24"/>
      <c r="N29" s="24"/>
      <c r="O29" s="17"/>
      <c r="P29" s="24"/>
      <c r="Q29" s="24"/>
      <c r="R29" s="24"/>
      <c r="S29" s="17"/>
    </row>
    <row r="30" spans="1:20" ht="24" customHeight="1" x14ac:dyDescent="0.35">
      <c r="A30" s="22"/>
      <c r="B30" s="53"/>
      <c r="C30" s="23" t="s">
        <v>18</v>
      </c>
      <c r="D30" s="24">
        <v>14951.854010000003</v>
      </c>
      <c r="E30" s="24">
        <v>12450.783870000001</v>
      </c>
      <c r="F30" s="24">
        <v>9446.5213000000003</v>
      </c>
      <c r="G30" s="15">
        <f>(+D30+E30+F30)/3</f>
        <v>12283.05306</v>
      </c>
      <c r="H30" s="24">
        <v>18738.230000000003</v>
      </c>
      <c r="I30" s="24">
        <v>8992.42</v>
      </c>
      <c r="J30" s="24">
        <v>13968.86</v>
      </c>
      <c r="K30" s="15">
        <f>(+H30+I30+J30)/3</f>
        <v>13899.836666666668</v>
      </c>
      <c r="L30" s="24">
        <f t="shared" ref="L30:S32" si="8">(+D30/D$54)*100</f>
        <v>1.0546617198047175</v>
      </c>
      <c r="M30" s="24">
        <f t="shared" si="8"/>
        <v>0.91751369794035365</v>
      </c>
      <c r="N30" s="24">
        <f t="shared" si="8"/>
        <v>0.62691961044071765</v>
      </c>
      <c r="O30" s="17">
        <f t="shared" si="8"/>
        <v>0.86065586135668937</v>
      </c>
      <c r="P30" s="24">
        <f t="shared" si="8"/>
        <v>1.3237608537842811</v>
      </c>
      <c r="Q30" s="24">
        <f t="shared" si="8"/>
        <v>0.6629429572917972</v>
      </c>
      <c r="R30" s="24">
        <f t="shared" si="8"/>
        <v>0.92731344756027123</v>
      </c>
      <c r="S30" s="17">
        <f t="shared" si="8"/>
        <v>0.97466362233376047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14951.854010000003</v>
      </c>
      <c r="E31" s="24">
        <v>12450.783870000001</v>
      </c>
      <c r="F31" s="24">
        <v>9446.5213000000003</v>
      </c>
      <c r="G31" s="20">
        <f>(+D31+E31+F31)/3</f>
        <v>12283.05306</v>
      </c>
      <c r="H31" s="24">
        <v>18738.230000000003</v>
      </c>
      <c r="I31" s="24">
        <v>8992.42</v>
      </c>
      <c r="J31" s="24">
        <v>13968.86</v>
      </c>
      <c r="K31" s="20">
        <f>(+H31+I31+J31)/3</f>
        <v>13899.836666666668</v>
      </c>
      <c r="L31" s="24">
        <f t="shared" si="8"/>
        <v>1.0546617198047175</v>
      </c>
      <c r="M31" s="24">
        <f t="shared" si="8"/>
        <v>0.91751369794035365</v>
      </c>
      <c r="N31" s="24">
        <f t="shared" si="8"/>
        <v>0.62691961044071765</v>
      </c>
      <c r="O31" s="21">
        <f t="shared" si="8"/>
        <v>0.86065586135668937</v>
      </c>
      <c r="P31" s="24">
        <f t="shared" si="8"/>
        <v>1.3237608537842811</v>
      </c>
      <c r="Q31" s="24">
        <f t="shared" si="8"/>
        <v>0.6629429572917972</v>
      </c>
      <c r="R31" s="24">
        <f t="shared" si="8"/>
        <v>0.92731344756027123</v>
      </c>
      <c r="S31" s="21">
        <f t="shared" si="8"/>
        <v>0.97466362233376047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0</v>
      </c>
      <c r="F32" s="24">
        <v>0</v>
      </c>
      <c r="G32" s="20">
        <f>(+D32+E32+F32)/3</f>
        <v>0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8"/>
        <v>0</v>
      </c>
      <c r="M32" s="24">
        <f t="shared" si="8"/>
        <v>0</v>
      </c>
      <c r="N32" s="24">
        <f t="shared" si="8"/>
        <v>0</v>
      </c>
      <c r="O32" s="21">
        <f t="shared" si="8"/>
        <v>0</v>
      </c>
      <c r="P32" s="24">
        <f t="shared" si="8"/>
        <v>0</v>
      </c>
      <c r="Q32" s="24">
        <f t="shared" si="8"/>
        <v>0</v>
      </c>
      <c r="R32" s="24">
        <f t="shared" si="8"/>
        <v>0</v>
      </c>
      <c r="S32" s="21">
        <f t="shared" si="8"/>
        <v>0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8284.4570499999991</v>
      </c>
      <c r="E34" s="14">
        <v>8938.5632499999992</v>
      </c>
      <c r="F34" s="14">
        <v>10501.238880000001</v>
      </c>
      <c r="G34" s="15">
        <f>(+D34+E34+F34)/3</f>
        <v>9241.4197266666652</v>
      </c>
      <c r="H34" s="14">
        <v>9787.4618699999992</v>
      </c>
      <c r="I34" s="14">
        <v>8170.649620000002</v>
      </c>
      <c r="J34" s="14">
        <v>8904.6945199999991</v>
      </c>
      <c r="K34" s="15">
        <f>(+H34+I34+J34)/3</f>
        <v>8954.2686699999995</v>
      </c>
      <c r="L34" s="14">
        <f t="shared" ref="L34:S36" si="9">(+D34/D$54)*100</f>
        <v>0.58436229474670442</v>
      </c>
      <c r="M34" s="14">
        <f t="shared" si="9"/>
        <v>0.65869380654354293</v>
      </c>
      <c r="N34" s="14">
        <f t="shared" si="9"/>
        <v>0.69691607933965261</v>
      </c>
      <c r="O34" s="17">
        <f t="shared" si="9"/>
        <v>0.64753298843219353</v>
      </c>
      <c r="P34" s="14">
        <f t="shared" si="9"/>
        <v>0.69143451016516999</v>
      </c>
      <c r="Q34" s="14">
        <f t="shared" si="9"/>
        <v>0.60236005681205951</v>
      </c>
      <c r="R34" s="14">
        <f t="shared" si="9"/>
        <v>0.59113220225646568</v>
      </c>
      <c r="S34" s="17">
        <f t="shared" si="9"/>
        <v>0.62787787702435127</v>
      </c>
      <c r="T34" s="46"/>
    </row>
    <row r="35" spans="1:20" ht="24" customHeight="1" x14ac:dyDescent="0.35">
      <c r="A35" s="50"/>
      <c r="B35" s="54"/>
      <c r="C35" s="51" t="s">
        <v>24</v>
      </c>
      <c r="D35" s="14">
        <v>8283.7294999999995</v>
      </c>
      <c r="E35" s="14">
        <v>8937.8647000000001</v>
      </c>
      <c r="F35" s="14">
        <v>10500.888400000002</v>
      </c>
      <c r="G35" s="20">
        <f>(+D35+E35+F35)/3</f>
        <v>9240.8275333333349</v>
      </c>
      <c r="H35" s="14">
        <v>9787.4577099999988</v>
      </c>
      <c r="I35" s="14">
        <v>8170.649620000002</v>
      </c>
      <c r="J35" s="14">
        <v>8904.1985999999997</v>
      </c>
      <c r="K35" s="20">
        <f>(+H35+I35+J35)/3</f>
        <v>8954.1019766666668</v>
      </c>
      <c r="L35" s="14">
        <f t="shared" si="9"/>
        <v>0.58431097541642396</v>
      </c>
      <c r="M35" s="14">
        <f t="shared" si="9"/>
        <v>0.65864232952808854</v>
      </c>
      <c r="N35" s="14">
        <f t="shared" si="9"/>
        <v>0.69689281968902683</v>
      </c>
      <c r="O35" s="21">
        <f t="shared" si="9"/>
        <v>0.64749149429707109</v>
      </c>
      <c r="P35" s="14">
        <f t="shared" si="9"/>
        <v>0.69143421628228174</v>
      </c>
      <c r="Q35" s="14">
        <f t="shared" si="9"/>
        <v>0.60236005681205951</v>
      </c>
      <c r="R35" s="14">
        <f t="shared" si="9"/>
        <v>0.59109928093826836</v>
      </c>
      <c r="S35" s="21">
        <f t="shared" si="9"/>
        <v>0.62786618840296804</v>
      </c>
    </row>
    <row r="36" spans="1:20" ht="24" customHeight="1" x14ac:dyDescent="0.35">
      <c r="A36" s="50"/>
      <c r="B36" s="54"/>
      <c r="C36" s="51" t="s">
        <v>25</v>
      </c>
      <c r="D36" s="14">
        <v>0.72755000000000003</v>
      </c>
      <c r="E36" s="14">
        <v>0.69855</v>
      </c>
      <c r="F36" s="14">
        <v>0.35048000000000001</v>
      </c>
      <c r="G36" s="20">
        <f>(+D36+E36+F36)/3</f>
        <v>0.59219333333333335</v>
      </c>
      <c r="H36" s="14">
        <v>4.1600000000000005E-3</v>
      </c>
      <c r="I36" s="14">
        <v>0</v>
      </c>
      <c r="J36" s="14">
        <v>0.49592000000000003</v>
      </c>
      <c r="K36" s="20">
        <f>(+H36+I36+J36)/3</f>
        <v>0.16669333333333336</v>
      </c>
      <c r="L36" s="14">
        <f t="shared" si="9"/>
        <v>5.1319330280427351E-5</v>
      </c>
      <c r="M36" s="14">
        <f t="shared" si="9"/>
        <v>5.1477015454468253E-5</v>
      </c>
      <c r="N36" s="14">
        <f t="shared" si="9"/>
        <v>2.3259650625808962E-5</v>
      </c>
      <c r="O36" s="21">
        <f t="shared" si="9"/>
        <v>4.149413512259867E-5</v>
      </c>
      <c r="P36" s="14">
        <f t="shared" si="9"/>
        <v>2.9388288817794471E-7</v>
      </c>
      <c r="Q36" s="14">
        <f t="shared" si="9"/>
        <v>0</v>
      </c>
      <c r="R36" s="14">
        <f t="shared" si="9"/>
        <v>3.2921318197339631E-5</v>
      </c>
      <c r="S36" s="21">
        <f t="shared" si="9"/>
        <v>1.1688621383240881E-5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11419.05927</v>
      </c>
      <c r="E38" s="24">
        <v>8024.7754800000002</v>
      </c>
      <c r="F38" s="24">
        <v>10540.406620000002</v>
      </c>
      <c r="G38" s="15">
        <f>(+D38+E38+F38)/3</f>
        <v>9994.7471233333345</v>
      </c>
      <c r="H38" s="24">
        <v>5773.8915299999999</v>
      </c>
      <c r="I38" s="24">
        <v>6379.98063</v>
      </c>
      <c r="J38" s="24">
        <v>4097.2238600000001</v>
      </c>
      <c r="K38" s="15">
        <f>(+H38+I38+J38)/3</f>
        <v>5417.0320066666663</v>
      </c>
      <c r="L38" s="24">
        <f t="shared" ref="L38:S40" si="10">(+D38/D$54)*100</f>
        <v>0.80546831718631784</v>
      </c>
      <c r="M38" s="24">
        <f t="shared" si="10"/>
        <v>0.59135565299920956</v>
      </c>
      <c r="N38" s="24">
        <f t="shared" si="10"/>
        <v>0.69951545148129413</v>
      </c>
      <c r="O38" s="17">
        <f t="shared" si="10"/>
        <v>0.70031755561550457</v>
      </c>
      <c r="P38" s="24">
        <f t="shared" si="10"/>
        <v>0.40789613434196442</v>
      </c>
      <c r="Q38" s="24">
        <f t="shared" si="10"/>
        <v>0.47034760679734522</v>
      </c>
      <c r="R38" s="24">
        <f t="shared" si="10"/>
        <v>0.27199147124695944</v>
      </c>
      <c r="S38" s="17">
        <f t="shared" si="10"/>
        <v>0.37984504167427757</v>
      </c>
      <c r="T38" s="46"/>
    </row>
    <row r="39" spans="1:20" ht="24" customHeight="1" x14ac:dyDescent="0.35">
      <c r="A39" s="22"/>
      <c r="B39" s="53"/>
      <c r="C39" s="52" t="s">
        <v>28</v>
      </c>
      <c r="D39" s="24">
        <v>4810.3428199999998</v>
      </c>
      <c r="E39" s="24">
        <v>4011.08392</v>
      </c>
      <c r="F39" s="24">
        <v>4115.4471800000001</v>
      </c>
      <c r="G39" s="20">
        <f>(+D39+E39+F39)/3</f>
        <v>4312.2913066666661</v>
      </c>
      <c r="H39" s="24">
        <v>4834.67</v>
      </c>
      <c r="I39" s="24">
        <v>3620.7</v>
      </c>
      <c r="J39" s="24">
        <v>4027.37</v>
      </c>
      <c r="K39" s="20">
        <f>(+H39+I39+J39)/3</f>
        <v>4160.913333333333</v>
      </c>
      <c r="L39" s="24">
        <f t="shared" si="10"/>
        <v>0.33930805022563709</v>
      </c>
      <c r="M39" s="24">
        <f t="shared" si="10"/>
        <v>0.29558174638752999</v>
      </c>
      <c r="N39" s="24">
        <f t="shared" si="10"/>
        <v>0.27312218550493816</v>
      </c>
      <c r="O39" s="21">
        <f t="shared" si="10"/>
        <v>0.3021560495449136</v>
      </c>
      <c r="P39" s="24">
        <f t="shared" si="10"/>
        <v>0.34154489975655383</v>
      </c>
      <c r="Q39" s="24">
        <f t="shared" si="10"/>
        <v>0.2669267633703063</v>
      </c>
      <c r="R39" s="24">
        <f t="shared" si="10"/>
        <v>0.26735426937493889</v>
      </c>
      <c r="S39" s="21">
        <f t="shared" si="10"/>
        <v>0.29176536091312638</v>
      </c>
    </row>
    <row r="40" spans="1:20" ht="24" customHeight="1" x14ac:dyDescent="0.35">
      <c r="A40" s="22"/>
      <c r="B40" s="53"/>
      <c r="C40" s="52" t="s">
        <v>20</v>
      </c>
      <c r="D40" s="24">
        <v>6608.7164499999999</v>
      </c>
      <c r="E40" s="24">
        <v>4013.6915600000002</v>
      </c>
      <c r="F40" s="24">
        <v>6424.9594400000005</v>
      </c>
      <c r="G40" s="20">
        <f>(+D40+E40+F40)/3</f>
        <v>5682.4558166666657</v>
      </c>
      <c r="H40" s="24">
        <v>939.22153000000003</v>
      </c>
      <c r="I40" s="24">
        <v>2759.2806299999997</v>
      </c>
      <c r="J40" s="24">
        <v>69.853859999999997</v>
      </c>
      <c r="K40" s="20">
        <f>(+H40+I40+J40)/3</f>
        <v>1256.1186733333334</v>
      </c>
      <c r="L40" s="24">
        <f t="shared" si="10"/>
        <v>0.4661602669606808</v>
      </c>
      <c r="M40" s="24">
        <f t="shared" si="10"/>
        <v>0.29577390661167963</v>
      </c>
      <c r="N40" s="24">
        <f t="shared" si="10"/>
        <v>0.42639326597635585</v>
      </c>
      <c r="O40" s="21">
        <f t="shared" si="10"/>
        <v>0.39816150607059081</v>
      </c>
      <c r="P40" s="24">
        <f t="shared" si="10"/>
        <v>6.6351234585410604E-2</v>
      </c>
      <c r="Q40" s="24">
        <f t="shared" si="10"/>
        <v>0.20342084342703887</v>
      </c>
      <c r="R40" s="24">
        <f t="shared" si="10"/>
        <v>4.6372018720205171E-3</v>
      </c>
      <c r="S40" s="21">
        <f t="shared" si="10"/>
        <v>8.8079680761151205E-2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633.38769999999988</v>
      </c>
      <c r="E42" s="14">
        <v>10094.31647</v>
      </c>
      <c r="F42" s="14">
        <v>245.52966000000004</v>
      </c>
      <c r="G42" s="15">
        <f>(+D42+E42+F42)/3</f>
        <v>3657.7446099999997</v>
      </c>
      <c r="H42" s="14">
        <v>638.57765999999992</v>
      </c>
      <c r="I42" s="14">
        <v>10088.548409999999</v>
      </c>
      <c r="J42" s="14">
        <v>243.30813000000001</v>
      </c>
      <c r="K42" s="15">
        <f>(+H42+I42+J42)/3</f>
        <v>3656.8113999999991</v>
      </c>
      <c r="L42" s="14">
        <f t="shared" ref="L42:S42" si="11">(+D42/D$54)*100</f>
        <v>4.4677386532692223E-2</v>
      </c>
      <c r="M42" s="14">
        <f t="shared" si="11"/>
        <v>0.74386269404979366</v>
      </c>
      <c r="N42" s="14">
        <f t="shared" si="11"/>
        <v>1.62946077090666E-2</v>
      </c>
      <c r="O42" s="17">
        <f t="shared" si="11"/>
        <v>0.25629290393559018</v>
      </c>
      <c r="P42" s="14">
        <f t="shared" si="11"/>
        <v>4.5112270924690757E-2</v>
      </c>
      <c r="Q42" s="14">
        <f t="shared" si="11"/>
        <v>0.74375219548318006</v>
      </c>
      <c r="R42" s="14">
        <f t="shared" si="11"/>
        <v>1.6151847813618479E-2</v>
      </c>
      <c r="S42" s="17">
        <f t="shared" si="11"/>
        <v>0.25641747675083393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35</v>
      </c>
      <c r="D44" s="24">
        <v>247.01051000000001</v>
      </c>
      <c r="E44" s="24">
        <v>228.86374000000001</v>
      </c>
      <c r="F44" s="24">
        <v>1070.5533500000001</v>
      </c>
      <c r="G44" s="15">
        <f>(+D44+E44+F44)/3</f>
        <v>515.47586666666678</v>
      </c>
      <c r="H44" s="24">
        <v>6.9679500000000001</v>
      </c>
      <c r="I44" s="24">
        <v>0.46418999999999999</v>
      </c>
      <c r="J44" s="60">
        <v>0.1295</v>
      </c>
      <c r="K44" s="15">
        <f>(+H44+I44+J44)/3</f>
        <v>2.5205466666666667</v>
      </c>
      <c r="L44" s="24">
        <f t="shared" ref="L44:S48" si="12">(+D44/D$54)*100</f>
        <v>1.7423426493611165E-2</v>
      </c>
      <c r="M44" s="24">
        <f t="shared" si="12"/>
        <v>1.6865252710539552E-2</v>
      </c>
      <c r="N44" s="60">
        <f t="shared" si="12"/>
        <v>7.1047411827463436E-2</v>
      </c>
      <c r="O44" s="17">
        <f t="shared" si="12"/>
        <v>3.6118652575012657E-2</v>
      </c>
      <c r="P44" s="24">
        <f t="shared" si="12"/>
        <v>4.9225030545180519E-4</v>
      </c>
      <c r="Q44" s="24">
        <f t="shared" si="12"/>
        <v>3.4221209790610241E-5</v>
      </c>
      <c r="R44" s="60">
        <f t="shared" si="12"/>
        <v>8.5967710650013756E-6</v>
      </c>
      <c r="S44" s="17">
        <f t="shared" si="12"/>
        <v>1.7674201527029587E-4</v>
      </c>
      <c r="T44" s="46"/>
    </row>
    <row r="45" spans="1:20" ht="24" customHeight="1" x14ac:dyDescent="0.35">
      <c r="A45" s="50" t="s">
        <v>42</v>
      </c>
      <c r="B45" s="50"/>
      <c r="C45" s="33" t="s">
        <v>46</v>
      </c>
      <c r="D45" s="14">
        <v>620.32934999999998</v>
      </c>
      <c r="E45" s="14">
        <v>54.105649999999997</v>
      </c>
      <c r="F45" s="14">
        <v>401.39103</v>
      </c>
      <c r="G45" s="15">
        <f>(+D45+E45+F45)/3</f>
        <v>358.60867666666667</v>
      </c>
      <c r="H45" s="14">
        <v>0</v>
      </c>
      <c r="I45" s="14">
        <v>0</v>
      </c>
      <c r="J45" s="14">
        <v>0</v>
      </c>
      <c r="K45" s="15">
        <f>(+H45+I45+J45)/3</f>
        <v>0</v>
      </c>
      <c r="L45" s="14">
        <f t="shared" si="12"/>
        <v>4.3756287259010124E-2</v>
      </c>
      <c r="M45" s="14">
        <f t="shared" si="12"/>
        <v>3.9871124203336196E-3</v>
      </c>
      <c r="N45" s="14">
        <f t="shared" si="12"/>
        <v>2.6638367730351529E-2</v>
      </c>
      <c r="O45" s="17">
        <f t="shared" si="12"/>
        <v>2.5127194191777964E-2</v>
      </c>
      <c r="P45" s="14">
        <f t="shared" si="12"/>
        <v>0</v>
      </c>
      <c r="Q45" s="14">
        <f t="shared" si="12"/>
        <v>0</v>
      </c>
      <c r="R45" s="14">
        <f t="shared" si="12"/>
        <v>0</v>
      </c>
      <c r="S45" s="17">
        <f t="shared" si="12"/>
        <v>0</v>
      </c>
      <c r="T45" s="46"/>
    </row>
    <row r="46" spans="1:20" ht="24" customHeight="1" x14ac:dyDescent="0.35">
      <c r="A46" s="50"/>
      <c r="B46" s="50"/>
      <c r="C46" s="51" t="s">
        <v>47</v>
      </c>
      <c r="D46" s="14">
        <v>0</v>
      </c>
      <c r="E46" s="14">
        <v>0</v>
      </c>
      <c r="F46" s="14">
        <v>0</v>
      </c>
      <c r="G46" s="20">
        <f>(+D46+E46+F46)/3</f>
        <v>0</v>
      </c>
      <c r="H46" s="14">
        <v>0</v>
      </c>
      <c r="I46" s="14">
        <v>0</v>
      </c>
      <c r="J46" s="14">
        <v>0</v>
      </c>
      <c r="K46" s="20">
        <f>(+H46+I46+J46)/3</f>
        <v>0</v>
      </c>
      <c r="L46" s="14">
        <f t="shared" si="12"/>
        <v>0</v>
      </c>
      <c r="M46" s="14">
        <f t="shared" si="12"/>
        <v>0</v>
      </c>
      <c r="N46" s="14">
        <f t="shared" si="12"/>
        <v>0</v>
      </c>
      <c r="O46" s="21">
        <f t="shared" si="12"/>
        <v>0</v>
      </c>
      <c r="P46" s="14">
        <f t="shared" si="12"/>
        <v>0</v>
      </c>
      <c r="Q46" s="14">
        <f t="shared" si="12"/>
        <v>0</v>
      </c>
      <c r="R46" s="14">
        <f t="shared" si="12"/>
        <v>0</v>
      </c>
      <c r="S46" s="21">
        <f t="shared" si="12"/>
        <v>0</v>
      </c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12"/>
        <v>0</v>
      </c>
      <c r="M47" s="14">
        <f t="shared" si="12"/>
        <v>0</v>
      </c>
      <c r="N47" s="14">
        <f t="shared" si="12"/>
        <v>0</v>
      </c>
      <c r="O47" s="21">
        <f t="shared" si="12"/>
        <v>0</v>
      </c>
      <c r="P47" s="14">
        <f t="shared" si="12"/>
        <v>0</v>
      </c>
      <c r="Q47" s="14">
        <f t="shared" si="12"/>
        <v>0</v>
      </c>
      <c r="R47" s="14">
        <f t="shared" si="12"/>
        <v>0</v>
      </c>
      <c r="S47" s="21">
        <f t="shared" si="12"/>
        <v>0</v>
      </c>
    </row>
    <row r="48" spans="1:20" ht="24" customHeight="1" x14ac:dyDescent="0.35">
      <c r="A48" s="50"/>
      <c r="B48" s="50"/>
      <c r="C48" s="51" t="s">
        <v>49</v>
      </c>
      <c r="D48" s="14">
        <v>620.32934999999998</v>
      </c>
      <c r="E48" s="14">
        <v>54.105649999999997</v>
      </c>
      <c r="F48" s="14">
        <v>401.39103</v>
      </c>
      <c r="G48" s="20">
        <f>(+D48+E48+F48)/3</f>
        <v>358.60867666666667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12"/>
        <v>4.3756287259010124E-2</v>
      </c>
      <c r="M48" s="14">
        <f t="shared" si="12"/>
        <v>3.9871124203336196E-3</v>
      </c>
      <c r="N48" s="14">
        <f t="shared" si="12"/>
        <v>2.6638367730351529E-2</v>
      </c>
      <c r="O48" s="21">
        <f t="shared" si="12"/>
        <v>2.5127194191777964E-2</v>
      </c>
      <c r="P48" s="14">
        <f t="shared" si="12"/>
        <v>0</v>
      </c>
      <c r="Q48" s="14">
        <f t="shared" si="12"/>
        <v>0</v>
      </c>
      <c r="R48" s="14">
        <f t="shared" si="12"/>
        <v>0</v>
      </c>
      <c r="S48" s="21">
        <f t="shared" si="12"/>
        <v>0</v>
      </c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38</v>
      </c>
      <c r="D50" s="24">
        <v>2.2460100000000001</v>
      </c>
      <c r="E50" s="24">
        <v>0.29207999999999995</v>
      </c>
      <c r="F50" s="24">
        <v>54.297564070000007</v>
      </c>
      <c r="G50" s="15">
        <f>(+D50+E50+F50)/3</f>
        <v>18.945218023333336</v>
      </c>
      <c r="H50" s="24">
        <v>0.11449999999999999</v>
      </c>
      <c r="I50" s="24">
        <v>1.7572199999999998</v>
      </c>
      <c r="J50" s="24">
        <v>766.06381999999996</v>
      </c>
      <c r="K50" s="15">
        <f>(+H50+I50+J50)/3</f>
        <v>255.97851333333332</v>
      </c>
      <c r="L50" s="24">
        <f t="shared" ref="L50:S50" si="13">(+D50/D$54)*100</f>
        <v>1.5842722699902772E-4</v>
      </c>
      <c r="M50" s="24">
        <f t="shared" si="13"/>
        <v>2.1523737275701215E-5</v>
      </c>
      <c r="N50" s="24">
        <f t="shared" si="13"/>
        <v>3.6034648770277276E-3</v>
      </c>
      <c r="O50" s="17">
        <f t="shared" si="13"/>
        <v>1.3274641782311269E-3</v>
      </c>
      <c r="P50" s="24">
        <f t="shared" si="13"/>
        <v>8.0888439173977552E-6</v>
      </c>
      <c r="Q50" s="24">
        <f t="shared" si="13"/>
        <v>1.2954650955052053E-4</v>
      </c>
      <c r="R50" s="24">
        <f t="shared" si="13"/>
        <v>5.0854635380080476E-2</v>
      </c>
      <c r="S50" s="17">
        <f t="shared" si="13"/>
        <v>1.7949343652604845E-2</v>
      </c>
      <c r="T50" s="46"/>
    </row>
    <row r="51" spans="1:256" ht="24" customHeight="1" x14ac:dyDescent="0.35">
      <c r="A51" s="50" t="s">
        <v>50</v>
      </c>
      <c r="B51" s="54"/>
      <c r="C51" s="33" t="s">
        <v>78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</row>
    <row r="52" spans="1:256" ht="24" customHeight="1" x14ac:dyDescent="0.35">
      <c r="A52" s="50"/>
      <c r="B52" s="54"/>
      <c r="C52" s="33" t="s">
        <v>79</v>
      </c>
      <c r="D52" s="14">
        <v>0</v>
      </c>
      <c r="E52" s="14">
        <v>0</v>
      </c>
      <c r="F52" s="14">
        <v>0</v>
      </c>
      <c r="G52" s="15">
        <f>(+D52+E52+F52)/3</f>
        <v>0</v>
      </c>
      <c r="H52" s="14">
        <v>0</v>
      </c>
      <c r="I52" s="14">
        <v>0</v>
      </c>
      <c r="J52" s="14">
        <v>0</v>
      </c>
      <c r="K52" s="15">
        <f>(+H52+I52+J52)/3</f>
        <v>0</v>
      </c>
      <c r="L52" s="14">
        <f t="shared" ref="L52:S53" si="14">(+D52/D$54)*100</f>
        <v>0</v>
      </c>
      <c r="M52" s="14">
        <f t="shared" si="14"/>
        <v>0</v>
      </c>
      <c r="N52" s="14">
        <f t="shared" si="14"/>
        <v>0</v>
      </c>
      <c r="O52" s="17">
        <f t="shared" si="14"/>
        <v>0</v>
      </c>
      <c r="P52" s="14">
        <f t="shared" si="14"/>
        <v>0</v>
      </c>
      <c r="Q52" s="14">
        <f t="shared" si="14"/>
        <v>0</v>
      </c>
      <c r="R52" s="14">
        <f t="shared" si="14"/>
        <v>0</v>
      </c>
      <c r="S52" s="17">
        <f t="shared" si="14"/>
        <v>0</v>
      </c>
      <c r="T52" s="46"/>
    </row>
    <row r="53" spans="1:256" ht="24.95" customHeight="1" x14ac:dyDescent="0.25">
      <c r="A53" s="72" t="s">
        <v>80</v>
      </c>
      <c r="B53" s="72"/>
      <c r="C53" s="73" t="s">
        <v>51</v>
      </c>
      <c r="D53" s="74">
        <v>828.23672990016564</v>
      </c>
      <c r="E53" s="74">
        <v>1318.3958258598755</v>
      </c>
      <c r="F53" s="74">
        <v>1273.8404259298875</v>
      </c>
      <c r="G53" s="39">
        <f>(+D53+E53+F53)/3</f>
        <v>1140.1576605633097</v>
      </c>
      <c r="H53" s="74">
        <v>979.91870000037022</v>
      </c>
      <c r="I53" s="74">
        <v>1399.6581648602607</v>
      </c>
      <c r="J53" s="74">
        <v>1458.9283500000129</v>
      </c>
      <c r="K53" s="39">
        <f>(+H53+I53+J53)/3</f>
        <v>1279.5017382868812</v>
      </c>
      <c r="L53" s="74">
        <f t="shared" si="14"/>
        <v>5.8421488959009962E-2</v>
      </c>
      <c r="M53" s="74">
        <f t="shared" si="14"/>
        <v>9.7154222751263675E-2</v>
      </c>
      <c r="N53" s="74">
        <f t="shared" si="14"/>
        <v>8.4538584969644101E-2</v>
      </c>
      <c r="O53" s="40">
        <f t="shared" si="14"/>
        <v>7.9889207401546716E-2</v>
      </c>
      <c r="P53" s="74">
        <f t="shared" si="14"/>
        <v>6.9226283109539835E-2</v>
      </c>
      <c r="Q53" s="74">
        <f t="shared" si="14"/>
        <v>0.10318618603335598</v>
      </c>
      <c r="R53" s="74">
        <f t="shared" si="14"/>
        <v>9.6849984750504325E-2</v>
      </c>
      <c r="S53" s="40">
        <f t="shared" si="14"/>
        <v>8.9719313178094992E-2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1417691.92237</v>
      </c>
      <c r="E54" s="43">
        <v>1357013.4045899999</v>
      </c>
      <c r="F54" s="43">
        <v>1506815.41025</v>
      </c>
      <c r="G54" s="62">
        <f>G13+G25+G30+G34+G44+G38+G21+G50+G52+G45+G53+G23+G9+G42</f>
        <v>1427173.57907</v>
      </c>
      <c r="H54" s="43">
        <v>1415529.8478900003</v>
      </c>
      <c r="I54" s="43">
        <v>1356439.4796100003</v>
      </c>
      <c r="J54" s="43">
        <v>1506379.53507</v>
      </c>
      <c r="K54" s="62">
        <f t="shared" ref="K54:S54" si="15">K13+K25+K30+K34+K44+K38+K21+K50+K52+K45+K53+K23+K9+K42</f>
        <v>1426116.2875233334</v>
      </c>
      <c r="L54" s="43">
        <f t="shared" si="15"/>
        <v>100.00000000000001</v>
      </c>
      <c r="M54" s="43">
        <f t="shared" si="15"/>
        <v>100</v>
      </c>
      <c r="N54" s="43">
        <f t="shared" si="15"/>
        <v>100</v>
      </c>
      <c r="O54" s="62">
        <f t="shared" si="15"/>
        <v>100.001</v>
      </c>
      <c r="P54" s="43">
        <f t="shared" si="15"/>
        <v>100.00000000000001</v>
      </c>
      <c r="Q54" s="43">
        <f t="shared" si="15"/>
        <v>100</v>
      </c>
      <c r="R54" s="43">
        <f t="shared" si="15"/>
        <v>100</v>
      </c>
      <c r="S54" s="62">
        <f t="shared" si="15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100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601404.16412999993</v>
      </c>
      <c r="E9" s="14">
        <v>503624.82503000001</v>
      </c>
      <c r="F9" s="14">
        <v>575743.74135999987</v>
      </c>
      <c r="G9" s="15">
        <f>(+D9+E9+F9)/3</f>
        <v>560257.57683999988</v>
      </c>
      <c r="H9" s="16">
        <v>601404.16412999993</v>
      </c>
      <c r="I9" s="16">
        <v>503624.82503000001</v>
      </c>
      <c r="J9" s="16">
        <v>575743.74135999987</v>
      </c>
      <c r="K9" s="15">
        <f>(+H9+I9+J9)/3</f>
        <v>560257.57683999988</v>
      </c>
      <c r="L9" s="16">
        <f t="shared" ref="L9:S12" si="0">(+D9/D$54)*100</f>
        <v>50.210411301248079</v>
      </c>
      <c r="M9" s="16">
        <f t="shared" si="0"/>
        <v>49.589626803568073</v>
      </c>
      <c r="N9" s="16">
        <f t="shared" si="0"/>
        <v>52.855472415840666</v>
      </c>
      <c r="O9" s="17">
        <f t="shared" si="0"/>
        <v>50.891913459669347</v>
      </c>
      <c r="P9" s="16">
        <f t="shared" si="0"/>
        <v>50.148134862788616</v>
      </c>
      <c r="Q9" s="16">
        <f t="shared" si="0"/>
        <v>49.661839154369567</v>
      </c>
      <c r="R9" s="16">
        <f t="shared" si="0"/>
        <v>52.671262918347558</v>
      </c>
      <c r="S9" s="17">
        <f t="shared" si="0"/>
        <v>50.833112742093348</v>
      </c>
      <c r="T9" s="46"/>
    </row>
    <row r="10" spans="1:256" ht="24" customHeight="1" x14ac:dyDescent="0.35">
      <c r="A10" s="12"/>
      <c r="B10" s="12"/>
      <c r="C10" s="19" t="s">
        <v>7</v>
      </c>
      <c r="D10" s="14">
        <v>425920.90582999995</v>
      </c>
      <c r="E10" s="14">
        <v>359099.73300000001</v>
      </c>
      <c r="F10" s="14">
        <v>397977.02972999995</v>
      </c>
      <c r="G10" s="20">
        <f>(+D10+E10+F10)/3</f>
        <v>394332.55618666665</v>
      </c>
      <c r="H10" s="16">
        <v>425920.90582999995</v>
      </c>
      <c r="I10" s="16">
        <v>359099.73300000001</v>
      </c>
      <c r="J10" s="16">
        <v>397977.02972999995</v>
      </c>
      <c r="K10" s="20">
        <f>(+H10+I10+J10)/3</f>
        <v>394332.55618666665</v>
      </c>
      <c r="L10" s="16">
        <f t="shared" si="0"/>
        <v>35.559554022146258</v>
      </c>
      <c r="M10" s="16">
        <f t="shared" si="0"/>
        <v>35.358903810331768</v>
      </c>
      <c r="N10" s="16">
        <f t="shared" si="0"/>
        <v>36.535809954865542</v>
      </c>
      <c r="O10" s="21">
        <f t="shared" si="0"/>
        <v>35.819842789048472</v>
      </c>
      <c r="P10" s="16">
        <f t="shared" si="0"/>
        <v>35.51544917774617</v>
      </c>
      <c r="Q10" s="16">
        <f t="shared" si="0"/>
        <v>35.410393400604804</v>
      </c>
      <c r="R10" s="16">
        <f t="shared" si="0"/>
        <v>36.408477005510001</v>
      </c>
      <c r="S10" s="21">
        <f t="shared" si="0"/>
        <v>35.778456401383472</v>
      </c>
    </row>
    <row r="11" spans="1:256" ht="24" customHeight="1" x14ac:dyDescent="0.35">
      <c r="A11" s="12"/>
      <c r="B11" s="12"/>
      <c r="C11" s="19" t="s">
        <v>8</v>
      </c>
      <c r="D11" s="14">
        <v>91560.694970000011</v>
      </c>
      <c r="E11" s="14">
        <v>76995.387460000013</v>
      </c>
      <c r="F11" s="14">
        <v>92898.289319999982</v>
      </c>
      <c r="G11" s="20">
        <f>(+D11+E11+F11)/3</f>
        <v>87151.457249999992</v>
      </c>
      <c r="H11" s="16">
        <v>91560.694970000011</v>
      </c>
      <c r="I11" s="16">
        <v>76995.387460000013</v>
      </c>
      <c r="J11" s="16">
        <v>92898.289319999982</v>
      </c>
      <c r="K11" s="20">
        <f>(+H11+I11+J11)/3</f>
        <v>87151.457249999992</v>
      </c>
      <c r="L11" s="16">
        <f t="shared" si="0"/>
        <v>7.6442772226599702</v>
      </c>
      <c r="M11" s="16">
        <f t="shared" si="0"/>
        <v>7.5813826880159931</v>
      </c>
      <c r="N11" s="16">
        <f t="shared" si="0"/>
        <v>8.5284174466810505</v>
      </c>
      <c r="O11" s="21">
        <f t="shared" si="0"/>
        <v>7.9165451813563257</v>
      </c>
      <c r="P11" s="16">
        <f t="shared" si="0"/>
        <v>7.6347959547777418</v>
      </c>
      <c r="Q11" s="16">
        <f t="shared" si="0"/>
        <v>7.592422687740048</v>
      </c>
      <c r="R11" s="16">
        <f t="shared" si="0"/>
        <v>8.4986945926328534</v>
      </c>
      <c r="S11" s="21">
        <f t="shared" si="0"/>
        <v>7.9073983738236224</v>
      </c>
    </row>
    <row r="12" spans="1:256" ht="24" customHeight="1" x14ac:dyDescent="0.35">
      <c r="A12" s="12"/>
      <c r="B12" s="12"/>
      <c r="C12" s="19" t="s">
        <v>9</v>
      </c>
      <c r="D12" s="14">
        <v>83922.563330000004</v>
      </c>
      <c r="E12" s="14">
        <v>67529.704570000016</v>
      </c>
      <c r="F12" s="14">
        <v>84868.422309999994</v>
      </c>
      <c r="G12" s="20">
        <f>(+D12+E12+F12)/3</f>
        <v>78773.563403333348</v>
      </c>
      <c r="H12" s="16">
        <v>83922.563330000004</v>
      </c>
      <c r="I12" s="16">
        <v>67529.704570000016</v>
      </c>
      <c r="J12" s="16">
        <v>84868.422309999994</v>
      </c>
      <c r="K12" s="20">
        <f>(+H12+I12+J12)/3</f>
        <v>78773.563403333348</v>
      </c>
      <c r="L12" s="16">
        <f t="shared" si="0"/>
        <v>7.0065800564418526</v>
      </c>
      <c r="M12" s="16">
        <f t="shared" si="0"/>
        <v>6.6493403052203108</v>
      </c>
      <c r="N12" s="16">
        <f t="shared" si="0"/>
        <v>7.7912450142940832</v>
      </c>
      <c r="O12" s="21">
        <f t="shared" si="0"/>
        <v>7.1555254892645612</v>
      </c>
      <c r="P12" s="16">
        <f t="shared" si="0"/>
        <v>6.9978897302647116</v>
      </c>
      <c r="Q12" s="16">
        <f t="shared" si="0"/>
        <v>6.6590230660247256</v>
      </c>
      <c r="R12" s="16">
        <f t="shared" si="0"/>
        <v>7.7640913202047166</v>
      </c>
      <c r="S12" s="21">
        <f t="shared" si="0"/>
        <v>7.1472579668862641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15"/>
      <c r="H13" s="14"/>
      <c r="I13" s="14"/>
      <c r="J13" s="14"/>
      <c r="K13" s="15"/>
      <c r="L13" s="14"/>
      <c r="M13" s="14"/>
      <c r="N13" s="14"/>
      <c r="O13" s="17"/>
      <c r="P13" s="14"/>
      <c r="Q13" s="14"/>
      <c r="R13" s="14"/>
      <c r="S13" s="17"/>
    </row>
    <row r="14" spans="1:256" ht="24" customHeight="1" x14ac:dyDescent="0.35">
      <c r="A14" s="50"/>
      <c r="B14" s="50"/>
      <c r="C14" s="51" t="s">
        <v>11</v>
      </c>
      <c r="D14" s="14">
        <v>77516.395990000005</v>
      </c>
      <c r="E14" s="14">
        <v>59920.954460000001</v>
      </c>
      <c r="F14" s="14">
        <v>78482.136669999993</v>
      </c>
      <c r="G14" s="20">
        <f t="shared" ref="G14:G19" si="1">(+D14+E14+F14)/3</f>
        <v>71973.16237333334</v>
      </c>
      <c r="H14" s="14">
        <v>77516.395990000005</v>
      </c>
      <c r="I14" s="14">
        <v>59920.954460000001</v>
      </c>
      <c r="J14" s="14">
        <v>78482.136669999993</v>
      </c>
      <c r="K14" s="20">
        <f t="shared" ref="K14:K19" si="2">(+H14+I14+J14)/3</f>
        <v>71973.16237333334</v>
      </c>
      <c r="L14" s="14">
        <f t="shared" ref="L14:S19" si="3">(+D14/D$54)*100</f>
        <v>6.4717379050388351</v>
      </c>
      <c r="M14" s="14">
        <f t="shared" si="3"/>
        <v>5.9001415770320564</v>
      </c>
      <c r="N14" s="14">
        <f t="shared" si="3"/>
        <v>7.2049596233537478</v>
      </c>
      <c r="O14" s="21">
        <f t="shared" si="3"/>
        <v>6.5377999376320082</v>
      </c>
      <c r="P14" s="14">
        <f t="shared" si="3"/>
        <v>6.4637109485387017</v>
      </c>
      <c r="Q14" s="14">
        <f t="shared" si="3"/>
        <v>5.9087333556116137</v>
      </c>
      <c r="R14" s="14">
        <f t="shared" si="3"/>
        <v>7.1798492245433057</v>
      </c>
      <c r="S14" s="21">
        <f t="shared" si="3"/>
        <v>6.5302461377929468</v>
      </c>
    </row>
    <row r="15" spans="1:256" ht="24" customHeight="1" x14ac:dyDescent="0.35">
      <c r="A15" s="50"/>
      <c r="B15" s="50"/>
      <c r="C15" s="51" t="s">
        <v>12</v>
      </c>
      <c r="D15" s="14">
        <v>4438.6353999999992</v>
      </c>
      <c r="E15" s="14">
        <v>5149.8638499999997</v>
      </c>
      <c r="F15" s="14">
        <v>4456.6455599999999</v>
      </c>
      <c r="G15" s="20">
        <f t="shared" si="1"/>
        <v>4681.7149366666663</v>
      </c>
      <c r="H15" s="14">
        <v>4438.6353999999992</v>
      </c>
      <c r="I15" s="14">
        <v>5149.8638499999997</v>
      </c>
      <c r="J15" s="14">
        <v>4456.6455599999999</v>
      </c>
      <c r="K15" s="20">
        <f t="shared" si="2"/>
        <v>4681.7149366666663</v>
      </c>
      <c r="L15" s="14">
        <f t="shared" si="3"/>
        <v>0.37057560014184565</v>
      </c>
      <c r="M15" s="14">
        <f t="shared" si="3"/>
        <v>0.50708347507586371</v>
      </c>
      <c r="N15" s="14">
        <f t="shared" si="3"/>
        <v>0.40913706835498098</v>
      </c>
      <c r="O15" s="21">
        <f t="shared" si="3"/>
        <v>0.4252712346052302</v>
      </c>
      <c r="P15" s="14">
        <f t="shared" si="3"/>
        <v>0.37011597179069855</v>
      </c>
      <c r="Q15" s="14">
        <f t="shared" si="3"/>
        <v>0.50782188938038897</v>
      </c>
      <c r="R15" s="14">
        <f t="shared" si="3"/>
        <v>0.40771116238304073</v>
      </c>
      <c r="S15" s="21">
        <f t="shared" si="3"/>
        <v>0.42477987454310484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381885.25440000003</v>
      </c>
      <c r="E16" s="24">
        <v>322725.32061999995</v>
      </c>
      <c r="F16" s="24">
        <v>314525.48261999997</v>
      </c>
      <c r="G16" s="15">
        <f t="shared" si="1"/>
        <v>339712.01921333332</v>
      </c>
      <c r="H16" s="24">
        <v>381652.85509000003</v>
      </c>
      <c r="I16" s="24">
        <v>323879.36204000004</v>
      </c>
      <c r="J16" s="24">
        <v>314526.13097999996</v>
      </c>
      <c r="K16" s="15">
        <f t="shared" si="2"/>
        <v>340019.44936999999</v>
      </c>
      <c r="L16" s="24">
        <f t="shared" si="3"/>
        <v>31.883077698745304</v>
      </c>
      <c r="M16" s="24">
        <f t="shared" si="3"/>
        <v>31.777282243095012</v>
      </c>
      <c r="N16" s="24">
        <f t="shared" si="3"/>
        <v>28.874639490532498</v>
      </c>
      <c r="O16" s="17">
        <f>(+G16/G$54)*100</f>
        <v>30.858296964990128</v>
      </c>
      <c r="P16" s="24">
        <f t="shared" si="3"/>
        <v>31.824154186741726</v>
      </c>
      <c r="Q16" s="24">
        <f t="shared" si="3"/>
        <v>31.937354919095164</v>
      </c>
      <c r="R16" s="24">
        <f t="shared" si="3"/>
        <v>28.774066219817652</v>
      </c>
      <c r="S16" s="17">
        <f t="shared" si="3"/>
        <v>30.850536822397672</v>
      </c>
      <c r="T16" s="46"/>
    </row>
    <row r="17" spans="1:20" ht="24" customHeight="1" x14ac:dyDescent="0.35">
      <c r="A17" s="22"/>
      <c r="B17" s="22"/>
      <c r="C17" s="52" t="s">
        <v>73</v>
      </c>
      <c r="D17" s="24">
        <v>372432.69280000002</v>
      </c>
      <c r="E17" s="24">
        <v>314344.08736999996</v>
      </c>
      <c r="F17" s="24">
        <v>302848.05020999996</v>
      </c>
      <c r="G17" s="20">
        <f t="shared" si="1"/>
        <v>329874.94345999998</v>
      </c>
      <c r="H17" s="24">
        <v>372432.69282</v>
      </c>
      <c r="I17" s="24">
        <v>314344.08737000002</v>
      </c>
      <c r="J17" s="24">
        <v>302848.05020999996</v>
      </c>
      <c r="K17" s="20">
        <f t="shared" si="2"/>
        <v>329874.94346666668</v>
      </c>
      <c r="L17" s="24">
        <f t="shared" si="3"/>
        <v>31.093896256224081</v>
      </c>
      <c r="M17" s="24">
        <f t="shared" si="3"/>
        <v>30.952020642862344</v>
      </c>
      <c r="N17" s="24">
        <f t="shared" si="3"/>
        <v>27.802606635817245</v>
      </c>
      <c r="O17" s="21">
        <f>(+G17/G$54)*100</f>
        <v>29.964730097481574</v>
      </c>
      <c r="P17" s="24">
        <f t="shared" si="3"/>
        <v>31.05533021020403</v>
      </c>
      <c r="Q17" s="24">
        <f t="shared" si="3"/>
        <v>30.997092935532166</v>
      </c>
      <c r="R17" s="24">
        <f t="shared" si="3"/>
        <v>27.705710250953093</v>
      </c>
      <c r="S17" s="21">
        <f t="shared" si="3"/>
        <v>29.930108730723259</v>
      </c>
      <c r="T17" s="46"/>
    </row>
    <row r="18" spans="1:20" ht="24" customHeight="1" x14ac:dyDescent="0.35">
      <c r="A18" s="22"/>
      <c r="B18" s="22"/>
      <c r="C18" s="52" t="s">
        <v>74</v>
      </c>
      <c r="D18" s="24">
        <v>932.87695000000008</v>
      </c>
      <c r="E18" s="24">
        <v>1016.8748800000002</v>
      </c>
      <c r="F18" s="24">
        <v>1147.2245400000002</v>
      </c>
      <c r="G18" s="20">
        <f t="shared" si="1"/>
        <v>1032.3254566666667</v>
      </c>
      <c r="H18" s="24">
        <v>1006.2316999999999</v>
      </c>
      <c r="I18" s="24">
        <v>1019.1322300000002</v>
      </c>
      <c r="J18" s="24">
        <v>838.47152999999992</v>
      </c>
      <c r="K18" s="20">
        <f t="shared" si="2"/>
        <v>954.61181999999997</v>
      </c>
      <c r="L18" s="24">
        <f t="shared" si="3"/>
        <v>7.7884620936593402E-2</v>
      </c>
      <c r="M18" s="24">
        <f t="shared" si="3"/>
        <v>0.10012700585623288</v>
      </c>
      <c r="N18" s="24">
        <f t="shared" si="3"/>
        <v>0.1053195904231818</v>
      </c>
      <c r="O18" s="21">
        <f>(+G18/G$54)*100</f>
        <v>9.3772971530730997E-2</v>
      </c>
      <c r="P18" s="24">
        <f t="shared" si="3"/>
        <v>8.3904711680555397E-2</v>
      </c>
      <c r="Q18" s="24">
        <f t="shared" si="3"/>
        <v>0.10049540524591717</v>
      </c>
      <c r="R18" s="24">
        <f t="shared" si="3"/>
        <v>7.6706616561489929E-2</v>
      </c>
      <c r="S18" s="21">
        <f t="shared" si="3"/>
        <v>8.6613536839061964E-2</v>
      </c>
      <c r="T18" s="46"/>
    </row>
    <row r="19" spans="1:20" ht="24" customHeight="1" x14ac:dyDescent="0.35">
      <c r="A19" s="22"/>
      <c r="B19" s="22"/>
      <c r="C19" s="52" t="s">
        <v>75</v>
      </c>
      <c r="D19" s="24">
        <v>8519.6846499999992</v>
      </c>
      <c r="E19" s="24">
        <v>7364.3583699999999</v>
      </c>
      <c r="F19" s="24">
        <v>10530.207869999998</v>
      </c>
      <c r="G19" s="20">
        <f t="shared" si="1"/>
        <v>8804.7502966666652</v>
      </c>
      <c r="H19" s="24">
        <v>8213.9305699999986</v>
      </c>
      <c r="I19" s="24">
        <v>8516.1424400000014</v>
      </c>
      <c r="J19" s="24">
        <v>10839.60924</v>
      </c>
      <c r="K19" s="20">
        <f t="shared" si="2"/>
        <v>9189.8940833333327</v>
      </c>
      <c r="L19" s="24">
        <f t="shared" si="3"/>
        <v>0.71129682158462948</v>
      </c>
      <c r="M19" s="24">
        <f t="shared" si="3"/>
        <v>0.72513459437643657</v>
      </c>
      <c r="N19" s="24">
        <f t="shared" si="3"/>
        <v>0.96671326429206739</v>
      </c>
      <c r="O19" s="21">
        <f>(+G19/G$54)*100</f>
        <v>0.79979389597782291</v>
      </c>
      <c r="P19" s="24">
        <f t="shared" si="3"/>
        <v>0.68491926485713972</v>
      </c>
      <c r="Q19" s="24">
        <f t="shared" si="3"/>
        <v>0.83976657831707857</v>
      </c>
      <c r="R19" s="24">
        <f t="shared" si="3"/>
        <v>0.99164935230306916</v>
      </c>
      <c r="S19" s="21">
        <f t="shared" si="3"/>
        <v>0.83381455483535616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88131.373499999987</v>
      </c>
      <c r="E21" s="14">
        <v>74249.356899999999</v>
      </c>
      <c r="F21" s="14">
        <v>72843.872510000016</v>
      </c>
      <c r="G21" s="15">
        <f>(+D21+E21+F21)/3</f>
        <v>78408.200970000005</v>
      </c>
      <c r="H21" s="14">
        <v>91138.064690000014</v>
      </c>
      <c r="I21" s="14">
        <v>73358.136310000002</v>
      </c>
      <c r="J21" s="14">
        <v>75729.757700000002</v>
      </c>
      <c r="K21" s="15">
        <f>(+H21+I21+J21)/3</f>
        <v>80075.319566666672</v>
      </c>
      <c r="L21" s="14">
        <f t="shared" ref="L21:S24" si="4">(+D21/D$54)*100</f>
        <v>7.3579678623947471</v>
      </c>
      <c r="M21" s="14">
        <f t="shared" si="4"/>
        <v>7.3109936525797794</v>
      </c>
      <c r="N21" s="14">
        <f t="shared" si="4"/>
        <v>6.6873454586245797</v>
      </c>
      <c r="O21" s="17">
        <f t="shared" si="4"/>
        <v>7.1223371949741212</v>
      </c>
      <c r="P21" s="14">
        <f t="shared" si="4"/>
        <v>7.5995548947009492</v>
      </c>
      <c r="Q21" s="14">
        <f t="shared" si="4"/>
        <v>7.2337577200935739</v>
      </c>
      <c r="R21" s="14">
        <f t="shared" si="4"/>
        <v>6.9280509574230154</v>
      </c>
      <c r="S21" s="17">
        <f t="shared" si="4"/>
        <v>7.2653684941667116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22537.590059999999</v>
      </c>
      <c r="E22" s="14">
        <v>18909.297469999998</v>
      </c>
      <c r="F22" s="14">
        <v>19188.655190000005</v>
      </c>
      <c r="G22" s="20">
        <f>(+D22+E22+F22)/3</f>
        <v>20211.847573333333</v>
      </c>
      <c r="H22" s="14">
        <v>19170.231720000003</v>
      </c>
      <c r="I22" s="14">
        <v>13194.967990000001</v>
      </c>
      <c r="J22" s="14">
        <v>13999.834699999999</v>
      </c>
      <c r="K22" s="20">
        <f>(+H22+I22+J22)/3</f>
        <v>15455.011470000003</v>
      </c>
      <c r="L22" s="14">
        <f t="shared" si="4"/>
        <v>1.8816325761371155</v>
      </c>
      <c r="M22" s="14">
        <f t="shared" si="4"/>
        <v>1.861911800315039</v>
      </c>
      <c r="N22" s="14">
        <f t="shared" si="4"/>
        <v>1.7615917677131123</v>
      </c>
      <c r="O22" s="21">
        <f t="shared" si="4"/>
        <v>1.8359762367941421</v>
      </c>
      <c r="P22" s="14">
        <f t="shared" si="4"/>
        <v>1.5985113223088061</v>
      </c>
      <c r="Q22" s="14">
        <f t="shared" si="4"/>
        <v>1.3011399466406388</v>
      </c>
      <c r="R22" s="14">
        <f t="shared" si="4"/>
        <v>1.2807589928034189</v>
      </c>
      <c r="S22" s="21">
        <f t="shared" si="4"/>
        <v>1.4022591981995054</v>
      </c>
    </row>
    <row r="23" spans="1:20" ht="24" customHeight="1" x14ac:dyDescent="0.35">
      <c r="A23" s="50"/>
      <c r="B23" s="55"/>
      <c r="C23" s="51" t="s">
        <v>60</v>
      </c>
      <c r="D23" s="14">
        <v>56329.770599999989</v>
      </c>
      <c r="E23" s="14">
        <v>46818.313819999996</v>
      </c>
      <c r="F23" s="14">
        <v>43349.126070000006</v>
      </c>
      <c r="G23" s="20">
        <f>(+D23+E23+F23)/3</f>
        <v>48832.403496666666</v>
      </c>
      <c r="H23" s="14">
        <v>62139.453220000018</v>
      </c>
      <c r="I23" s="14">
        <v>49593.942589999999</v>
      </c>
      <c r="J23" s="14">
        <v>49877.569179999999</v>
      </c>
      <c r="K23" s="20">
        <f>(+H23+I23+J23)/3</f>
        <v>53870.321663333336</v>
      </c>
      <c r="L23" s="14">
        <f t="shared" si="4"/>
        <v>4.7028955218866342</v>
      </c>
      <c r="M23" s="14">
        <f t="shared" si="4"/>
        <v>4.6099846443586925</v>
      </c>
      <c r="N23" s="14">
        <f t="shared" si="4"/>
        <v>3.9796151875336214</v>
      </c>
      <c r="O23" s="21">
        <f t="shared" si="4"/>
        <v>4.4357712514965932</v>
      </c>
      <c r="P23" s="14">
        <f t="shared" si="4"/>
        <v>5.1815033320968338</v>
      </c>
      <c r="Q23" s="14">
        <f t="shared" si="4"/>
        <v>4.8903991176147974</v>
      </c>
      <c r="R23" s="14">
        <f t="shared" si="4"/>
        <v>4.562992823512384</v>
      </c>
      <c r="S23" s="21">
        <f t="shared" si="4"/>
        <v>4.8877449369097903</v>
      </c>
    </row>
    <row r="24" spans="1:20" ht="24" customHeight="1" x14ac:dyDescent="0.35">
      <c r="A24" s="50"/>
      <c r="B24" s="55"/>
      <c r="C24" s="51" t="s">
        <v>61</v>
      </c>
      <c r="D24" s="14">
        <v>9264.0128399999994</v>
      </c>
      <c r="E24" s="14">
        <v>8521.7456099999999</v>
      </c>
      <c r="F24" s="14">
        <v>10306.091249999999</v>
      </c>
      <c r="G24" s="20">
        <f>(+D24+E24+F24)/3</f>
        <v>9363.9498999999996</v>
      </c>
      <c r="H24" s="14">
        <v>9828.3797499999982</v>
      </c>
      <c r="I24" s="14">
        <v>10569.22573</v>
      </c>
      <c r="J24" s="14">
        <v>11852.353820000002</v>
      </c>
      <c r="K24" s="20">
        <f>(+H24+I24+J24)/3</f>
        <v>10749.986433333333</v>
      </c>
      <c r="L24" s="14">
        <f t="shared" si="4"/>
        <v>0.7734397643709966</v>
      </c>
      <c r="M24" s="14">
        <f t="shared" si="4"/>
        <v>0.83909720790604714</v>
      </c>
      <c r="N24" s="14">
        <f t="shared" si="4"/>
        <v>0.94613850337784589</v>
      </c>
      <c r="O24" s="21">
        <f t="shared" si="4"/>
        <v>0.85058970668338496</v>
      </c>
      <c r="P24" s="14">
        <f t="shared" si="4"/>
        <v>0.81954024029531081</v>
      </c>
      <c r="Q24" s="14">
        <f t="shared" si="4"/>
        <v>1.0422186558381386</v>
      </c>
      <c r="R24" s="14">
        <f t="shared" si="4"/>
        <v>1.0842991411072129</v>
      </c>
      <c r="S24" s="21">
        <f t="shared" si="4"/>
        <v>0.9753643590574157</v>
      </c>
    </row>
    <row r="25" spans="1:20" ht="24" customHeight="1" x14ac:dyDescent="0.35">
      <c r="A25" s="22" t="s">
        <v>21</v>
      </c>
      <c r="B25" s="56"/>
      <c r="C25" s="23" t="s">
        <v>40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41</v>
      </c>
      <c r="D26" s="24">
        <v>65563.464000000022</v>
      </c>
      <c r="E26" s="24">
        <v>63904.755129999998</v>
      </c>
      <c r="F26" s="24">
        <v>74987.886700000003</v>
      </c>
      <c r="G26" s="15">
        <f>(+D26+E26+F26)/3</f>
        <v>68152.035276666677</v>
      </c>
      <c r="H26" s="24">
        <v>65554.864000000016</v>
      </c>
      <c r="I26" s="24">
        <v>65726.78525999999</v>
      </c>
      <c r="J26" s="24">
        <v>73142.057740000004</v>
      </c>
      <c r="K26" s="15">
        <f>(+H26+I26+J26)/3</f>
        <v>68141.23566666666</v>
      </c>
      <c r="L26" s="24">
        <f t="shared" ref="L26:S26" si="5">(+D26/D$54)*100</f>
        <v>5.473803957670933</v>
      </c>
      <c r="M26" s="24">
        <f t="shared" si="5"/>
        <v>6.2924081585559843</v>
      </c>
      <c r="N26" s="24">
        <f t="shared" si="5"/>
        <v>6.8841741425300764</v>
      </c>
      <c r="O26" s="17">
        <f t="shared" si="5"/>
        <v>6.1907016072197916</v>
      </c>
      <c r="P26" s="24">
        <f t="shared" si="5"/>
        <v>5.4662976361985232</v>
      </c>
      <c r="Q26" s="24">
        <f t="shared" si="5"/>
        <v>6.4812393581302725</v>
      </c>
      <c r="R26" s="24">
        <f t="shared" si="5"/>
        <v>6.6913181626817284</v>
      </c>
      <c r="S26" s="17">
        <f t="shared" si="5"/>
        <v>6.1825689793721983</v>
      </c>
      <c r="T26" s="46"/>
    </row>
    <row r="27" spans="1:20" ht="24" customHeight="1" x14ac:dyDescent="0.35">
      <c r="A27" s="50" t="s">
        <v>26</v>
      </c>
      <c r="B27" s="54"/>
      <c r="C27" s="33" t="s">
        <v>62</v>
      </c>
      <c r="D27" s="14"/>
      <c r="E27" s="14"/>
      <c r="F27" s="14"/>
      <c r="G27" s="20"/>
      <c r="H27" s="14"/>
      <c r="I27" s="14"/>
      <c r="J27" s="14"/>
      <c r="K27" s="20"/>
      <c r="L27" s="14"/>
      <c r="M27" s="14"/>
      <c r="N27" s="14"/>
      <c r="O27" s="21"/>
      <c r="P27" s="14"/>
      <c r="Q27" s="14"/>
      <c r="R27" s="14"/>
      <c r="S27" s="21"/>
    </row>
    <row r="28" spans="1:20" ht="24" customHeight="1" x14ac:dyDescent="0.35">
      <c r="A28" s="50"/>
      <c r="B28" s="50"/>
      <c r="C28" s="33" t="s">
        <v>30</v>
      </c>
      <c r="D28" s="14">
        <v>27593.556592800003</v>
      </c>
      <c r="E28" s="14">
        <v>24645.358179999999</v>
      </c>
      <c r="F28" s="14">
        <v>25973.415119999994</v>
      </c>
      <c r="G28" s="15">
        <f>(+D28+E28+F28)/3</f>
        <v>26070.776630933335</v>
      </c>
      <c r="H28" s="14">
        <v>27496.670471999998</v>
      </c>
      <c r="I28" s="14">
        <v>24618.221749999997</v>
      </c>
      <c r="J28" s="14">
        <v>26319.401230000003</v>
      </c>
      <c r="K28" s="15">
        <f>(+H28+I28+J28)/3</f>
        <v>26144.764483999999</v>
      </c>
      <c r="L28" s="14">
        <f t="shared" ref="L28:S28" si="6">(+D28/D$54)*100</f>
        <v>2.3037483084158801</v>
      </c>
      <c r="M28" s="14">
        <f t="shared" si="6"/>
        <v>2.4267153917872539</v>
      </c>
      <c r="N28" s="14">
        <f t="shared" si="6"/>
        <v>2.3844586189985759</v>
      </c>
      <c r="O28" s="17">
        <f t="shared" si="6"/>
        <v>2.3681816417571429</v>
      </c>
      <c r="P28" s="14">
        <f t="shared" si="6"/>
        <v>2.2928120910207865</v>
      </c>
      <c r="Q28" s="14">
        <f t="shared" si="6"/>
        <v>2.4275732808490433</v>
      </c>
      <c r="R28" s="14">
        <f t="shared" si="6"/>
        <v>2.4078005585683</v>
      </c>
      <c r="S28" s="17">
        <f t="shared" si="6"/>
        <v>2.3721584777606597</v>
      </c>
      <c r="T28" s="46"/>
    </row>
    <row r="29" spans="1:20" ht="24" customHeight="1" x14ac:dyDescent="0.35">
      <c r="A29" s="22" t="s">
        <v>29</v>
      </c>
      <c r="B29" s="53"/>
      <c r="C29" s="23" t="s">
        <v>22</v>
      </c>
      <c r="D29" s="24"/>
      <c r="E29" s="24"/>
      <c r="F29" s="24"/>
      <c r="G29" s="20"/>
      <c r="H29" s="24"/>
      <c r="I29" s="24"/>
      <c r="J29" s="24"/>
      <c r="K29" s="20"/>
      <c r="L29" s="24"/>
      <c r="M29" s="24"/>
      <c r="N29" s="24"/>
      <c r="O29" s="21"/>
      <c r="P29" s="24"/>
      <c r="Q29" s="24"/>
      <c r="R29" s="24"/>
      <c r="S29" s="21"/>
    </row>
    <row r="30" spans="1:20" ht="24" customHeight="1" x14ac:dyDescent="0.35">
      <c r="A30" s="22"/>
      <c r="B30" s="53"/>
      <c r="C30" s="23" t="s">
        <v>23</v>
      </c>
      <c r="D30" s="24">
        <v>10695.058230000002</v>
      </c>
      <c r="E30" s="24">
        <v>8555.7566399999978</v>
      </c>
      <c r="F30" s="24">
        <v>11077.13918</v>
      </c>
      <c r="G30" s="15">
        <f>(+D30+E30+F30)/3</f>
        <v>10109.318016666666</v>
      </c>
      <c r="H30" s="24">
        <v>10486.792049999998</v>
      </c>
      <c r="I30" s="24">
        <v>9082.185980000002</v>
      </c>
      <c r="J30" s="24">
        <v>10152.432750009999</v>
      </c>
      <c r="K30" s="15">
        <f>(+H30+I30+J30)/3</f>
        <v>9907.1369266699985</v>
      </c>
      <c r="L30" s="24">
        <f t="shared" ref="L30:S32" si="7">(+D30/D$54)*100</f>
        <v>0.892915787166082</v>
      </c>
      <c r="M30" s="24">
        <f t="shared" si="7"/>
        <v>0.8424461180492363</v>
      </c>
      <c r="N30" s="24">
        <f t="shared" si="7"/>
        <v>1.0169236455647819</v>
      </c>
      <c r="O30" s="17">
        <f t="shared" si="7"/>
        <v>0.91829643883139067</v>
      </c>
      <c r="P30" s="24">
        <f t="shared" si="7"/>
        <v>0.87444200317798615</v>
      </c>
      <c r="Q30" s="24">
        <f t="shared" si="7"/>
        <v>0.89558345199119793</v>
      </c>
      <c r="R30" s="24">
        <f t="shared" si="7"/>
        <v>0.92878379081199081</v>
      </c>
      <c r="S30" s="17">
        <f t="shared" si="7"/>
        <v>0.89889120497980335</v>
      </c>
      <c r="T30" s="46"/>
    </row>
    <row r="31" spans="1:20" ht="24" customHeight="1" x14ac:dyDescent="0.35">
      <c r="A31" s="22"/>
      <c r="B31" s="53"/>
      <c r="C31" s="52" t="s">
        <v>24</v>
      </c>
      <c r="D31" s="24">
        <v>10693.527710000002</v>
      </c>
      <c r="E31" s="24">
        <v>8555.729699999998</v>
      </c>
      <c r="F31" s="24">
        <v>11076.571599999999</v>
      </c>
      <c r="G31" s="20">
        <f>(+D31+E31+F31)/3</f>
        <v>10108.60967</v>
      </c>
      <c r="H31" s="24">
        <v>10486.026119999999</v>
      </c>
      <c r="I31" s="24">
        <v>9081.9241900000015</v>
      </c>
      <c r="J31" s="24">
        <v>10147.615379999999</v>
      </c>
      <c r="K31" s="20">
        <f>(+H31+I31+J31)/3</f>
        <v>9905.1885633333331</v>
      </c>
      <c r="L31" s="24">
        <f t="shared" si="7"/>
        <v>0.89278800614411979</v>
      </c>
      <c r="M31" s="24">
        <f t="shared" si="7"/>
        <v>0.84244346539098824</v>
      </c>
      <c r="N31" s="24">
        <f t="shared" si="7"/>
        <v>1.0168715395549743</v>
      </c>
      <c r="O31" s="21">
        <f t="shared" si="7"/>
        <v>0.91823209500321323</v>
      </c>
      <c r="P31" s="24">
        <f t="shared" si="7"/>
        <v>0.87437813604299386</v>
      </c>
      <c r="Q31" s="24">
        <f t="shared" si="7"/>
        <v>0.89555763719370152</v>
      </c>
      <c r="R31" s="24">
        <f t="shared" si="7"/>
        <v>0.92834307918259074</v>
      </c>
      <c r="S31" s="21">
        <f t="shared" si="7"/>
        <v>0.89871442669558299</v>
      </c>
    </row>
    <row r="32" spans="1:20" ht="24" customHeight="1" x14ac:dyDescent="0.35">
      <c r="A32" s="22"/>
      <c r="B32" s="53"/>
      <c r="C32" s="52" t="s">
        <v>25</v>
      </c>
      <c r="D32" s="24">
        <v>1.5305200000000001</v>
      </c>
      <c r="E32" s="24">
        <v>2.6939999999999999E-2</v>
      </c>
      <c r="F32" s="24">
        <v>0.56758000000000008</v>
      </c>
      <c r="G32" s="20">
        <f>(+D32+E32+F32)/3</f>
        <v>0.70834666666666679</v>
      </c>
      <c r="H32" s="24">
        <v>0.76593</v>
      </c>
      <c r="I32" s="24">
        <v>0.26178999999999997</v>
      </c>
      <c r="J32" s="24">
        <v>4.8173700100000003</v>
      </c>
      <c r="K32" s="20">
        <f>(+H32+I32+J32)/3</f>
        <v>1.9483633366666666</v>
      </c>
      <c r="L32" s="24">
        <f t="shared" si="7"/>
        <v>1.2778102196208722E-4</v>
      </c>
      <c r="M32" s="24">
        <f t="shared" si="7"/>
        <v>2.6526582481483991E-6</v>
      </c>
      <c r="N32" s="24">
        <f t="shared" si="7"/>
        <v>5.2106009807277595E-5</v>
      </c>
      <c r="O32" s="21">
        <f t="shared" si="7"/>
        <v>6.4343828177695981E-5</v>
      </c>
      <c r="P32" s="24">
        <f t="shared" si="7"/>
        <v>6.3867134992355934E-5</v>
      </c>
      <c r="Q32" s="24">
        <f t="shared" si="7"/>
        <v>2.5814797496227402E-5</v>
      </c>
      <c r="R32" s="24">
        <f t="shared" si="7"/>
        <v>4.4071162940009545E-4</v>
      </c>
      <c r="S32" s="21">
        <f t="shared" si="7"/>
        <v>1.7677828422054949E-4</v>
      </c>
    </row>
    <row r="33" spans="1:20" ht="24" customHeight="1" x14ac:dyDescent="0.35">
      <c r="A33" s="50" t="s">
        <v>31</v>
      </c>
      <c r="B33" s="50"/>
      <c r="C33" s="33" t="s">
        <v>17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27</v>
      </c>
      <c r="D34" s="14">
        <v>10232.72265</v>
      </c>
      <c r="E34" s="14">
        <v>7438.9904100000003</v>
      </c>
      <c r="F34" s="14">
        <v>5396.2867900000001</v>
      </c>
      <c r="G34" s="15">
        <f>(+D34+E34+F34)/3</f>
        <v>7689.3332833333334</v>
      </c>
      <c r="H34" s="14">
        <v>9440.7257000000009</v>
      </c>
      <c r="I34" s="14">
        <v>5847.5783599999995</v>
      </c>
      <c r="J34" s="14">
        <v>8530.6593200000007</v>
      </c>
      <c r="K34" s="15">
        <f>(+H34+I34+J34)/3</f>
        <v>7939.6544600000007</v>
      </c>
      <c r="L34" s="14">
        <f t="shared" ref="L34:S36" si="8">(+D34/D$54)*100</f>
        <v>0.85431602179102339</v>
      </c>
      <c r="M34" s="14">
        <f t="shared" si="8"/>
        <v>0.73248326907881744</v>
      </c>
      <c r="N34" s="14">
        <f t="shared" si="8"/>
        <v>0.49539971881077999</v>
      </c>
      <c r="O34" s="17">
        <f t="shared" si="8"/>
        <v>0.69847316697639417</v>
      </c>
      <c r="P34" s="14">
        <f t="shared" si="8"/>
        <v>0.78721567598566966</v>
      </c>
      <c r="Q34" s="14">
        <f t="shared" si="8"/>
        <v>0.57662267927239985</v>
      </c>
      <c r="R34" s="14">
        <f t="shared" si="8"/>
        <v>0.78041768869116002</v>
      </c>
      <c r="S34" s="17">
        <f t="shared" si="8"/>
        <v>0.7203782099205861</v>
      </c>
      <c r="T34" s="46"/>
    </row>
    <row r="35" spans="1:20" ht="24" customHeight="1" x14ac:dyDescent="0.35">
      <c r="A35" s="50"/>
      <c r="B35" s="54"/>
      <c r="C35" s="51" t="s">
        <v>28</v>
      </c>
      <c r="D35" s="14">
        <v>5295.0492700000004</v>
      </c>
      <c r="E35" s="14">
        <v>2755.9789900000001</v>
      </c>
      <c r="F35" s="14">
        <v>2722.2440900000001</v>
      </c>
      <c r="G35" s="20">
        <f>(+D35+E35+F35)/3</f>
        <v>3591.0907833333335</v>
      </c>
      <c r="H35" s="14">
        <v>6741.8600000000006</v>
      </c>
      <c r="I35" s="14">
        <v>3179.48</v>
      </c>
      <c r="J35" s="14">
        <v>3517.11</v>
      </c>
      <c r="K35" s="20">
        <f>(+H35+I35+J35)/3</f>
        <v>4479.4833333333336</v>
      </c>
      <c r="L35" s="14">
        <f t="shared" si="8"/>
        <v>0.44207642308509776</v>
      </c>
      <c r="M35" s="14">
        <f t="shared" si="8"/>
        <v>0.27136861171296195</v>
      </c>
      <c r="N35" s="14">
        <f t="shared" si="8"/>
        <v>0.24991239517132996</v>
      </c>
      <c r="O35" s="21">
        <f t="shared" si="8"/>
        <v>0.32620260559797604</v>
      </c>
      <c r="P35" s="14">
        <f t="shared" si="8"/>
        <v>0.56217054132827393</v>
      </c>
      <c r="Q35" s="14">
        <f t="shared" si="8"/>
        <v>0.31352470431760232</v>
      </c>
      <c r="R35" s="14">
        <f t="shared" si="8"/>
        <v>0.32175881770795717</v>
      </c>
      <c r="S35" s="21">
        <f t="shared" si="8"/>
        <v>0.4064310608595133</v>
      </c>
    </row>
    <row r="36" spans="1:20" ht="24" customHeight="1" x14ac:dyDescent="0.35">
      <c r="A36" s="50"/>
      <c r="B36" s="54"/>
      <c r="C36" s="51" t="s">
        <v>20</v>
      </c>
      <c r="D36" s="14">
        <v>4937.6733800000002</v>
      </c>
      <c r="E36" s="14">
        <v>4683.0114199999998</v>
      </c>
      <c r="F36" s="14">
        <v>2674.0427</v>
      </c>
      <c r="G36" s="20">
        <f>(+D36+E36+F36)/3</f>
        <v>4098.2424999999994</v>
      </c>
      <c r="H36" s="14">
        <v>2698.8656999999998</v>
      </c>
      <c r="I36" s="14">
        <v>2668.09836</v>
      </c>
      <c r="J36" s="14">
        <v>5013.5493200000001</v>
      </c>
      <c r="K36" s="20">
        <f>(+H36+I36+J36)/3</f>
        <v>3460.1711266666666</v>
      </c>
      <c r="L36" s="14">
        <f t="shared" si="8"/>
        <v>0.41223959870592564</v>
      </c>
      <c r="M36" s="14">
        <f t="shared" si="8"/>
        <v>0.46111465736585544</v>
      </c>
      <c r="N36" s="14">
        <f t="shared" si="8"/>
        <v>0.24548732363945</v>
      </c>
      <c r="O36" s="21">
        <f t="shared" si="8"/>
        <v>0.37227056137841802</v>
      </c>
      <c r="P36" s="14">
        <f t="shared" si="8"/>
        <v>0.22504513465739581</v>
      </c>
      <c r="Q36" s="14">
        <f t="shared" si="8"/>
        <v>0.26309797495479753</v>
      </c>
      <c r="R36" s="14">
        <f t="shared" si="8"/>
        <v>0.45865887098320279</v>
      </c>
      <c r="S36" s="21">
        <f t="shared" si="8"/>
        <v>0.31394714906107268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18</v>
      </c>
      <c r="D38" s="24">
        <v>5460.4325100000005</v>
      </c>
      <c r="E38" s="24">
        <v>7359.8189000000002</v>
      </c>
      <c r="F38" s="24">
        <v>7208.0148799999997</v>
      </c>
      <c r="G38" s="15">
        <f>(+D38+E38+F38)/3</f>
        <v>6676.0887633333332</v>
      </c>
      <c r="H38" s="24">
        <v>5575.6100000000006</v>
      </c>
      <c r="I38" s="24">
        <v>5492.25</v>
      </c>
      <c r="J38" s="24">
        <v>7399.87</v>
      </c>
      <c r="K38" s="15">
        <f>(+H38+I38+J38)/3</f>
        <v>6155.91</v>
      </c>
      <c r="L38" s="24">
        <f t="shared" ref="L38:S40" si="9">(+D38/D$54)*100</f>
        <v>0.4558840436471297</v>
      </c>
      <c r="M38" s="24">
        <f t="shared" si="9"/>
        <v>0.72468761358439049</v>
      </c>
      <c r="N38" s="24">
        <f t="shared" si="9"/>
        <v>0.66172327077818593</v>
      </c>
      <c r="O38" s="17">
        <f t="shared" si="9"/>
        <v>0.60643344354031004</v>
      </c>
      <c r="P38" s="24">
        <f t="shared" si="9"/>
        <v>0.4649226907612049</v>
      </c>
      <c r="Q38" s="24">
        <f t="shared" si="9"/>
        <v>0.5415841764339927</v>
      </c>
      <c r="R38" s="24">
        <f t="shared" si="9"/>
        <v>0.67696871078600918</v>
      </c>
      <c r="S38" s="17">
        <f t="shared" si="9"/>
        <v>0.55853607339887112</v>
      </c>
      <c r="T38" s="46"/>
    </row>
    <row r="39" spans="1:20" ht="24" customHeight="1" x14ac:dyDescent="0.35">
      <c r="A39" s="22"/>
      <c r="B39" s="53"/>
      <c r="C39" s="52" t="s">
        <v>19</v>
      </c>
      <c r="D39" s="24">
        <v>5460.4325100000005</v>
      </c>
      <c r="E39" s="24">
        <v>7359.8189000000002</v>
      </c>
      <c r="F39" s="24">
        <v>7208.0148799999997</v>
      </c>
      <c r="G39" s="20">
        <f>(+D39+E39+F39)/3</f>
        <v>6676.0887633333332</v>
      </c>
      <c r="H39" s="24">
        <v>5575.6100000000006</v>
      </c>
      <c r="I39" s="24">
        <v>5492.25</v>
      </c>
      <c r="J39" s="24">
        <v>7399.87</v>
      </c>
      <c r="K39" s="20">
        <f>(+H39+I39+J39)/3</f>
        <v>6155.91</v>
      </c>
      <c r="L39" s="24">
        <f t="shared" si="9"/>
        <v>0.4558840436471297</v>
      </c>
      <c r="M39" s="24">
        <f t="shared" si="9"/>
        <v>0.72468761358439049</v>
      </c>
      <c r="N39" s="24">
        <f t="shared" si="9"/>
        <v>0.66172327077818593</v>
      </c>
      <c r="O39" s="21">
        <f t="shared" si="9"/>
        <v>0.60643344354031004</v>
      </c>
      <c r="P39" s="24">
        <f t="shared" si="9"/>
        <v>0.4649226907612049</v>
      </c>
      <c r="Q39" s="24">
        <f t="shared" si="9"/>
        <v>0.5415841764339927</v>
      </c>
      <c r="R39" s="24">
        <f t="shared" si="9"/>
        <v>0.67696871078600918</v>
      </c>
      <c r="S39" s="21">
        <f t="shared" si="9"/>
        <v>0.55853607339887112</v>
      </c>
    </row>
    <row r="40" spans="1:20" ht="24" customHeight="1" x14ac:dyDescent="0.35">
      <c r="A40" s="22"/>
      <c r="B40" s="53"/>
      <c r="C40" s="52" t="s">
        <v>20</v>
      </c>
      <c r="D40" s="24">
        <v>0</v>
      </c>
      <c r="E40" s="24">
        <v>0</v>
      </c>
      <c r="F40" s="24">
        <v>0</v>
      </c>
      <c r="G40" s="20">
        <f>(+D40+E40+F40)/3</f>
        <v>0</v>
      </c>
      <c r="H40" s="24">
        <v>0</v>
      </c>
      <c r="I40" s="24">
        <v>0</v>
      </c>
      <c r="J40" s="24">
        <v>0</v>
      </c>
      <c r="K40" s="20">
        <f>(+H40+I40+J40)/3</f>
        <v>0</v>
      </c>
      <c r="L40" s="24">
        <f t="shared" si="9"/>
        <v>0</v>
      </c>
      <c r="M40" s="24">
        <f t="shared" si="9"/>
        <v>0</v>
      </c>
      <c r="N40" s="24">
        <f t="shared" si="9"/>
        <v>0</v>
      </c>
      <c r="O40" s="21">
        <f t="shared" si="9"/>
        <v>0</v>
      </c>
      <c r="P40" s="24">
        <f t="shared" si="9"/>
        <v>0</v>
      </c>
      <c r="Q40" s="24">
        <f t="shared" si="9"/>
        <v>0</v>
      </c>
      <c r="R40" s="24">
        <f t="shared" si="9"/>
        <v>0</v>
      </c>
      <c r="S40" s="21">
        <f t="shared" si="9"/>
        <v>0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5334.1135599999998</v>
      </c>
      <c r="E42" s="14">
        <v>1243.63687</v>
      </c>
      <c r="F42" s="14">
        <v>517.27237000000002</v>
      </c>
      <c r="G42" s="15">
        <f>(+D42+E42+F42)/3</f>
        <v>2365.0075999999999</v>
      </c>
      <c r="H42" s="14">
        <v>5324.4225500000002</v>
      </c>
      <c r="I42" s="14">
        <v>1156.4985399999998</v>
      </c>
      <c r="J42" s="14">
        <v>611.06134999999995</v>
      </c>
      <c r="K42" s="15">
        <f>(+H42+I42+J42)/3</f>
        <v>2363.9941466666664</v>
      </c>
      <c r="L42" s="14">
        <f t="shared" ref="L42:S42" si="10">(+D42/D$54)*100</f>
        <v>0.44533784724056336</v>
      </c>
      <c r="M42" s="14">
        <f t="shared" si="10"/>
        <v>0.12245521903886261</v>
      </c>
      <c r="N42" s="14">
        <f t="shared" si="10"/>
        <v>4.748757740627528E-2</v>
      </c>
      <c r="O42" s="17">
        <f t="shared" si="10"/>
        <v>0.21482933401725865</v>
      </c>
      <c r="P42" s="14">
        <f t="shared" si="10"/>
        <v>0.44397740492890214</v>
      </c>
      <c r="Q42" s="14">
        <f t="shared" si="10"/>
        <v>0.11404093210123628</v>
      </c>
      <c r="R42" s="14">
        <f t="shared" si="10"/>
        <v>5.5902254272123468E-2</v>
      </c>
      <c r="S42" s="17">
        <f t="shared" si="10"/>
        <v>0.21448916703088822</v>
      </c>
      <c r="T42" s="46"/>
    </row>
    <row r="43" spans="1:20" ht="24" customHeight="1" x14ac:dyDescent="0.35">
      <c r="A43" s="22" t="s">
        <v>39</v>
      </c>
      <c r="B43" s="22"/>
      <c r="C43" s="59" t="s">
        <v>78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</row>
    <row r="44" spans="1:20" ht="24" customHeight="1" x14ac:dyDescent="0.35">
      <c r="A44" s="22"/>
      <c r="B44" s="22"/>
      <c r="C44" s="59" t="s">
        <v>79</v>
      </c>
      <c r="D44" s="24">
        <v>453.34999999999997</v>
      </c>
      <c r="E44" s="24">
        <v>364.14999999999992</v>
      </c>
      <c r="F44" s="24">
        <v>0</v>
      </c>
      <c r="G44" s="15">
        <f>(+D44+E44+F44)/3</f>
        <v>272.49999999999994</v>
      </c>
      <c r="H44" s="24">
        <v>454.04999999999995</v>
      </c>
      <c r="I44" s="24">
        <v>368.24999999999994</v>
      </c>
      <c r="J44" s="60">
        <v>19.2</v>
      </c>
      <c r="K44" s="15">
        <f>(+H44+I44+J44)/3</f>
        <v>280.5</v>
      </c>
      <c r="L44" s="24">
        <f t="shared" ref="L44:S48" si="11">(+D44/D$54)*100</f>
        <v>3.7849571587769013E-2</v>
      </c>
      <c r="M44" s="24">
        <f t="shared" si="11"/>
        <v>3.5856180440357814E-2</v>
      </c>
      <c r="N44" s="60">
        <f t="shared" si="11"/>
        <v>0</v>
      </c>
      <c r="O44" s="17">
        <f t="shared" si="11"/>
        <v>2.4752983254558242E-2</v>
      </c>
      <c r="P44" s="24">
        <f t="shared" si="11"/>
        <v>3.7860995969970113E-2</v>
      </c>
      <c r="Q44" s="24">
        <f t="shared" si="11"/>
        <v>3.6312690240214454E-2</v>
      </c>
      <c r="R44" s="60">
        <f t="shared" si="11"/>
        <v>1.7564902149755839E-3</v>
      </c>
      <c r="S44" s="17">
        <f t="shared" si="11"/>
        <v>2.5450237022370922E-2</v>
      </c>
      <c r="T44" s="46"/>
    </row>
    <row r="45" spans="1:20" ht="24" customHeight="1" x14ac:dyDescent="0.35">
      <c r="A45" s="50" t="s">
        <v>42</v>
      </c>
      <c r="B45" s="50"/>
      <c r="C45" s="33" t="s">
        <v>46</v>
      </c>
      <c r="D45" s="14">
        <v>57.671570000000003</v>
      </c>
      <c r="E45" s="14">
        <v>644.56100000000004</v>
      </c>
      <c r="F45" s="14">
        <v>0</v>
      </c>
      <c r="G45" s="15">
        <f>(+D45+E45+F45)/3</f>
        <v>234.07752333333335</v>
      </c>
      <c r="H45" s="14">
        <v>0</v>
      </c>
      <c r="I45" s="14">
        <v>0</v>
      </c>
      <c r="J45" s="14">
        <v>0</v>
      </c>
      <c r="K45" s="15">
        <f>(+H45+I45+J45)/3</f>
        <v>0</v>
      </c>
      <c r="L45" s="14">
        <f t="shared" si="11"/>
        <v>4.814920519011872E-3</v>
      </c>
      <c r="M45" s="14">
        <f t="shared" si="11"/>
        <v>6.3466965593347455E-2</v>
      </c>
      <c r="N45" s="14">
        <f t="shared" si="11"/>
        <v>0</v>
      </c>
      <c r="O45" s="17">
        <f t="shared" si="11"/>
        <v>2.1262814735187041E-2</v>
      </c>
      <c r="P45" s="14">
        <f t="shared" si="11"/>
        <v>0</v>
      </c>
      <c r="Q45" s="14">
        <f t="shared" si="11"/>
        <v>0</v>
      </c>
      <c r="R45" s="14">
        <f t="shared" si="11"/>
        <v>0</v>
      </c>
      <c r="S45" s="17">
        <f t="shared" si="11"/>
        <v>0</v>
      </c>
      <c r="T45" s="46"/>
    </row>
    <row r="46" spans="1:20" ht="24" customHeight="1" x14ac:dyDescent="0.35">
      <c r="A46" s="50"/>
      <c r="B46" s="50"/>
      <c r="C46" s="51" t="s">
        <v>47</v>
      </c>
      <c r="D46" s="14">
        <v>0</v>
      </c>
      <c r="E46" s="14">
        <v>0</v>
      </c>
      <c r="F46" s="14">
        <v>0</v>
      </c>
      <c r="G46" s="20">
        <f>(+D46+E46+F46)/3</f>
        <v>0</v>
      </c>
      <c r="H46" s="14">
        <v>0</v>
      </c>
      <c r="I46" s="14">
        <v>0</v>
      </c>
      <c r="J46" s="14">
        <v>0</v>
      </c>
      <c r="K46" s="20">
        <f>(+H46+I46+J46)/3</f>
        <v>0</v>
      </c>
      <c r="L46" s="14">
        <f t="shared" si="11"/>
        <v>0</v>
      </c>
      <c r="M46" s="14">
        <f t="shared" si="11"/>
        <v>0</v>
      </c>
      <c r="N46" s="14">
        <f t="shared" si="11"/>
        <v>0</v>
      </c>
      <c r="O46" s="21">
        <f t="shared" si="11"/>
        <v>0</v>
      </c>
      <c r="P46" s="14">
        <f t="shared" si="11"/>
        <v>0</v>
      </c>
      <c r="Q46" s="14">
        <f t="shared" si="11"/>
        <v>0</v>
      </c>
      <c r="R46" s="14">
        <f t="shared" si="11"/>
        <v>0</v>
      </c>
      <c r="S46" s="21">
        <f t="shared" si="11"/>
        <v>0</v>
      </c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11"/>
        <v>0</v>
      </c>
      <c r="M47" s="14">
        <f t="shared" si="11"/>
        <v>0</v>
      </c>
      <c r="N47" s="14">
        <f t="shared" si="11"/>
        <v>0</v>
      </c>
      <c r="O47" s="21">
        <f t="shared" si="11"/>
        <v>0</v>
      </c>
      <c r="P47" s="14">
        <f t="shared" si="11"/>
        <v>0</v>
      </c>
      <c r="Q47" s="14">
        <f t="shared" si="11"/>
        <v>0</v>
      </c>
      <c r="R47" s="14">
        <f t="shared" si="11"/>
        <v>0</v>
      </c>
      <c r="S47" s="21">
        <f t="shared" si="11"/>
        <v>0</v>
      </c>
    </row>
    <row r="48" spans="1:20" ht="24" customHeight="1" x14ac:dyDescent="0.35">
      <c r="A48" s="50"/>
      <c r="B48" s="50"/>
      <c r="C48" s="51" t="s">
        <v>49</v>
      </c>
      <c r="D48" s="14">
        <v>57.671570000000003</v>
      </c>
      <c r="E48" s="14">
        <v>644.56100000000004</v>
      </c>
      <c r="F48" s="14">
        <v>0</v>
      </c>
      <c r="G48" s="20">
        <f>(+D48+E48+F48)/3</f>
        <v>234.07752333333335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11"/>
        <v>4.814920519011872E-3</v>
      </c>
      <c r="M48" s="14">
        <f t="shared" si="11"/>
        <v>6.3466965593347455E-2</v>
      </c>
      <c r="N48" s="14">
        <f t="shared" si="11"/>
        <v>0</v>
      </c>
      <c r="O48" s="21">
        <f t="shared" si="11"/>
        <v>2.1262814735187041E-2</v>
      </c>
      <c r="P48" s="14">
        <f t="shared" si="11"/>
        <v>0</v>
      </c>
      <c r="Q48" s="14">
        <f t="shared" si="11"/>
        <v>0</v>
      </c>
      <c r="R48" s="14">
        <f t="shared" si="11"/>
        <v>0</v>
      </c>
      <c r="S48" s="21">
        <f t="shared" si="11"/>
        <v>0</v>
      </c>
    </row>
    <row r="49" spans="1:256" ht="24" customHeight="1" x14ac:dyDescent="0.35">
      <c r="A49" s="22" t="s">
        <v>45</v>
      </c>
      <c r="B49" s="22"/>
      <c r="C49" s="23" t="s">
        <v>34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35</v>
      </c>
      <c r="D50" s="24">
        <v>452.34278999999998</v>
      </c>
      <c r="E50" s="24">
        <v>7.0177000000000005</v>
      </c>
      <c r="F50" s="24">
        <v>7.5142600000000002</v>
      </c>
      <c r="G50" s="15">
        <f>(+D50+E50+F50)/3</f>
        <v>155.62491666666665</v>
      </c>
      <c r="H50" s="24">
        <v>9.9739999999999995E-2</v>
      </c>
      <c r="I50" s="24">
        <v>0.10786</v>
      </c>
      <c r="J50" s="24">
        <v>9.6497299999999999</v>
      </c>
      <c r="K50" s="15">
        <f>(+H50+I50+J50)/3</f>
        <v>3.2857766666666666</v>
      </c>
      <c r="L50" s="24">
        <f t="shared" ref="L50:S50" si="12">(+D50/D$54)*100</f>
        <v>3.7765481002131167E-2</v>
      </c>
      <c r="M50" s="24">
        <f t="shared" si="12"/>
        <v>6.9100073452230961E-4</v>
      </c>
      <c r="N50" s="24">
        <f t="shared" si="12"/>
        <v>6.8983774138347675E-4</v>
      </c>
      <c r="O50" s="17">
        <f t="shared" si="12"/>
        <v>1.4136443876117516E-2</v>
      </c>
      <c r="P50" s="24">
        <f t="shared" si="12"/>
        <v>8.31682796618174E-6</v>
      </c>
      <c r="Q50" s="24">
        <f t="shared" si="12"/>
        <v>1.0635945062619229E-5</v>
      </c>
      <c r="R50" s="24">
        <f t="shared" si="12"/>
        <v>8.8279460011230957E-4</v>
      </c>
      <c r="S50" s="17">
        <f t="shared" si="12"/>
        <v>2.9812404623615865E-4</v>
      </c>
      <c r="T50" s="46"/>
    </row>
    <row r="51" spans="1:256" ht="24" customHeight="1" x14ac:dyDescent="0.35">
      <c r="A51" s="50" t="s">
        <v>50</v>
      </c>
      <c r="B51" s="54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</row>
    <row r="52" spans="1:256" ht="24" customHeight="1" x14ac:dyDescent="0.35">
      <c r="A52" s="50"/>
      <c r="B52" s="54"/>
      <c r="C52" s="33" t="s">
        <v>38</v>
      </c>
      <c r="D52" s="14">
        <v>0.47399000000000002</v>
      </c>
      <c r="E52" s="14">
        <v>1.3263200000000002</v>
      </c>
      <c r="F52" s="14">
        <v>57.548251279999995</v>
      </c>
      <c r="G52" s="15">
        <f>(+D52+E52+F52)/3</f>
        <v>19.782853759999998</v>
      </c>
      <c r="H52" s="14">
        <v>0.74602000000000002</v>
      </c>
      <c r="I52" s="14">
        <v>0.29144999999999999</v>
      </c>
      <c r="J52" s="14">
        <v>0.14157</v>
      </c>
      <c r="K52" s="15">
        <f>(+H52+I52+J52)/3</f>
        <v>0.39301333333333327</v>
      </c>
      <c r="L52" s="14">
        <f t="shared" ref="L52:S53" si="13">(+D52/D$54)*100</f>
        <v>3.9572776964567411E-5</v>
      </c>
      <c r="M52" s="14">
        <f t="shared" si="13"/>
        <v>1.3059664764974706E-4</v>
      </c>
      <c r="N52" s="14">
        <f t="shared" si="13"/>
        <v>5.2831490637220389E-3</v>
      </c>
      <c r="O52" s="17">
        <f t="shared" si="13"/>
        <v>1.7970078820134113E-3</v>
      </c>
      <c r="P52" s="14">
        <f t="shared" si="13"/>
        <v>6.2206938032192727E-5</v>
      </c>
      <c r="Q52" s="14">
        <f t="shared" si="13"/>
        <v>2.8739534475249158E-5</v>
      </c>
      <c r="R52" s="14">
        <f t="shared" si="13"/>
        <v>1.2951370819484035E-5</v>
      </c>
      <c r="S52" s="17">
        <f t="shared" si="13"/>
        <v>3.5658761091926566E-5</v>
      </c>
      <c r="T52" s="46"/>
    </row>
    <row r="53" spans="1:256" ht="24.95" customHeight="1" x14ac:dyDescent="0.25">
      <c r="A53" s="72" t="s">
        <v>80</v>
      </c>
      <c r="B53" s="72"/>
      <c r="C53" s="73" t="s">
        <v>51</v>
      </c>
      <c r="D53" s="74">
        <v>503.87249720004695</v>
      </c>
      <c r="E53" s="74">
        <v>820.15383999998483</v>
      </c>
      <c r="F53" s="74">
        <v>941.16647872047486</v>
      </c>
      <c r="G53" s="39">
        <f>(+D53+E53+F53)/3</f>
        <v>755.06427197350229</v>
      </c>
      <c r="H53" s="74">
        <v>726.23343800021314</v>
      </c>
      <c r="I53" s="74">
        <v>953.7917800000082</v>
      </c>
      <c r="J53" s="74">
        <v>904.82077999020191</v>
      </c>
      <c r="K53" s="39">
        <f>(+H53+I53+J53)/3</f>
        <v>861.61533266347442</v>
      </c>
      <c r="L53" s="74">
        <f t="shared" si="13"/>
        <v>4.2067625794377679E-2</v>
      </c>
      <c r="M53" s="74">
        <f t="shared" si="13"/>
        <v>8.0756787246716491E-2</v>
      </c>
      <c r="N53" s="74">
        <f t="shared" si="13"/>
        <v>8.6402674108478059E-2</v>
      </c>
      <c r="O53" s="40">
        <f t="shared" si="13"/>
        <v>6.8587498276239695E-2</v>
      </c>
      <c r="P53" s="74">
        <f t="shared" si="13"/>
        <v>6.055703395965998E-2</v>
      </c>
      <c r="Q53" s="74">
        <f t="shared" si="13"/>
        <v>9.4052261943796525E-2</v>
      </c>
      <c r="R53" s="74">
        <f t="shared" si="13"/>
        <v>8.2776502414550285E-2</v>
      </c>
      <c r="S53" s="40">
        <f t="shared" si="13"/>
        <v>7.8175809049534375E-2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1197767.85042</v>
      </c>
      <c r="E54" s="43">
        <v>1015585.0275399999</v>
      </c>
      <c r="F54" s="43">
        <v>1089279.3405200003</v>
      </c>
      <c r="G54" s="62">
        <f>G9+G21+G38+G30+G50+G34+G26+G52+G44+G45+G53+G28+G16+G42</f>
        <v>1100877.40616</v>
      </c>
      <c r="H54" s="43">
        <v>1199255.2978800002</v>
      </c>
      <c r="I54" s="43">
        <v>1014108.28436</v>
      </c>
      <c r="J54" s="43">
        <v>1093088.92451</v>
      </c>
      <c r="K54" s="62">
        <f t="shared" ref="K54:S54" si="14">K9+K21+K38+K30+K50+K34+K26+K52+K44+K45+K53+K28+K16+K42</f>
        <v>1102150.8355833336</v>
      </c>
      <c r="L54" s="43">
        <f t="shared" si="14"/>
        <v>99.999999999999986</v>
      </c>
      <c r="M54" s="43">
        <f t="shared" si="14"/>
        <v>100.00000000000003</v>
      </c>
      <c r="N54" s="43">
        <f t="shared" si="14"/>
        <v>100.00000000000001</v>
      </c>
      <c r="O54" s="62">
        <f t="shared" si="14"/>
        <v>100</v>
      </c>
      <c r="P54" s="43">
        <f t="shared" si="14"/>
        <v>99.999999999999986</v>
      </c>
      <c r="Q54" s="43">
        <f t="shared" si="14"/>
        <v>99.999999999999972</v>
      </c>
      <c r="R54" s="43">
        <f t="shared" si="14"/>
        <v>99.999999999999986</v>
      </c>
      <c r="S54" s="62">
        <f t="shared" si="14"/>
        <v>99.999999999999986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542987.34195000003</v>
      </c>
      <c r="E9" s="14">
        <v>545447.36644174997</v>
      </c>
      <c r="F9" s="14">
        <v>521720.53308000002</v>
      </c>
      <c r="G9" s="15">
        <f>(+D9+E9+F9)/3</f>
        <v>536718.41382391669</v>
      </c>
      <c r="H9" s="16">
        <v>542987.34195000003</v>
      </c>
      <c r="I9" s="16">
        <v>545447.36644174997</v>
      </c>
      <c r="J9" s="16">
        <v>521720.53308000002</v>
      </c>
      <c r="K9" s="15">
        <f>(+H9+I9+J9)/3</f>
        <v>536718.41382391669</v>
      </c>
      <c r="L9" s="16">
        <f t="shared" ref="L9:S12" si="0">(+D9/D$54)*100</f>
        <v>47.067189418992491</v>
      </c>
      <c r="M9" s="16">
        <f t="shared" si="0"/>
        <v>48.068105208554726</v>
      </c>
      <c r="N9" s="16">
        <f t="shared" si="0"/>
        <v>49.894427480586273</v>
      </c>
      <c r="O9" s="17">
        <f t="shared" si="0"/>
        <v>48.294555553778281</v>
      </c>
      <c r="P9" s="16">
        <f t="shared" si="0"/>
        <v>47.335772229405769</v>
      </c>
      <c r="Q9" s="16">
        <f t="shared" si="0"/>
        <v>48.079446336147505</v>
      </c>
      <c r="R9" s="16">
        <f t="shared" si="0"/>
        <v>49.87021477362309</v>
      </c>
      <c r="S9" s="17">
        <f t="shared" si="0"/>
        <v>48.386069545007047</v>
      </c>
      <c r="T9" s="46"/>
    </row>
    <row r="10" spans="1:256" ht="24" customHeight="1" x14ac:dyDescent="0.35">
      <c r="A10" s="12"/>
      <c r="B10" s="12"/>
      <c r="C10" s="19" t="s">
        <v>7</v>
      </c>
      <c r="D10" s="14">
        <v>352953.35373000003</v>
      </c>
      <c r="E10" s="14">
        <v>397144.70741999999</v>
      </c>
      <c r="F10" s="14">
        <v>353916.81783000001</v>
      </c>
      <c r="G10" s="20">
        <f>(+D10+E10+F10)/3</f>
        <v>368004.95965999999</v>
      </c>
      <c r="H10" s="16">
        <v>352953.35373000003</v>
      </c>
      <c r="I10" s="16">
        <v>397144.70741999999</v>
      </c>
      <c r="J10" s="16">
        <v>353916.81783000001</v>
      </c>
      <c r="K10" s="20">
        <f>(+H10+I10+J10)/3</f>
        <v>368004.95965999999</v>
      </c>
      <c r="L10" s="16">
        <f t="shared" si="0"/>
        <v>30.59467702583812</v>
      </c>
      <c r="M10" s="16">
        <f t="shared" si="0"/>
        <v>34.998782199315883</v>
      </c>
      <c r="N10" s="16">
        <f t="shared" si="0"/>
        <v>33.846620713068745</v>
      </c>
      <c r="O10" s="21">
        <f t="shared" si="0"/>
        <v>33.113520070501146</v>
      </c>
      <c r="P10" s="16">
        <f t="shared" si="0"/>
        <v>30.769261581251794</v>
      </c>
      <c r="Q10" s="16">
        <f t="shared" si="0"/>
        <v>35.007039767464079</v>
      </c>
      <c r="R10" s="16">
        <f t="shared" si="0"/>
        <v>33.830195666216802</v>
      </c>
      <c r="S10" s="21">
        <f t="shared" si="0"/>
        <v>33.176267317070398</v>
      </c>
    </row>
    <row r="11" spans="1:256" ht="24" customHeight="1" x14ac:dyDescent="0.35">
      <c r="A11" s="12"/>
      <c r="B11" s="12"/>
      <c r="C11" s="19" t="s">
        <v>8</v>
      </c>
      <c r="D11" s="14">
        <v>130466.49652999999</v>
      </c>
      <c r="E11" s="14">
        <v>93184.621899999998</v>
      </c>
      <c r="F11" s="14">
        <v>97942.68624000001</v>
      </c>
      <c r="G11" s="20">
        <f>(+D11+E11+F11)/3</f>
        <v>107197.93488999999</v>
      </c>
      <c r="H11" s="16">
        <v>130466.49652999999</v>
      </c>
      <c r="I11" s="16">
        <v>93184.621899999998</v>
      </c>
      <c r="J11" s="16">
        <v>97942.68624000001</v>
      </c>
      <c r="K11" s="20">
        <f>(+H11+I11+J11)/3</f>
        <v>107197.93488999999</v>
      </c>
      <c r="L11" s="16">
        <f t="shared" si="0"/>
        <v>11.309087395954968</v>
      </c>
      <c r="M11" s="16">
        <f t="shared" si="0"/>
        <v>8.2119897993621382</v>
      </c>
      <c r="N11" s="16">
        <f t="shared" si="0"/>
        <v>9.3666895320490671</v>
      </c>
      <c r="O11" s="21">
        <f t="shared" si="0"/>
        <v>9.645796545176621</v>
      </c>
      <c r="P11" s="16">
        <f t="shared" si="0"/>
        <v>11.373621236056952</v>
      </c>
      <c r="Q11" s="16">
        <f t="shared" si="0"/>
        <v>8.2139273257884664</v>
      </c>
      <c r="R11" s="16">
        <f t="shared" si="0"/>
        <v>9.3621440763678123</v>
      </c>
      <c r="S11" s="21">
        <f t="shared" si="0"/>
        <v>9.6640744924588304</v>
      </c>
    </row>
    <row r="12" spans="1:256" ht="24" customHeight="1" x14ac:dyDescent="0.35">
      <c r="A12" s="12"/>
      <c r="B12" s="12"/>
      <c r="C12" s="19" t="s">
        <v>9</v>
      </c>
      <c r="D12" s="14">
        <v>59567.491690000003</v>
      </c>
      <c r="E12" s="14">
        <v>55118.03712175</v>
      </c>
      <c r="F12" s="14">
        <v>69861.029009999998</v>
      </c>
      <c r="G12" s="20">
        <f>(+D12+E12+F12)/3</f>
        <v>61515.519273916667</v>
      </c>
      <c r="H12" s="16">
        <v>59567.491690000003</v>
      </c>
      <c r="I12" s="16">
        <v>55118.03712175</v>
      </c>
      <c r="J12" s="16">
        <v>69861.029009999998</v>
      </c>
      <c r="K12" s="20">
        <f>(+H12+I12+J12)/3</f>
        <v>61515.519273916667</v>
      </c>
      <c r="L12" s="16">
        <f t="shared" si="0"/>
        <v>5.1634249971994048</v>
      </c>
      <c r="M12" s="16">
        <f t="shared" si="0"/>
        <v>4.8573332098767112</v>
      </c>
      <c r="N12" s="16">
        <f t="shared" si="0"/>
        <v>6.6811172354684558</v>
      </c>
      <c r="O12" s="21">
        <f t="shared" si="0"/>
        <v>5.5352389381005107</v>
      </c>
      <c r="P12" s="16">
        <f t="shared" si="0"/>
        <v>5.1928894120970241</v>
      </c>
      <c r="Q12" s="16">
        <f t="shared" si="0"/>
        <v>4.8584792428949637</v>
      </c>
      <c r="R12" s="16">
        <f t="shared" si="0"/>
        <v>6.6778750310384716</v>
      </c>
      <c r="S12" s="21">
        <f t="shared" si="0"/>
        <v>5.5457277354778132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15"/>
      <c r="H13" s="14"/>
      <c r="I13" s="14"/>
      <c r="J13" s="14"/>
      <c r="K13" s="15"/>
      <c r="L13" s="14"/>
      <c r="M13" s="14"/>
      <c r="N13" s="14"/>
      <c r="O13" s="17"/>
      <c r="P13" s="14"/>
      <c r="Q13" s="14"/>
      <c r="R13" s="14"/>
      <c r="S13" s="17"/>
    </row>
    <row r="14" spans="1:256" ht="24" customHeight="1" x14ac:dyDescent="0.35">
      <c r="A14" s="50"/>
      <c r="B14" s="50"/>
      <c r="C14" s="51" t="s">
        <v>11</v>
      </c>
      <c r="D14" s="14">
        <v>56076.828150000016</v>
      </c>
      <c r="E14" s="14">
        <v>51507.992829999988</v>
      </c>
      <c r="F14" s="14">
        <v>64172.197570000011</v>
      </c>
      <c r="G14" s="20">
        <f t="shared" ref="G14:G19" si="1">(+D14+E14+F14)/3</f>
        <v>57252.339516666667</v>
      </c>
      <c r="H14" s="14">
        <v>56076.828150000016</v>
      </c>
      <c r="I14" s="14">
        <v>51507.992829999988</v>
      </c>
      <c r="J14" s="14">
        <v>64172.197570000011</v>
      </c>
      <c r="K14" s="20">
        <f t="shared" ref="K14:K19" si="2">(+H14+I14+J14)/3</f>
        <v>57252.339516666667</v>
      </c>
      <c r="L14" s="14">
        <f t="shared" ref="L14:S19" si="3">(+D14/D$54)*100</f>
        <v>4.8608475532296724</v>
      </c>
      <c r="M14" s="14">
        <f t="shared" si="3"/>
        <v>4.5391943765087923</v>
      </c>
      <c r="N14" s="14">
        <f t="shared" si="3"/>
        <v>6.1370692830969231</v>
      </c>
      <c r="O14" s="21">
        <f t="shared" si="3"/>
        <v>5.1516329981526416</v>
      </c>
      <c r="P14" s="14">
        <f t="shared" si="3"/>
        <v>4.8885853491965188</v>
      </c>
      <c r="Q14" s="14">
        <f t="shared" si="3"/>
        <v>4.5402653482554225</v>
      </c>
      <c r="R14" s="14">
        <f t="shared" si="3"/>
        <v>6.134091093594253</v>
      </c>
      <c r="S14" s="21">
        <f t="shared" si="3"/>
        <v>5.161394895567387</v>
      </c>
    </row>
    <row r="15" spans="1:256" ht="24" customHeight="1" x14ac:dyDescent="0.35">
      <c r="A15" s="50"/>
      <c r="B15" s="50"/>
      <c r="C15" s="51" t="s">
        <v>12</v>
      </c>
      <c r="D15" s="14">
        <v>928.44152999999994</v>
      </c>
      <c r="E15" s="14">
        <v>1536.96922</v>
      </c>
      <c r="F15" s="14">
        <v>3301.3883700000001</v>
      </c>
      <c r="G15" s="20">
        <f t="shared" si="1"/>
        <v>1922.2663733333331</v>
      </c>
      <c r="H15" s="14">
        <v>928.44152999999994</v>
      </c>
      <c r="I15" s="14">
        <v>1536.96922</v>
      </c>
      <c r="J15" s="14">
        <v>3301.3883700000001</v>
      </c>
      <c r="K15" s="20">
        <f t="shared" si="2"/>
        <v>1922.2663733333331</v>
      </c>
      <c r="L15" s="14">
        <f t="shared" si="3"/>
        <v>8.0479101409684714E-2</v>
      </c>
      <c r="M15" s="14">
        <f t="shared" si="3"/>
        <v>0.13544697933225808</v>
      </c>
      <c r="N15" s="14">
        <f t="shared" si="3"/>
        <v>0.31572627904786299</v>
      </c>
      <c r="O15" s="21">
        <f t="shared" si="3"/>
        <v>0.17296779421949049</v>
      </c>
      <c r="P15" s="14">
        <f t="shared" si="3"/>
        <v>8.0938344961359932E-2</v>
      </c>
      <c r="Q15" s="14">
        <f t="shared" si="3"/>
        <v>0.13547893652025203</v>
      </c>
      <c r="R15" s="14">
        <f t="shared" si="3"/>
        <v>0.31557306378393124</v>
      </c>
      <c r="S15" s="21">
        <f t="shared" si="3"/>
        <v>0.1732955531774425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415281.99550000008</v>
      </c>
      <c r="E16" s="24">
        <v>393556.08688000008</v>
      </c>
      <c r="F16" s="24">
        <v>350181.94086999993</v>
      </c>
      <c r="G16" s="15">
        <f t="shared" si="1"/>
        <v>386340.00775000005</v>
      </c>
      <c r="H16" s="24">
        <v>414735.18379000004</v>
      </c>
      <c r="I16" s="24">
        <v>393830.33221000002</v>
      </c>
      <c r="J16" s="24">
        <v>350430.88825999992</v>
      </c>
      <c r="K16" s="15">
        <f t="shared" si="2"/>
        <v>386332.13475333335</v>
      </c>
      <c r="L16" s="24">
        <f t="shared" si="3"/>
        <v>35.997443834142942</v>
      </c>
      <c r="M16" s="24">
        <f t="shared" si="3"/>
        <v>34.682531355910776</v>
      </c>
      <c r="N16" s="24">
        <f t="shared" si="3"/>
        <v>33.489438015026344</v>
      </c>
      <c r="O16" s="17">
        <f>(+G16/G$54)*100</f>
        <v>34.76332931079714</v>
      </c>
      <c r="P16" s="24">
        <f t="shared" si="3"/>
        <v>36.155189409943816</v>
      </c>
      <c r="Q16" s="24">
        <f t="shared" si="3"/>
        <v>34.714888159717574</v>
      </c>
      <c r="R16" s="24">
        <f t="shared" si="3"/>
        <v>33.496982680875149</v>
      </c>
      <c r="S16" s="17">
        <f t="shared" si="3"/>
        <v>34.828493038769743</v>
      </c>
      <c r="T16" s="46"/>
    </row>
    <row r="17" spans="1:20" ht="24" customHeight="1" x14ac:dyDescent="0.35">
      <c r="A17" s="22"/>
      <c r="B17" s="22"/>
      <c r="C17" s="52" t="s">
        <v>73</v>
      </c>
      <c r="D17" s="24">
        <v>403611.66250000009</v>
      </c>
      <c r="E17" s="24">
        <v>381141.93627000006</v>
      </c>
      <c r="F17" s="24">
        <v>340838.03455999994</v>
      </c>
      <c r="G17" s="20">
        <f t="shared" si="1"/>
        <v>375197.21111000003</v>
      </c>
      <c r="H17" s="24">
        <v>403611.66250000009</v>
      </c>
      <c r="I17" s="24">
        <v>381141.93627000006</v>
      </c>
      <c r="J17" s="24">
        <v>340838.03455999994</v>
      </c>
      <c r="K17" s="20">
        <f t="shared" si="2"/>
        <v>375197.21111000003</v>
      </c>
      <c r="L17" s="24">
        <f t="shared" si="3"/>
        <v>34.985836874906859</v>
      </c>
      <c r="M17" s="24">
        <f t="shared" si="3"/>
        <v>33.588521678150144</v>
      </c>
      <c r="N17" s="24">
        <f t="shared" si="3"/>
        <v>32.595839189200184</v>
      </c>
      <c r="O17" s="21">
        <f>(+G17/G$54)*100</f>
        <v>33.760687334120917</v>
      </c>
      <c r="P17" s="24">
        <f t="shared" si="3"/>
        <v>35.185479014335982</v>
      </c>
      <c r="Q17" s="24">
        <f t="shared" si="3"/>
        <v>33.596446511225047</v>
      </c>
      <c r="R17" s="24">
        <f t="shared" si="3"/>
        <v>32.580021120081859</v>
      </c>
      <c r="S17" s="21">
        <f t="shared" si="3"/>
        <v>33.824660906486265</v>
      </c>
      <c r="T17" s="46"/>
    </row>
    <row r="18" spans="1:20" ht="24" customHeight="1" x14ac:dyDescent="0.35">
      <c r="A18" s="22"/>
      <c r="B18" s="22"/>
      <c r="C18" s="52" t="s">
        <v>74</v>
      </c>
      <c r="D18" s="24">
        <v>1044.6214800000002</v>
      </c>
      <c r="E18" s="24">
        <v>1609.9634500000002</v>
      </c>
      <c r="F18" s="24">
        <v>738.40189000000009</v>
      </c>
      <c r="G18" s="20">
        <f t="shared" si="1"/>
        <v>1130.9956066666668</v>
      </c>
      <c r="H18" s="24">
        <v>1028.47675</v>
      </c>
      <c r="I18" s="24">
        <v>1496.63661</v>
      </c>
      <c r="J18" s="24">
        <v>813.12386000000015</v>
      </c>
      <c r="K18" s="20">
        <f t="shared" si="2"/>
        <v>1112.7457400000001</v>
      </c>
      <c r="L18" s="24">
        <f t="shared" si="3"/>
        <v>9.054980341482026E-2</v>
      </c>
      <c r="M18" s="24">
        <f t="shared" si="3"/>
        <v>0.14187967026290932</v>
      </c>
      <c r="N18" s="24">
        <f t="shared" si="3"/>
        <v>7.0616617932657666E-2</v>
      </c>
      <c r="O18" s="21">
        <f>(+G18/G$54)*100</f>
        <v>0.10176831789334177</v>
      </c>
      <c r="P18" s="24">
        <f t="shared" si="3"/>
        <v>8.9659071989421177E-2</v>
      </c>
      <c r="Q18" s="24">
        <f t="shared" si="3"/>
        <v>0.13192374553868763</v>
      </c>
      <c r="R18" s="24">
        <f t="shared" si="3"/>
        <v>7.7724871774482091E-2</v>
      </c>
      <c r="S18" s="21">
        <f t="shared" si="3"/>
        <v>0.10031590378640202</v>
      </c>
      <c r="T18" s="46"/>
    </row>
    <row r="19" spans="1:20" ht="24" customHeight="1" x14ac:dyDescent="0.35">
      <c r="A19" s="22"/>
      <c r="B19" s="22"/>
      <c r="C19" s="52" t="s">
        <v>75</v>
      </c>
      <c r="D19" s="24">
        <v>10625.711519999999</v>
      </c>
      <c r="E19" s="24">
        <v>10804.187160000003</v>
      </c>
      <c r="F19" s="24">
        <v>8605.5044200000011</v>
      </c>
      <c r="G19" s="20">
        <f t="shared" si="1"/>
        <v>10011.801033333335</v>
      </c>
      <c r="H19" s="24">
        <v>10095.044540000003</v>
      </c>
      <c r="I19" s="24">
        <v>11191.759330000001</v>
      </c>
      <c r="J19" s="24">
        <v>8779.72984</v>
      </c>
      <c r="K19" s="20">
        <f t="shared" si="2"/>
        <v>10022.177903333335</v>
      </c>
      <c r="L19" s="24">
        <f t="shared" si="3"/>
        <v>0.92105715582125569</v>
      </c>
      <c r="M19" s="24">
        <f t="shared" si="3"/>
        <v>0.95213000749772236</v>
      </c>
      <c r="N19" s="24">
        <f t="shared" si="3"/>
        <v>0.82298220789350474</v>
      </c>
      <c r="O19" s="21">
        <f>(+G19/G$54)*100</f>
        <v>0.90087365878287229</v>
      </c>
      <c r="P19" s="24">
        <f t="shared" si="3"/>
        <v>0.88005132361842242</v>
      </c>
      <c r="Q19" s="24">
        <f t="shared" si="3"/>
        <v>0.986517902953846</v>
      </c>
      <c r="R19" s="24">
        <f t="shared" si="3"/>
        <v>0.83923668901880955</v>
      </c>
      <c r="S19" s="21">
        <f t="shared" si="3"/>
        <v>0.90351622849707891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80275.66118000001</v>
      </c>
      <c r="E21" s="14">
        <v>83636.970040000015</v>
      </c>
      <c r="F21" s="14">
        <v>70425.315020000009</v>
      </c>
      <c r="G21" s="15">
        <f>(+D21+E21+F21)/3</f>
        <v>78112.648746666688</v>
      </c>
      <c r="H21" s="14">
        <v>82782.385039999994</v>
      </c>
      <c r="I21" s="14">
        <v>83356.297660000011</v>
      </c>
      <c r="J21" s="14">
        <v>72218.490900000004</v>
      </c>
      <c r="K21" s="15">
        <f>(+H21+I21+J21)/3</f>
        <v>79452.391199999998</v>
      </c>
      <c r="L21" s="14">
        <f t="shared" ref="L21:S24" si="4">(+D21/D$54)*100</f>
        <v>6.9584490439960289</v>
      </c>
      <c r="M21" s="14">
        <f t="shared" si="4"/>
        <v>7.3705932461162558</v>
      </c>
      <c r="N21" s="14">
        <f t="shared" si="4"/>
        <v>6.7350823865773108</v>
      </c>
      <c r="O21" s="17">
        <f t="shared" si="4"/>
        <v>7.0286682125765401</v>
      </c>
      <c r="P21" s="14">
        <f t="shared" si="4"/>
        <v>7.2166841105132828</v>
      </c>
      <c r="Q21" s="14">
        <f t="shared" si="4"/>
        <v>7.3475918790633781</v>
      </c>
      <c r="R21" s="14">
        <f t="shared" si="4"/>
        <v>6.9032200640983534</v>
      </c>
      <c r="S21" s="17">
        <f t="shared" si="4"/>
        <v>7.1627669688663769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20273.249050000002</v>
      </c>
      <c r="E22" s="14">
        <v>18016.300030000002</v>
      </c>
      <c r="F22" s="14">
        <v>19415.458330000005</v>
      </c>
      <c r="G22" s="20">
        <f>(+D22+E22+F22)/3</f>
        <v>19235.002470000003</v>
      </c>
      <c r="H22" s="14">
        <v>15156.099970000003</v>
      </c>
      <c r="I22" s="14">
        <v>12954.625840000002</v>
      </c>
      <c r="J22" s="14">
        <v>15300.152869999998</v>
      </c>
      <c r="K22" s="20">
        <f>(+H22+I22+J22)/3</f>
        <v>14470.292893333333</v>
      </c>
      <c r="L22" s="14">
        <f t="shared" si="4"/>
        <v>1.7573243047397336</v>
      </c>
      <c r="M22" s="14">
        <f t="shared" si="4"/>
        <v>1.5877048063507548</v>
      </c>
      <c r="N22" s="14">
        <f t="shared" si="4"/>
        <v>1.8567856088194001</v>
      </c>
      <c r="O22" s="21">
        <f t="shared" si="4"/>
        <v>1.7307881962649423</v>
      </c>
      <c r="P22" s="14">
        <f t="shared" si="4"/>
        <v>1.3212567598529517</v>
      </c>
      <c r="Q22" s="14">
        <f t="shared" si="4"/>
        <v>1.14190896537341</v>
      </c>
      <c r="R22" s="14">
        <f t="shared" si="4"/>
        <v>1.4625107913457658</v>
      </c>
      <c r="S22" s="21">
        <f t="shared" si="4"/>
        <v>1.3045212913137583</v>
      </c>
    </row>
    <row r="23" spans="1:20" ht="24" customHeight="1" x14ac:dyDescent="0.35">
      <c r="A23" s="50"/>
      <c r="B23" s="55"/>
      <c r="C23" s="51" t="s">
        <v>60</v>
      </c>
      <c r="D23" s="14">
        <v>50817.461980000007</v>
      </c>
      <c r="E23" s="14">
        <v>56627.227900000005</v>
      </c>
      <c r="F23" s="14">
        <v>42847.857240000005</v>
      </c>
      <c r="G23" s="20">
        <f>(+D23+E23+F23)/3</f>
        <v>50097.51570666668</v>
      </c>
      <c r="H23" s="14">
        <v>56647.523079999984</v>
      </c>
      <c r="I23" s="14">
        <v>61003.692450000002</v>
      </c>
      <c r="J23" s="14">
        <v>48415.931219999999</v>
      </c>
      <c r="K23" s="20">
        <f>(+H23+I23+J23)/3</f>
        <v>55355.715583333331</v>
      </c>
      <c r="L23" s="14">
        <f t="shared" si="4"/>
        <v>4.4049555560824789</v>
      </c>
      <c r="M23" s="14">
        <f t="shared" si="4"/>
        <v>4.9903321857118055</v>
      </c>
      <c r="N23" s="14">
        <f t="shared" si="4"/>
        <v>4.0977288992991872</v>
      </c>
      <c r="O23" s="21">
        <f t="shared" si="4"/>
        <v>4.5078335176993729</v>
      </c>
      <c r="P23" s="14">
        <f t="shared" si="4"/>
        <v>4.9383365738234879</v>
      </c>
      <c r="Q23" s="14">
        <f t="shared" si="4"/>
        <v>5.3772809952137681</v>
      </c>
      <c r="R23" s="14">
        <f t="shared" si="4"/>
        <v>4.6279813335162041</v>
      </c>
      <c r="S23" s="21">
        <f t="shared" si="4"/>
        <v>4.9904110515714946</v>
      </c>
    </row>
    <row r="24" spans="1:20" ht="24" customHeight="1" x14ac:dyDescent="0.35">
      <c r="A24" s="50"/>
      <c r="B24" s="55"/>
      <c r="C24" s="51" t="s">
        <v>61</v>
      </c>
      <c r="D24" s="14">
        <v>9184.9501499999988</v>
      </c>
      <c r="E24" s="14">
        <v>8993.44211</v>
      </c>
      <c r="F24" s="14">
        <v>8161.9994499999993</v>
      </c>
      <c r="G24" s="20">
        <f>(+D24+E24+F24)/3</f>
        <v>8780.1305699999994</v>
      </c>
      <c r="H24" s="14">
        <v>10978.761990000001</v>
      </c>
      <c r="I24" s="14">
        <v>9397.9793699999991</v>
      </c>
      <c r="J24" s="14">
        <v>8502.4068100000004</v>
      </c>
      <c r="K24" s="20">
        <f>(+H24+I24+J24)/3</f>
        <v>9626.3827233333341</v>
      </c>
      <c r="L24" s="14">
        <f t="shared" si="4"/>
        <v>0.7961691831738168</v>
      </c>
      <c r="M24" s="14">
        <f t="shared" si="4"/>
        <v>0.7925562540536949</v>
      </c>
      <c r="N24" s="14">
        <f t="shared" si="4"/>
        <v>0.78056787845872366</v>
      </c>
      <c r="O24" s="21">
        <f t="shared" si="4"/>
        <v>0.79004649861222376</v>
      </c>
      <c r="P24" s="14">
        <f t="shared" si="4"/>
        <v>0.95709077683684241</v>
      </c>
      <c r="Q24" s="14">
        <f t="shared" si="4"/>
        <v>0.82840191847619959</v>
      </c>
      <c r="R24" s="14">
        <f t="shared" si="4"/>
        <v>0.81272793923638298</v>
      </c>
      <c r="S24" s="21">
        <f t="shared" si="4"/>
        <v>0.86783462598112415</v>
      </c>
    </row>
    <row r="25" spans="1:20" ht="24" customHeight="1" x14ac:dyDescent="0.35">
      <c r="A25" s="22" t="s">
        <v>21</v>
      </c>
      <c r="B25" s="56"/>
      <c r="C25" s="23" t="s">
        <v>40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41</v>
      </c>
      <c r="D26" s="24">
        <v>60815.834989999988</v>
      </c>
      <c r="E26" s="24">
        <v>67405.856</v>
      </c>
      <c r="F26" s="24">
        <v>57535.59840000001</v>
      </c>
      <c r="G26" s="15">
        <f>(+D26+E26+F26)/3</f>
        <v>61919.096463333328</v>
      </c>
      <c r="H26" s="24">
        <v>58124.079999999994</v>
      </c>
      <c r="I26" s="24">
        <v>67414.255999999994</v>
      </c>
      <c r="J26" s="24">
        <v>57522.022400000002</v>
      </c>
      <c r="K26" s="15">
        <f>(+H26+I26+J26)/3</f>
        <v>61020.119466666656</v>
      </c>
      <c r="L26" s="24">
        <f t="shared" ref="L26:S26" si="5">(+D26/D$54)*100</f>
        <v>5.2716338006496333</v>
      </c>
      <c r="M26" s="24">
        <f t="shared" si="5"/>
        <v>5.9402097749915663</v>
      </c>
      <c r="N26" s="24">
        <f t="shared" si="5"/>
        <v>5.5023821373745809</v>
      </c>
      <c r="O26" s="17">
        <f t="shared" si="5"/>
        <v>5.5715532893366788</v>
      </c>
      <c r="P26" s="24">
        <f t="shared" si="5"/>
        <v>5.0670577366370946</v>
      </c>
      <c r="Q26" s="24">
        <f t="shared" si="5"/>
        <v>5.9423517337478096</v>
      </c>
      <c r="R26" s="24">
        <f t="shared" si="5"/>
        <v>5.4984142455847813</v>
      </c>
      <c r="S26" s="17">
        <f t="shared" si="5"/>
        <v>5.5010666079502482</v>
      </c>
      <c r="T26" s="46"/>
    </row>
    <row r="27" spans="1:20" ht="24" customHeight="1" x14ac:dyDescent="0.35">
      <c r="A27" s="50" t="s">
        <v>26</v>
      </c>
      <c r="B27" s="54"/>
      <c r="C27" s="33" t="s">
        <v>62</v>
      </c>
      <c r="D27" s="14"/>
      <c r="E27" s="14"/>
      <c r="F27" s="14"/>
      <c r="G27" s="20"/>
      <c r="H27" s="14"/>
      <c r="I27" s="14"/>
      <c r="J27" s="14"/>
      <c r="K27" s="20"/>
      <c r="L27" s="14"/>
      <c r="M27" s="14"/>
      <c r="N27" s="14"/>
      <c r="O27" s="21"/>
      <c r="P27" s="14"/>
      <c r="Q27" s="14"/>
      <c r="R27" s="14"/>
      <c r="S27" s="21"/>
    </row>
    <row r="28" spans="1:20" ht="24" customHeight="1" x14ac:dyDescent="0.35">
      <c r="A28" s="50"/>
      <c r="B28" s="50"/>
      <c r="C28" s="33" t="s">
        <v>30</v>
      </c>
      <c r="D28" s="14">
        <v>25395.571826200005</v>
      </c>
      <c r="E28" s="14">
        <v>16561.304960000001</v>
      </c>
      <c r="F28" s="14">
        <v>18971.232863000001</v>
      </c>
      <c r="G28" s="15">
        <f>(+D28+E28+F28)/3</f>
        <v>20309.369883066669</v>
      </c>
      <c r="H28" s="14">
        <v>25340.430161</v>
      </c>
      <c r="I28" s="14">
        <v>16736.385910000001</v>
      </c>
      <c r="J28" s="14">
        <v>18985.052490999999</v>
      </c>
      <c r="K28" s="15">
        <f>(+H28+I28+J28)/3</f>
        <v>20353.956187333333</v>
      </c>
      <c r="L28" s="14">
        <f t="shared" ref="L28:S28" si="6">(+D28/D$54)*100</f>
        <v>2.2013371163585091</v>
      </c>
      <c r="M28" s="14">
        <f t="shared" si="6"/>
        <v>1.4594818825534732</v>
      </c>
      <c r="N28" s="14">
        <f t="shared" si="6"/>
        <v>1.8143023750900069</v>
      </c>
      <c r="O28" s="17">
        <f t="shared" si="6"/>
        <v>1.8274610425454494</v>
      </c>
      <c r="P28" s="14">
        <f t="shared" si="6"/>
        <v>2.209091699980577</v>
      </c>
      <c r="Q28" s="14">
        <f t="shared" si="6"/>
        <v>1.4752590583950216</v>
      </c>
      <c r="R28" s="14">
        <f t="shared" si="6"/>
        <v>1.814742923045926</v>
      </c>
      <c r="S28" s="17">
        <f t="shared" si="6"/>
        <v>1.8349434530849542</v>
      </c>
      <c r="T28" s="46"/>
    </row>
    <row r="29" spans="1:20" ht="24" customHeight="1" x14ac:dyDescent="0.35">
      <c r="A29" s="22" t="s">
        <v>29</v>
      </c>
      <c r="B29" s="53"/>
      <c r="C29" s="23" t="s">
        <v>22</v>
      </c>
      <c r="D29" s="24"/>
      <c r="E29" s="24"/>
      <c r="F29" s="24"/>
      <c r="G29" s="20"/>
      <c r="H29" s="24"/>
      <c r="I29" s="24"/>
      <c r="J29" s="24"/>
      <c r="K29" s="20"/>
      <c r="L29" s="24"/>
      <c r="M29" s="24"/>
      <c r="N29" s="24"/>
      <c r="O29" s="21"/>
      <c r="P29" s="24"/>
      <c r="Q29" s="24"/>
      <c r="R29" s="24"/>
      <c r="S29" s="21"/>
    </row>
    <row r="30" spans="1:20" ht="24" customHeight="1" x14ac:dyDescent="0.35">
      <c r="A30" s="22"/>
      <c r="B30" s="53"/>
      <c r="C30" s="23" t="s">
        <v>23</v>
      </c>
      <c r="D30" s="24">
        <v>11692.03572</v>
      </c>
      <c r="E30" s="24">
        <v>10604.963679999999</v>
      </c>
      <c r="F30" s="24">
        <v>10322.045419999999</v>
      </c>
      <c r="G30" s="15">
        <f>(+D30+E30+F30)/3</f>
        <v>10873.014939999999</v>
      </c>
      <c r="H30" s="24">
        <v>11181.055379999998</v>
      </c>
      <c r="I30" s="24">
        <v>10461.921972339998</v>
      </c>
      <c r="J30" s="24">
        <v>10186.095480000004</v>
      </c>
      <c r="K30" s="15">
        <f>(+H30+I30+J30)/3</f>
        <v>10609.690944113334</v>
      </c>
      <c r="L30" s="24">
        <f t="shared" ref="L30:S32" si="7">(+D30/D$54)*100</f>
        <v>1.013488192838095</v>
      </c>
      <c r="M30" s="24">
        <f t="shared" si="7"/>
        <v>0.93457323522998548</v>
      </c>
      <c r="N30" s="24">
        <f t="shared" si="7"/>
        <v>0.9871425677251161</v>
      </c>
      <c r="O30" s="17">
        <f t="shared" si="7"/>
        <v>0.97836670129444314</v>
      </c>
      <c r="P30" s="24">
        <f t="shared" si="7"/>
        <v>0.97472602004189668</v>
      </c>
      <c r="Q30" s="24">
        <f t="shared" si="7"/>
        <v>0.92218506677087564</v>
      </c>
      <c r="R30" s="24">
        <f t="shared" si="7"/>
        <v>0.97366834748353304</v>
      </c>
      <c r="S30" s="17">
        <f t="shared" si="7"/>
        <v>0.9564815192670465</v>
      </c>
      <c r="T30" s="46"/>
    </row>
    <row r="31" spans="1:20" ht="24" customHeight="1" x14ac:dyDescent="0.35">
      <c r="A31" s="22"/>
      <c r="B31" s="53"/>
      <c r="C31" s="52" t="s">
        <v>24</v>
      </c>
      <c r="D31" s="24">
        <v>11691.969499999999</v>
      </c>
      <c r="E31" s="24">
        <v>10604.815399999999</v>
      </c>
      <c r="F31" s="24">
        <v>10320.204709999998</v>
      </c>
      <c r="G31" s="20">
        <f>(+D31+E31+F31)/3</f>
        <v>10872.32987</v>
      </c>
      <c r="H31" s="24">
        <v>11180.911919999999</v>
      </c>
      <c r="I31" s="24">
        <v>10461.612519999999</v>
      </c>
      <c r="J31" s="24">
        <v>10185.785600000003</v>
      </c>
      <c r="K31" s="20">
        <f>(+H31+I31+J31)/3</f>
        <v>10609.436680000001</v>
      </c>
      <c r="L31" s="24">
        <f t="shared" si="7"/>
        <v>1.0134824527608546</v>
      </c>
      <c r="M31" s="24">
        <f t="shared" si="7"/>
        <v>0.93456016790382568</v>
      </c>
      <c r="N31" s="24">
        <f t="shared" si="7"/>
        <v>0.98696653253810585</v>
      </c>
      <c r="O31" s="21">
        <f t="shared" si="7"/>
        <v>0.97830505788828992</v>
      </c>
      <c r="P31" s="24">
        <f t="shared" si="7"/>
        <v>0.97471351369163883</v>
      </c>
      <c r="Q31" s="24">
        <f t="shared" si="7"/>
        <v>0.92215778953371219</v>
      </c>
      <c r="R31" s="24">
        <f t="shared" si="7"/>
        <v>0.97363872667857276</v>
      </c>
      <c r="S31" s="21">
        <f t="shared" si="7"/>
        <v>0.95645859692871471</v>
      </c>
    </row>
    <row r="32" spans="1:20" ht="24" customHeight="1" x14ac:dyDescent="0.35">
      <c r="A32" s="22"/>
      <c r="B32" s="53"/>
      <c r="C32" s="52" t="s">
        <v>25</v>
      </c>
      <c r="D32" s="24">
        <v>6.6220000000000001E-2</v>
      </c>
      <c r="E32" s="24">
        <v>0.14828</v>
      </c>
      <c r="F32" s="24">
        <v>1.8407100000000001</v>
      </c>
      <c r="G32" s="20">
        <f>(+D32+E32+F32)/3</f>
        <v>0.68507000000000007</v>
      </c>
      <c r="H32" s="24">
        <v>0.14346000000000003</v>
      </c>
      <c r="I32" s="24">
        <v>0.30945233999999999</v>
      </c>
      <c r="J32" s="24">
        <v>0.30987999999999999</v>
      </c>
      <c r="K32" s="20">
        <f>(+H32+I32+J32)/3</f>
        <v>0.25426411333333337</v>
      </c>
      <c r="L32" s="24">
        <f t="shared" si="7"/>
        <v>5.7400772403506351E-6</v>
      </c>
      <c r="M32" s="24">
        <f t="shared" si="7"/>
        <v>1.3067326159848033E-5</v>
      </c>
      <c r="N32" s="24">
        <f t="shared" si="7"/>
        <v>1.760351870101826E-4</v>
      </c>
      <c r="O32" s="21">
        <f t="shared" si="7"/>
        <v>6.1643406153158854E-5</v>
      </c>
      <c r="P32" s="24">
        <f t="shared" si="7"/>
        <v>1.2506350257895831E-5</v>
      </c>
      <c r="Q32" s="24">
        <f t="shared" si="7"/>
        <v>2.7277237163476473E-5</v>
      </c>
      <c r="R32" s="24">
        <f t="shared" si="7"/>
        <v>2.9620804960115797E-5</v>
      </c>
      <c r="S32" s="21">
        <f t="shared" si="7"/>
        <v>2.2922338331739186E-5</v>
      </c>
    </row>
    <row r="33" spans="1:20" ht="24" customHeight="1" x14ac:dyDescent="0.35">
      <c r="A33" s="50" t="s">
        <v>31</v>
      </c>
      <c r="B33" s="50"/>
      <c r="C33" s="33" t="s">
        <v>17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18</v>
      </c>
      <c r="D34" s="14">
        <v>8875.3432300000004</v>
      </c>
      <c r="E34" s="14">
        <v>10391.37513</v>
      </c>
      <c r="F34" s="14">
        <v>5541.1615999999995</v>
      </c>
      <c r="G34" s="15">
        <f>(+D34+E34+F34)/3</f>
        <v>8269.2933199999989</v>
      </c>
      <c r="H34" s="14">
        <v>5523.1</v>
      </c>
      <c r="I34" s="14">
        <v>10342.5</v>
      </c>
      <c r="J34" s="14">
        <v>9032.69</v>
      </c>
      <c r="K34" s="15">
        <f>(+H34+I34+J34)/3</f>
        <v>8299.43</v>
      </c>
      <c r="L34" s="14">
        <f t="shared" ref="L34:S36" si="8">(+D34/D$54)*100</f>
        <v>0.76933185857479758</v>
      </c>
      <c r="M34" s="14">
        <f t="shared" si="8"/>
        <v>0.91575052652443523</v>
      </c>
      <c r="N34" s="14">
        <f t="shared" si="8"/>
        <v>0.52992563658025571</v>
      </c>
      <c r="O34" s="17">
        <f t="shared" si="8"/>
        <v>0.74408076068775952</v>
      </c>
      <c r="P34" s="14">
        <f t="shared" si="8"/>
        <v>0.48148489550665302</v>
      </c>
      <c r="Q34" s="14">
        <f t="shared" si="8"/>
        <v>0.91165840065470327</v>
      </c>
      <c r="R34" s="14">
        <f t="shared" si="8"/>
        <v>0.86341664113588601</v>
      </c>
      <c r="S34" s="17">
        <f t="shared" si="8"/>
        <v>0.7482076016413044</v>
      </c>
      <c r="T34" s="46"/>
    </row>
    <row r="35" spans="1:20" ht="24" customHeight="1" x14ac:dyDescent="0.35">
      <c r="A35" s="50"/>
      <c r="B35" s="54"/>
      <c r="C35" s="51" t="s">
        <v>19</v>
      </c>
      <c r="D35" s="14">
        <v>8875.3432300000004</v>
      </c>
      <c r="E35" s="14">
        <v>10391.37513</v>
      </c>
      <c r="F35" s="14">
        <v>5541.1615999999995</v>
      </c>
      <c r="G35" s="20">
        <f>(+D35+E35+F35)/3</f>
        <v>8269.2933199999989</v>
      </c>
      <c r="H35" s="14">
        <v>5523.1</v>
      </c>
      <c r="I35" s="14">
        <v>10342.5</v>
      </c>
      <c r="J35" s="14">
        <v>9032.69</v>
      </c>
      <c r="K35" s="20">
        <f>(+H35+I35+J35)/3</f>
        <v>8299.43</v>
      </c>
      <c r="L35" s="14">
        <f t="shared" si="8"/>
        <v>0.76933185857479758</v>
      </c>
      <c r="M35" s="14">
        <f t="shared" si="8"/>
        <v>0.91575052652443523</v>
      </c>
      <c r="N35" s="14">
        <f t="shared" si="8"/>
        <v>0.52992563658025571</v>
      </c>
      <c r="O35" s="21">
        <f t="shared" si="8"/>
        <v>0.74408076068775952</v>
      </c>
      <c r="P35" s="14">
        <f t="shared" si="8"/>
        <v>0.48148489550665302</v>
      </c>
      <c r="Q35" s="14">
        <f t="shared" si="8"/>
        <v>0.91165840065470327</v>
      </c>
      <c r="R35" s="14">
        <f t="shared" si="8"/>
        <v>0.86341664113588601</v>
      </c>
      <c r="S35" s="21">
        <f t="shared" si="8"/>
        <v>0.7482076016413044</v>
      </c>
    </row>
    <row r="36" spans="1:20" ht="24" customHeight="1" x14ac:dyDescent="0.35">
      <c r="A36" s="50"/>
      <c r="B36" s="54"/>
      <c r="C36" s="51" t="s">
        <v>20</v>
      </c>
      <c r="D36" s="14">
        <v>0</v>
      </c>
      <c r="E36" s="14">
        <v>0</v>
      </c>
      <c r="F36" s="14">
        <v>0</v>
      </c>
      <c r="G36" s="20">
        <f>(+D36+E36+F36)/3</f>
        <v>0</v>
      </c>
      <c r="H36" s="14">
        <v>0</v>
      </c>
      <c r="I36" s="14">
        <v>0</v>
      </c>
      <c r="J36" s="14">
        <v>0</v>
      </c>
      <c r="K36" s="20">
        <f>(+H36+I36+J36)/3</f>
        <v>0</v>
      </c>
      <c r="L36" s="14">
        <f t="shared" si="8"/>
        <v>0</v>
      </c>
      <c r="M36" s="14">
        <f t="shared" si="8"/>
        <v>0</v>
      </c>
      <c r="N36" s="14">
        <f t="shared" si="8"/>
        <v>0</v>
      </c>
      <c r="O36" s="21">
        <f t="shared" si="8"/>
        <v>0</v>
      </c>
      <c r="P36" s="14">
        <f t="shared" si="8"/>
        <v>0</v>
      </c>
      <c r="Q36" s="14">
        <f t="shared" si="8"/>
        <v>0</v>
      </c>
      <c r="R36" s="14">
        <f t="shared" si="8"/>
        <v>0</v>
      </c>
      <c r="S36" s="21">
        <f t="shared" si="8"/>
        <v>0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4867.2325000000001</v>
      </c>
      <c r="E38" s="24">
        <v>5254.8990799999992</v>
      </c>
      <c r="F38" s="24">
        <v>6849.83482</v>
      </c>
      <c r="G38" s="15">
        <f>(+D38+E38+F38)/3</f>
        <v>5657.3221333333322</v>
      </c>
      <c r="H38" s="24">
        <v>3409.9181099999996</v>
      </c>
      <c r="I38" s="24">
        <v>5460.31783</v>
      </c>
      <c r="J38" s="24">
        <v>4055.3059999999996</v>
      </c>
      <c r="K38" s="15">
        <f>(+H38+I38+J38)/3</f>
        <v>4308.5139799999997</v>
      </c>
      <c r="L38" s="24">
        <f t="shared" ref="L38:S40" si="9">(+D38/D$54)*100</f>
        <v>0.42190109478624166</v>
      </c>
      <c r="M38" s="24">
        <f t="shared" si="9"/>
        <v>0.46309333838309519</v>
      </c>
      <c r="N38" s="24">
        <f t="shared" si="9"/>
        <v>0.65507980807816579</v>
      </c>
      <c r="O38" s="17">
        <f t="shared" si="9"/>
        <v>0.50905251434790855</v>
      </c>
      <c r="P38" s="24">
        <f t="shared" si="9"/>
        <v>0.29726495353688931</v>
      </c>
      <c r="Q38" s="24">
        <f t="shared" si="9"/>
        <v>0.48130960792498517</v>
      </c>
      <c r="R38" s="24">
        <f t="shared" si="9"/>
        <v>0.38763853130110798</v>
      </c>
      <c r="S38" s="17">
        <f t="shared" si="9"/>
        <v>0.38841979649371472</v>
      </c>
      <c r="T38" s="46"/>
    </row>
    <row r="39" spans="1:20" ht="24" customHeight="1" x14ac:dyDescent="0.35">
      <c r="A39" s="22"/>
      <c r="B39" s="53"/>
      <c r="C39" s="52" t="s">
        <v>28</v>
      </c>
      <c r="D39" s="24">
        <v>2543.1940800000002</v>
      </c>
      <c r="E39" s="24">
        <v>2046.9046199999998</v>
      </c>
      <c r="F39" s="24">
        <v>2651.2894499999998</v>
      </c>
      <c r="G39" s="20">
        <f>(+D39+E39+F39)/3</f>
        <v>2413.7960500000004</v>
      </c>
      <c r="H39" s="24">
        <v>2589.1999999999998</v>
      </c>
      <c r="I39" s="24">
        <v>2635.35</v>
      </c>
      <c r="J39" s="24">
        <v>3969.5999999999995</v>
      </c>
      <c r="K39" s="20">
        <f>(+H39+I39+J39)/3</f>
        <v>3064.7166666666658</v>
      </c>
      <c r="L39" s="24">
        <f t="shared" si="9"/>
        <v>0.22044896491094043</v>
      </c>
      <c r="M39" s="24">
        <f t="shared" si="9"/>
        <v>0.18038555629646477</v>
      </c>
      <c r="N39" s="24">
        <f t="shared" si="9"/>
        <v>0.25355446221777145</v>
      </c>
      <c r="O39" s="21">
        <f t="shared" si="9"/>
        <v>0.21719621393586139</v>
      </c>
      <c r="P39" s="24">
        <f t="shared" si="9"/>
        <v>0.22571756648364613</v>
      </c>
      <c r="Q39" s="24">
        <f t="shared" si="9"/>
        <v>0.23229770037857111</v>
      </c>
      <c r="R39" s="24">
        <f t="shared" si="9"/>
        <v>0.37944606741214554</v>
      </c>
      <c r="S39" s="21">
        <f t="shared" si="9"/>
        <v>0.27628937250832875</v>
      </c>
    </row>
    <row r="40" spans="1:20" ht="24" customHeight="1" x14ac:dyDescent="0.35">
      <c r="A40" s="22"/>
      <c r="B40" s="53"/>
      <c r="C40" s="52" t="s">
        <v>20</v>
      </c>
      <c r="D40" s="24">
        <v>2324.0384199999999</v>
      </c>
      <c r="E40" s="24">
        <v>3207.9944599999999</v>
      </c>
      <c r="F40" s="24">
        <v>4198.5453699999998</v>
      </c>
      <c r="G40" s="20">
        <f>(+D40+E40+F40)/3</f>
        <v>3243.5260833333327</v>
      </c>
      <c r="H40" s="24">
        <v>820.71811000000002</v>
      </c>
      <c r="I40" s="24">
        <v>2824.9678300000005</v>
      </c>
      <c r="J40" s="24">
        <v>85.706000000000003</v>
      </c>
      <c r="K40" s="20">
        <f>(+H40+I40+J40)/3</f>
        <v>1243.7973133333335</v>
      </c>
      <c r="L40" s="24">
        <f t="shared" si="9"/>
        <v>0.20145212987530128</v>
      </c>
      <c r="M40" s="24">
        <f t="shared" si="9"/>
        <v>0.28270778208663044</v>
      </c>
      <c r="N40" s="24">
        <f t="shared" si="9"/>
        <v>0.40152534586039418</v>
      </c>
      <c r="O40" s="21">
        <f t="shared" si="9"/>
        <v>0.29185630041204724</v>
      </c>
      <c r="P40" s="24">
        <f t="shared" si="9"/>
        <v>7.1547387053243233E-2</v>
      </c>
      <c r="Q40" s="24">
        <f t="shared" si="9"/>
        <v>0.24901190754641409</v>
      </c>
      <c r="R40" s="24">
        <f t="shared" si="9"/>
        <v>8.1924638889624528E-3</v>
      </c>
      <c r="S40" s="21">
        <f t="shared" si="9"/>
        <v>0.11213042398538593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1290.86106</v>
      </c>
      <c r="E42" s="14">
        <v>376.30318999999997</v>
      </c>
      <c r="F42" s="14">
        <v>597.91856000000007</v>
      </c>
      <c r="G42" s="15">
        <f>(+D42+E42+F42)/3</f>
        <v>755.02760333333333</v>
      </c>
      <c r="H42" s="14">
        <v>1320.40238</v>
      </c>
      <c r="I42" s="14">
        <v>205.56702999999993</v>
      </c>
      <c r="J42" s="14">
        <v>769.58606999999995</v>
      </c>
      <c r="K42" s="15">
        <f>(+H42+I42+J42)/3</f>
        <v>765.18516</v>
      </c>
      <c r="L42" s="14">
        <f t="shared" ref="L42:S42" si="10">(+D42/D$54)*100</f>
        <v>0.11189432484084712</v>
      </c>
      <c r="M42" s="14">
        <f t="shared" si="10"/>
        <v>3.3162102230383496E-2</v>
      </c>
      <c r="N42" s="14">
        <f t="shared" si="10"/>
        <v>5.7181579676569956E-2</v>
      </c>
      <c r="O42" s="17">
        <f t="shared" si="10"/>
        <v>6.7938273766363702E-2</v>
      </c>
      <c r="P42" s="14">
        <f t="shared" si="10"/>
        <v>0.11510814614275242</v>
      </c>
      <c r="Q42" s="14">
        <f t="shared" si="10"/>
        <v>1.8120078298006992E-2</v>
      </c>
      <c r="R42" s="14">
        <f t="shared" si="10"/>
        <v>7.3563182133380728E-2</v>
      </c>
      <c r="S42" s="17">
        <f t="shared" si="10"/>
        <v>6.8982731750869372E-2</v>
      </c>
      <c r="T42" s="46"/>
    </row>
    <row r="43" spans="1:20" ht="24" customHeight="1" x14ac:dyDescent="0.35">
      <c r="A43" s="22" t="s">
        <v>39</v>
      </c>
      <c r="B43" s="22"/>
      <c r="C43" s="59" t="s">
        <v>78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</row>
    <row r="44" spans="1:20" ht="24" customHeight="1" x14ac:dyDescent="0.35">
      <c r="A44" s="22"/>
      <c r="B44" s="22"/>
      <c r="C44" s="59" t="s">
        <v>79</v>
      </c>
      <c r="D44" s="24">
        <v>454.07843999999994</v>
      </c>
      <c r="E44" s="24">
        <v>415.91999999999996</v>
      </c>
      <c r="F44" s="24">
        <v>423.38499999999999</v>
      </c>
      <c r="G44" s="15">
        <f>(+D44+E44+F44)/3</f>
        <v>431.12781333333328</v>
      </c>
      <c r="H44" s="24">
        <v>477.07444000000004</v>
      </c>
      <c r="I44" s="24">
        <v>407.32</v>
      </c>
      <c r="J44" s="60">
        <v>420.87079</v>
      </c>
      <c r="K44" s="15">
        <f>(+H44+I44+J44)/3</f>
        <v>435.08841000000001</v>
      </c>
      <c r="L44" s="24">
        <f t="shared" ref="L44:S48" si="11">(+D44/D$54)*100</f>
        <v>3.9360394424311704E-2</v>
      </c>
      <c r="M44" s="24">
        <f t="shared" si="11"/>
        <v>3.6653373997868853E-2</v>
      </c>
      <c r="N44" s="60">
        <f t="shared" si="11"/>
        <v>4.0490168278711013E-2</v>
      </c>
      <c r="O44" s="17">
        <f t="shared" si="11"/>
        <v>3.8793388852569693E-2</v>
      </c>
      <c r="P44" s="24">
        <f t="shared" si="11"/>
        <v>4.1589711736578189E-2</v>
      </c>
      <c r="Q44" s="24">
        <f t="shared" si="11"/>
        <v>3.5903959367142732E-2</v>
      </c>
      <c r="R44" s="60">
        <f t="shared" si="11"/>
        <v>4.0230190990060193E-2</v>
      </c>
      <c r="S44" s="17">
        <f t="shared" si="11"/>
        <v>3.9223953421864938E-2</v>
      </c>
      <c r="T44" s="46"/>
    </row>
    <row r="45" spans="1:20" ht="24" customHeight="1" x14ac:dyDescent="0.35">
      <c r="A45" s="50" t="s">
        <v>42</v>
      </c>
      <c r="B45" s="50"/>
      <c r="C45" s="33" t="s">
        <v>46</v>
      </c>
      <c r="D45" s="14">
        <v>648.27600000000007</v>
      </c>
      <c r="E45" s="14">
        <v>405.75031000000001</v>
      </c>
      <c r="F45" s="14">
        <v>694.09304999999995</v>
      </c>
      <c r="G45" s="15">
        <f>(+D45+E45+F45)/3</f>
        <v>582.70645333333334</v>
      </c>
      <c r="H45" s="14">
        <v>0</v>
      </c>
      <c r="I45" s="14">
        <v>0</v>
      </c>
      <c r="J45" s="14">
        <v>0</v>
      </c>
      <c r="K45" s="15">
        <f>(+H45+I45+J45)/3</f>
        <v>0</v>
      </c>
      <c r="L45" s="14">
        <f t="shared" si="11"/>
        <v>5.6193813244722876E-2</v>
      </c>
      <c r="M45" s="14">
        <f t="shared" si="11"/>
        <v>3.5757159699416306E-2</v>
      </c>
      <c r="N45" s="14">
        <f t="shared" si="11"/>
        <v>6.6379168831167318E-2</v>
      </c>
      <c r="O45" s="17">
        <f t="shared" si="11"/>
        <v>5.243261355904269E-2</v>
      </c>
      <c r="P45" s="14">
        <f t="shared" si="11"/>
        <v>0</v>
      </c>
      <c r="Q45" s="14">
        <f t="shared" si="11"/>
        <v>0</v>
      </c>
      <c r="R45" s="14">
        <f t="shared" si="11"/>
        <v>0</v>
      </c>
      <c r="S45" s="17">
        <f t="shared" si="11"/>
        <v>0</v>
      </c>
      <c r="T45" s="46"/>
    </row>
    <row r="46" spans="1:20" ht="24" customHeight="1" x14ac:dyDescent="0.35">
      <c r="A46" s="50"/>
      <c r="B46" s="50"/>
      <c r="C46" s="51" t="s">
        <v>47</v>
      </c>
      <c r="D46" s="14">
        <v>0</v>
      </c>
      <c r="E46" s="14">
        <v>0</v>
      </c>
      <c r="F46" s="14">
        <v>0</v>
      </c>
      <c r="G46" s="20">
        <f>(+D46+E46+F46)/3</f>
        <v>0</v>
      </c>
      <c r="H46" s="14">
        <v>0</v>
      </c>
      <c r="I46" s="14">
        <v>0</v>
      </c>
      <c r="J46" s="14">
        <v>0</v>
      </c>
      <c r="K46" s="20">
        <f>(+H46+I46+J46)/3</f>
        <v>0</v>
      </c>
      <c r="L46" s="14">
        <f t="shared" si="11"/>
        <v>0</v>
      </c>
      <c r="M46" s="14">
        <f t="shared" si="11"/>
        <v>0</v>
      </c>
      <c r="N46" s="14">
        <f t="shared" si="11"/>
        <v>0</v>
      </c>
      <c r="O46" s="21">
        <f t="shared" si="11"/>
        <v>0</v>
      </c>
      <c r="P46" s="14">
        <f t="shared" si="11"/>
        <v>0</v>
      </c>
      <c r="Q46" s="14">
        <f t="shared" si="11"/>
        <v>0</v>
      </c>
      <c r="R46" s="14">
        <f t="shared" si="11"/>
        <v>0</v>
      </c>
      <c r="S46" s="21">
        <f t="shared" si="11"/>
        <v>0</v>
      </c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11"/>
        <v>0</v>
      </c>
      <c r="M47" s="14">
        <f t="shared" si="11"/>
        <v>0</v>
      </c>
      <c r="N47" s="14">
        <f t="shared" si="11"/>
        <v>0</v>
      </c>
      <c r="O47" s="21">
        <f t="shared" si="11"/>
        <v>0</v>
      </c>
      <c r="P47" s="14">
        <f t="shared" si="11"/>
        <v>0</v>
      </c>
      <c r="Q47" s="14">
        <f t="shared" si="11"/>
        <v>0</v>
      </c>
      <c r="R47" s="14">
        <f t="shared" si="11"/>
        <v>0</v>
      </c>
      <c r="S47" s="21">
        <f t="shared" si="11"/>
        <v>0</v>
      </c>
    </row>
    <row r="48" spans="1:20" ht="24" customHeight="1" x14ac:dyDescent="0.35">
      <c r="A48" s="50"/>
      <c r="B48" s="50"/>
      <c r="C48" s="51" t="s">
        <v>49</v>
      </c>
      <c r="D48" s="14">
        <v>648.27600000000007</v>
      </c>
      <c r="E48" s="14">
        <v>405.75031000000001</v>
      </c>
      <c r="F48" s="14">
        <v>694.09304999999995</v>
      </c>
      <c r="G48" s="20">
        <f>(+D48+E48+F48)/3</f>
        <v>582.70645333333334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11"/>
        <v>5.6193813244722876E-2</v>
      </c>
      <c r="M48" s="14">
        <f t="shared" si="11"/>
        <v>3.5757159699416306E-2</v>
      </c>
      <c r="N48" s="14">
        <f t="shared" si="11"/>
        <v>6.6379168831167318E-2</v>
      </c>
      <c r="O48" s="21">
        <f t="shared" si="11"/>
        <v>5.243261355904269E-2</v>
      </c>
      <c r="P48" s="14">
        <f t="shared" si="11"/>
        <v>0</v>
      </c>
      <c r="Q48" s="14">
        <f t="shared" si="11"/>
        <v>0</v>
      </c>
      <c r="R48" s="14">
        <f t="shared" si="11"/>
        <v>0</v>
      </c>
      <c r="S48" s="21">
        <f t="shared" si="11"/>
        <v>0</v>
      </c>
    </row>
    <row r="49" spans="1:256" ht="24" customHeight="1" x14ac:dyDescent="0.35">
      <c r="A49" s="22" t="s">
        <v>45</v>
      </c>
      <c r="B49" s="22"/>
      <c r="C49" s="23" t="s">
        <v>34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35</v>
      </c>
      <c r="D50" s="24">
        <v>98.486319999999992</v>
      </c>
      <c r="E50" s="24">
        <v>1.6729999999999998E-2</v>
      </c>
      <c r="F50" s="24">
        <v>1637.23206</v>
      </c>
      <c r="G50" s="15">
        <f>(+D50+E50+F50)/3</f>
        <v>578.57837000000006</v>
      </c>
      <c r="H50" s="24">
        <v>4.0239999999999998E-2</v>
      </c>
      <c r="I50" s="24">
        <v>0</v>
      </c>
      <c r="J50" s="24">
        <v>0.13811000000000001</v>
      </c>
      <c r="K50" s="15">
        <f>(+H50+I50+J50)/3</f>
        <v>5.9450000000000003E-2</v>
      </c>
      <c r="L50" s="24">
        <f t="shared" ref="L50:S50" si="12">(+D50/D$54)*100</f>
        <v>8.5369840519161806E-3</v>
      </c>
      <c r="M50" s="24">
        <f t="shared" si="12"/>
        <v>1.4743483049248555E-6</v>
      </c>
      <c r="N50" s="24">
        <f t="shared" si="12"/>
        <v>0.15657569734567994</v>
      </c>
      <c r="O50" s="17">
        <f t="shared" si="12"/>
        <v>5.2061163754569068E-2</v>
      </c>
      <c r="P50" s="24">
        <f t="shared" si="12"/>
        <v>3.5079850437594313E-6</v>
      </c>
      <c r="Q50" s="24">
        <f t="shared" si="12"/>
        <v>0</v>
      </c>
      <c r="R50" s="24">
        <f t="shared" si="12"/>
        <v>1.3201656683366442E-5</v>
      </c>
      <c r="S50" s="17">
        <f t="shared" si="12"/>
        <v>5.3595176918867376E-6</v>
      </c>
      <c r="T50" s="46"/>
    </row>
    <row r="51" spans="1:256" ht="24" customHeight="1" x14ac:dyDescent="0.35">
      <c r="A51" s="50" t="s">
        <v>50</v>
      </c>
      <c r="B51" s="54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</row>
    <row r="52" spans="1:256" ht="24" customHeight="1" x14ac:dyDescent="0.35">
      <c r="A52" s="50"/>
      <c r="B52" s="54"/>
      <c r="C52" s="33" t="s">
        <v>38</v>
      </c>
      <c r="D52" s="14">
        <v>1.10453</v>
      </c>
      <c r="E52" s="14">
        <v>0.68356322000000003</v>
      </c>
      <c r="F52" s="14">
        <v>60.459670000000003</v>
      </c>
      <c r="G52" s="15">
        <f>(+D52+E52+F52)/3</f>
        <v>20.749254406666669</v>
      </c>
      <c r="H52" s="14">
        <v>0.40771999999999992</v>
      </c>
      <c r="I52" s="14">
        <v>4.0180000000000014E-2</v>
      </c>
      <c r="J52" s="14">
        <v>128.01318000000001</v>
      </c>
      <c r="K52" s="15">
        <f>(+H52+I52+J52)/3</f>
        <v>42.820360000000001</v>
      </c>
      <c r="L52" s="14">
        <f t="shared" ref="L52:S53" si="13">(+D52/D$54)*100</f>
        <v>9.5742789403269212E-5</v>
      </c>
      <c r="M52" s="14">
        <f t="shared" si="13"/>
        <v>6.0239705601672221E-5</v>
      </c>
      <c r="N52" s="14">
        <f t="shared" si="13"/>
        <v>5.78202395544324E-3</v>
      </c>
      <c r="O52" s="17">
        <f t="shared" si="13"/>
        <v>1.8670423705101297E-3</v>
      </c>
      <c r="P52" s="14">
        <f t="shared" si="13"/>
        <v>3.5543629772405444E-5</v>
      </c>
      <c r="Q52" s="14">
        <f t="shared" si="13"/>
        <v>3.5417388966213185E-6</v>
      </c>
      <c r="R52" s="14">
        <f t="shared" si="13"/>
        <v>1.2236521999174507E-2</v>
      </c>
      <c r="S52" s="17">
        <f t="shared" si="13"/>
        <v>3.8603276197301793E-3</v>
      </c>
      <c r="T52" s="46"/>
    </row>
    <row r="53" spans="1:256" ht="24.95" customHeight="1" x14ac:dyDescent="0.25">
      <c r="A53" s="72" t="s">
        <v>80</v>
      </c>
      <c r="B53" s="72"/>
      <c r="C53" s="73" t="s">
        <v>51</v>
      </c>
      <c r="D53" s="74">
        <v>959.1893337999951</v>
      </c>
      <c r="E53" s="74">
        <v>681.15049502996328</v>
      </c>
      <c r="F53" s="74">
        <v>688.1515270001546</v>
      </c>
      <c r="G53" s="39">
        <f>(+D53+E53+F53)/3</f>
        <v>776.1637852767044</v>
      </c>
      <c r="H53" s="74">
        <v>1215.8317190000425</v>
      </c>
      <c r="I53" s="74">
        <v>808.67562591000956</v>
      </c>
      <c r="J53" s="74">
        <v>686.89276900009929</v>
      </c>
      <c r="K53" s="39">
        <f>(+H53+I53+J53)/3</f>
        <v>903.80003797005054</v>
      </c>
      <c r="L53" s="74">
        <f t="shared" si="13"/>
        <v>8.3144380310064034E-2</v>
      </c>
      <c r="M53" s="74">
        <f t="shared" si="13"/>
        <v>6.0027081754103567E-2</v>
      </c>
      <c r="N53" s="74">
        <f t="shared" si="13"/>
        <v>6.5810954874377242E-2</v>
      </c>
      <c r="O53" s="40">
        <f t="shared" si="13"/>
        <v>6.9840132332732521E-2</v>
      </c>
      <c r="P53" s="74">
        <f t="shared" si="13"/>
        <v>0.1059920349398725</v>
      </c>
      <c r="Q53" s="74">
        <f t="shared" si="13"/>
        <v>7.1282178174093339E-2</v>
      </c>
      <c r="R53" s="74">
        <f t="shared" si="13"/>
        <v>6.5658696072885686E-2</v>
      </c>
      <c r="S53" s="40">
        <f t="shared" si="13"/>
        <v>8.1479096609392607E-2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1153643.0125800001</v>
      </c>
      <c r="E54" s="43">
        <v>1134738.6465</v>
      </c>
      <c r="F54" s="43">
        <v>1045648.9019400001</v>
      </c>
      <c r="G54" s="62">
        <f>G9+G21+G34+G30+G50+G38+G26+G52+G44+G45+G53+G28+G16+G42</f>
        <v>1111343.5203400003</v>
      </c>
      <c r="H54" s="43">
        <v>1147097.2509300001</v>
      </c>
      <c r="I54" s="43">
        <v>1134470.98086</v>
      </c>
      <c r="J54" s="43">
        <v>1046156.57953</v>
      </c>
      <c r="K54" s="62">
        <f t="shared" ref="K54:S54" si="14">K9+K21+K34+K30+K50+K38+K26+K52+K44+K45+K53+K28+K16+K42</f>
        <v>1109241.6037733336</v>
      </c>
      <c r="L54" s="43">
        <f t="shared" si="14"/>
        <v>100</v>
      </c>
      <c r="M54" s="43">
        <f t="shared" si="14"/>
        <v>99.999999999999986</v>
      </c>
      <c r="N54" s="43">
        <f t="shared" si="14"/>
        <v>99.999999999999986</v>
      </c>
      <c r="O54" s="62">
        <f t="shared" si="14"/>
        <v>99.999999999999986</v>
      </c>
      <c r="P54" s="43">
        <f t="shared" si="14"/>
        <v>100.00000000000001</v>
      </c>
      <c r="Q54" s="43">
        <f t="shared" si="14"/>
        <v>99.999999999999986</v>
      </c>
      <c r="R54" s="43">
        <f t="shared" si="14"/>
        <v>100.00000000000001</v>
      </c>
      <c r="S54" s="62">
        <f t="shared" si="14"/>
        <v>99.999999999999986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481064.46214000002</v>
      </c>
      <c r="E9" s="14">
        <v>517326.23166038992</v>
      </c>
      <c r="F9" s="14">
        <v>518608.28541999997</v>
      </c>
      <c r="G9" s="15">
        <f>(+D9+E9+F9)/3</f>
        <v>505666.32640679664</v>
      </c>
      <c r="H9" s="16">
        <v>481064.46214000002</v>
      </c>
      <c r="I9" s="16">
        <v>517326.23166038992</v>
      </c>
      <c r="J9" s="16">
        <v>518608.28541999997</v>
      </c>
      <c r="K9" s="15">
        <f>(+H9+I9+J9)/3</f>
        <v>505666.32640679664</v>
      </c>
      <c r="L9" s="16">
        <f t="shared" ref="L9:S12" si="0">(+D9/D$54)*100</f>
        <v>44.410643553684238</v>
      </c>
      <c r="M9" s="16">
        <f t="shared" si="0"/>
        <v>47.896441768724735</v>
      </c>
      <c r="N9" s="16">
        <f t="shared" si="0"/>
        <v>49.039691487417407</v>
      </c>
      <c r="O9" s="17">
        <f t="shared" si="0"/>
        <v>47.099486814843722</v>
      </c>
      <c r="P9" s="16">
        <f t="shared" si="0"/>
        <v>44.583087588700032</v>
      </c>
      <c r="Q9" s="16">
        <f t="shared" si="0"/>
        <v>48.056550918434773</v>
      </c>
      <c r="R9" s="16">
        <f t="shared" si="0"/>
        <v>48.543991777637785</v>
      </c>
      <c r="S9" s="17">
        <f t="shared" si="0"/>
        <v>47.055505060102142</v>
      </c>
      <c r="T9" s="46"/>
    </row>
    <row r="10" spans="1:256" ht="24" customHeight="1" x14ac:dyDescent="0.35">
      <c r="A10" s="12"/>
      <c r="B10" s="12"/>
      <c r="C10" s="19" t="s">
        <v>7</v>
      </c>
      <c r="D10" s="14">
        <v>311517.54615000001</v>
      </c>
      <c r="E10" s="14">
        <v>345848.83256999997</v>
      </c>
      <c r="F10" s="14">
        <v>370001.81014999998</v>
      </c>
      <c r="G10" s="20">
        <f>(+D10+E10+F10)/3</f>
        <v>342456.06295666663</v>
      </c>
      <c r="H10" s="16">
        <v>311517.54615000001</v>
      </c>
      <c r="I10" s="16">
        <v>345848.83256999997</v>
      </c>
      <c r="J10" s="16">
        <v>370001.81014999998</v>
      </c>
      <c r="K10" s="20">
        <f>(+H10+I10+J10)/3</f>
        <v>342456.06295666663</v>
      </c>
      <c r="L10" s="16">
        <f t="shared" si="0"/>
        <v>28.758504923109118</v>
      </c>
      <c r="M10" s="16">
        <f t="shared" si="0"/>
        <v>32.020275517064519</v>
      </c>
      <c r="N10" s="16">
        <f t="shared" si="0"/>
        <v>34.987436818228353</v>
      </c>
      <c r="O10" s="21">
        <f t="shared" si="0"/>
        <v>31.89752605538342</v>
      </c>
      <c r="P10" s="16">
        <f t="shared" si="0"/>
        <v>28.870172582776505</v>
      </c>
      <c r="Q10" s="16">
        <f t="shared" si="0"/>
        <v>32.127313511896652</v>
      </c>
      <c r="R10" s="16">
        <f t="shared" si="0"/>
        <v>34.63377916356756</v>
      </c>
      <c r="S10" s="21">
        <f t="shared" si="0"/>
        <v>31.867739973565879</v>
      </c>
    </row>
    <row r="11" spans="1:256" ht="24" customHeight="1" x14ac:dyDescent="0.35">
      <c r="A11" s="12"/>
      <c r="B11" s="12"/>
      <c r="C11" s="19" t="s">
        <v>8</v>
      </c>
      <c r="D11" s="14">
        <v>128638.76552000003</v>
      </c>
      <c r="E11" s="14">
        <v>109060.35555000001</v>
      </c>
      <c r="F11" s="14">
        <v>83799.632740000015</v>
      </c>
      <c r="G11" s="20">
        <f>(+D11+E11+F11)/3</f>
        <v>107166.25127000002</v>
      </c>
      <c r="H11" s="16">
        <v>128638.76552000003</v>
      </c>
      <c r="I11" s="16">
        <v>109060.35555000001</v>
      </c>
      <c r="J11" s="16">
        <v>83799.632740000015</v>
      </c>
      <c r="K11" s="20">
        <f>(+H11+I11+J11)/3</f>
        <v>107166.25127000002</v>
      </c>
      <c r="L11" s="16">
        <f t="shared" si="0"/>
        <v>11.875602569520305</v>
      </c>
      <c r="M11" s="16">
        <f t="shared" si="0"/>
        <v>10.097309297677638</v>
      </c>
      <c r="N11" s="16">
        <f t="shared" si="0"/>
        <v>7.9241081406949725</v>
      </c>
      <c r="O11" s="21">
        <f t="shared" si="0"/>
        <v>9.9818302605877296</v>
      </c>
      <c r="P11" s="16">
        <f t="shared" si="0"/>
        <v>11.921714867417013</v>
      </c>
      <c r="Q11" s="16">
        <f t="shared" si="0"/>
        <v>10.131062778026276</v>
      </c>
      <c r="R11" s="16">
        <f t="shared" si="0"/>
        <v>7.8440102039733954</v>
      </c>
      <c r="S11" s="21">
        <f t="shared" si="0"/>
        <v>9.9725091736697546</v>
      </c>
    </row>
    <row r="12" spans="1:256" ht="24" customHeight="1" x14ac:dyDescent="0.35">
      <c r="A12" s="12"/>
      <c r="B12" s="12"/>
      <c r="C12" s="19" t="s">
        <v>9</v>
      </c>
      <c r="D12" s="14">
        <v>40908.15047</v>
      </c>
      <c r="E12" s="14">
        <v>62417.043540390005</v>
      </c>
      <c r="F12" s="14">
        <v>64806.842529999994</v>
      </c>
      <c r="G12" s="20">
        <f>(+D12+E12+F12)/3</f>
        <v>56044.012180129997</v>
      </c>
      <c r="H12" s="16">
        <v>40908.15047</v>
      </c>
      <c r="I12" s="16">
        <v>62417.043540390005</v>
      </c>
      <c r="J12" s="16">
        <v>64806.842529999994</v>
      </c>
      <c r="K12" s="20">
        <f>(+H12+I12+J12)/3</f>
        <v>56044.012180129997</v>
      </c>
      <c r="L12" s="16">
        <f t="shared" si="0"/>
        <v>3.7765360610548178</v>
      </c>
      <c r="M12" s="16">
        <f t="shared" si="0"/>
        <v>5.7788569539825776</v>
      </c>
      <c r="N12" s="16">
        <f t="shared" si="0"/>
        <v>6.1281465284940833</v>
      </c>
      <c r="O12" s="21">
        <f t="shared" si="0"/>
        <v>5.2201304988725754</v>
      </c>
      <c r="P12" s="16">
        <f t="shared" si="0"/>
        <v>3.7912001385065155</v>
      </c>
      <c r="Q12" s="16">
        <f t="shared" si="0"/>
        <v>5.7981746285118412</v>
      </c>
      <c r="R12" s="16">
        <f t="shared" si="0"/>
        <v>6.0662024100968255</v>
      </c>
      <c r="S12" s="21">
        <f t="shared" si="0"/>
        <v>5.2152559128665104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15"/>
      <c r="H13" s="14"/>
      <c r="I13" s="14"/>
      <c r="J13" s="14"/>
      <c r="K13" s="15"/>
      <c r="L13" s="14"/>
      <c r="M13" s="14"/>
      <c r="N13" s="14"/>
      <c r="O13" s="17"/>
      <c r="P13" s="14"/>
      <c r="Q13" s="14"/>
      <c r="R13" s="14"/>
      <c r="S13" s="17"/>
    </row>
    <row r="14" spans="1:256" ht="24" customHeight="1" x14ac:dyDescent="0.35">
      <c r="A14" s="50"/>
      <c r="B14" s="50"/>
      <c r="C14" s="51" t="s">
        <v>11</v>
      </c>
      <c r="D14" s="14">
        <v>38024.458169999998</v>
      </c>
      <c r="E14" s="14">
        <v>45393.329110000006</v>
      </c>
      <c r="F14" s="14">
        <v>55002.24566</v>
      </c>
      <c r="G14" s="20">
        <f t="shared" ref="G14:G19" si="1">(+D14+E14+F14)/3</f>
        <v>46140.010979999999</v>
      </c>
      <c r="H14" s="14">
        <v>38024.458169999998</v>
      </c>
      <c r="I14" s="14">
        <v>45393.329110000006</v>
      </c>
      <c r="J14" s="14">
        <v>55002.24566</v>
      </c>
      <c r="K14" s="20">
        <f t="shared" ref="K14:K19" si="2">(+H14+I14+J14)/3</f>
        <v>46140.010979999999</v>
      </c>
      <c r="L14" s="14">
        <f t="shared" ref="L14:S19" si="3">(+D14/D$54)*100</f>
        <v>3.5103209465894847</v>
      </c>
      <c r="M14" s="14">
        <f t="shared" si="3"/>
        <v>4.2027231780370258</v>
      </c>
      <c r="N14" s="14">
        <f t="shared" si="3"/>
        <v>5.2010221088101476</v>
      </c>
      <c r="O14" s="21">
        <f t="shared" si="3"/>
        <v>4.2976380377778804</v>
      </c>
      <c r="P14" s="14">
        <f t="shared" si="3"/>
        <v>3.5239513257011641</v>
      </c>
      <c r="Q14" s="14">
        <f t="shared" si="3"/>
        <v>4.216772122168436</v>
      </c>
      <c r="R14" s="14">
        <f t="shared" si="3"/>
        <v>5.148449487088901</v>
      </c>
      <c r="S14" s="21">
        <f t="shared" si="3"/>
        <v>4.2936248802059369</v>
      </c>
    </row>
    <row r="15" spans="1:256" ht="24" customHeight="1" x14ac:dyDescent="0.35">
      <c r="A15" s="50"/>
      <c r="B15" s="50"/>
      <c r="C15" s="51" t="s">
        <v>12</v>
      </c>
      <c r="D15" s="14">
        <v>1260.94031</v>
      </c>
      <c r="E15" s="14">
        <v>14641.80848</v>
      </c>
      <c r="F15" s="14">
        <v>7907.8287499999988</v>
      </c>
      <c r="G15" s="20">
        <f t="shared" si="1"/>
        <v>7936.8591799999995</v>
      </c>
      <c r="H15" s="14">
        <v>1260.94031</v>
      </c>
      <c r="I15" s="14">
        <v>14641.80848</v>
      </c>
      <c r="J15" s="14">
        <v>7907.8287499999988</v>
      </c>
      <c r="K15" s="20">
        <f t="shared" si="2"/>
        <v>7936.8591799999995</v>
      </c>
      <c r="L15" s="14">
        <f t="shared" si="3"/>
        <v>0.11640679172344505</v>
      </c>
      <c r="M15" s="14">
        <f t="shared" si="3"/>
        <v>1.3556059684047057</v>
      </c>
      <c r="N15" s="14">
        <f t="shared" si="3"/>
        <v>0.7477656897079229</v>
      </c>
      <c r="O15" s="21">
        <f t="shared" si="3"/>
        <v>0.73926614207438912</v>
      </c>
      <c r="P15" s="14">
        <f t="shared" si="3"/>
        <v>0.11685879275882229</v>
      </c>
      <c r="Q15" s="14">
        <f t="shared" si="3"/>
        <v>1.3601375141924108</v>
      </c>
      <c r="R15" s="14">
        <f t="shared" si="3"/>
        <v>0.74020717487781862</v>
      </c>
      <c r="S15" s="21">
        <f t="shared" si="3"/>
        <v>0.7385758113648998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412568.91692999995</v>
      </c>
      <c r="E16" s="24">
        <v>387729.84327999997</v>
      </c>
      <c r="F16" s="24">
        <v>368288.55715999997</v>
      </c>
      <c r="G16" s="15">
        <f t="shared" si="1"/>
        <v>389529.10578999994</v>
      </c>
      <c r="H16" s="24">
        <v>413438.91717999993</v>
      </c>
      <c r="I16" s="24">
        <v>387227.85148000001</v>
      </c>
      <c r="J16" s="24">
        <v>368331.69472999999</v>
      </c>
      <c r="K16" s="15">
        <f t="shared" si="2"/>
        <v>389666.15446333331</v>
      </c>
      <c r="L16" s="24">
        <f t="shared" si="3"/>
        <v>38.087309608365054</v>
      </c>
      <c r="M16" s="24">
        <f t="shared" si="3"/>
        <v>35.89781210408163</v>
      </c>
      <c r="N16" s="24">
        <f t="shared" si="3"/>
        <v>34.82543131150674</v>
      </c>
      <c r="O16" s="17">
        <f>(+G16/G$54)*100</f>
        <v>36.282069863189868</v>
      </c>
      <c r="P16" s="24">
        <f t="shared" si="3"/>
        <v>38.315828559061217</v>
      </c>
      <c r="Q16" s="24">
        <f t="shared" si="3"/>
        <v>35.971179930231898</v>
      </c>
      <c r="R16" s="24">
        <f t="shared" si="3"/>
        <v>34.477449094234927</v>
      </c>
      <c r="S16" s="17">
        <f t="shared" si="3"/>
        <v>36.26094273152983</v>
      </c>
      <c r="T16" s="46"/>
    </row>
    <row r="17" spans="1:20" ht="24" customHeight="1" x14ac:dyDescent="0.35">
      <c r="A17" s="22"/>
      <c r="B17" s="22"/>
      <c r="C17" s="52" t="s">
        <v>73</v>
      </c>
      <c r="D17" s="24">
        <v>404214.06240999995</v>
      </c>
      <c r="E17" s="24">
        <v>378472.12263</v>
      </c>
      <c r="F17" s="24">
        <v>359060.85324999999</v>
      </c>
      <c r="G17" s="20">
        <f t="shared" si="1"/>
        <v>380582.34609666659</v>
      </c>
      <c r="H17" s="24">
        <v>404214.06240999995</v>
      </c>
      <c r="I17" s="24">
        <v>378472.12907000002</v>
      </c>
      <c r="J17" s="24">
        <v>359060.85324999999</v>
      </c>
      <c r="K17" s="20">
        <f t="shared" si="2"/>
        <v>380582.34824333334</v>
      </c>
      <c r="L17" s="24">
        <f t="shared" si="3"/>
        <v>37.31601075918374</v>
      </c>
      <c r="M17" s="24">
        <f t="shared" si="3"/>
        <v>35.04068974900467</v>
      </c>
      <c r="N17" s="24">
        <f t="shared" si="3"/>
        <v>33.952857992480119</v>
      </c>
      <c r="O17" s="21">
        <f>(+G17/G$54)*100</f>
        <v>35.448738141842988</v>
      </c>
      <c r="P17" s="24">
        <f t="shared" si="3"/>
        <v>37.46090673346135</v>
      </c>
      <c r="Q17" s="24">
        <f t="shared" si="3"/>
        <v>35.157825041048419</v>
      </c>
      <c r="R17" s="24">
        <f t="shared" si="3"/>
        <v>33.609657997892477</v>
      </c>
      <c r="S17" s="21">
        <f t="shared" si="3"/>
        <v>35.415636118792627</v>
      </c>
      <c r="T17" s="46"/>
    </row>
    <row r="18" spans="1:20" ht="24" customHeight="1" x14ac:dyDescent="0.35">
      <c r="A18" s="22"/>
      <c r="B18" s="22"/>
      <c r="C18" s="52" t="s">
        <v>74</v>
      </c>
      <c r="D18" s="24">
        <v>1096.7505800000001</v>
      </c>
      <c r="E18" s="24">
        <v>1154.8204499999999</v>
      </c>
      <c r="F18" s="24">
        <v>1051.5808299999999</v>
      </c>
      <c r="G18" s="20">
        <f t="shared" si="1"/>
        <v>1101.05062</v>
      </c>
      <c r="H18" s="24">
        <v>1130.4687500000002</v>
      </c>
      <c r="I18" s="24">
        <v>1184.6515199999999</v>
      </c>
      <c r="J18" s="24">
        <v>1004.8576600000001</v>
      </c>
      <c r="K18" s="20">
        <f t="shared" si="2"/>
        <v>1106.6593100000002</v>
      </c>
      <c r="L18" s="24">
        <f t="shared" si="3"/>
        <v>0.10124921483287942</v>
      </c>
      <c r="M18" s="24">
        <f t="shared" si="3"/>
        <v>0.10691858841031691</v>
      </c>
      <c r="N18" s="24">
        <f t="shared" si="3"/>
        <v>9.9437669869694642E-2</v>
      </c>
      <c r="O18" s="21">
        <f>(+G18/G$54)*100</f>
        <v>0.10255561118271148</v>
      </c>
      <c r="P18" s="24">
        <f t="shared" si="3"/>
        <v>0.1047672219921139</v>
      </c>
      <c r="Q18" s="24">
        <f t="shared" si="3"/>
        <v>0.11004712811248717</v>
      </c>
      <c r="R18" s="24">
        <f t="shared" si="3"/>
        <v>9.4059048719654662E-2</v>
      </c>
      <c r="S18" s="21">
        <f t="shared" si="3"/>
        <v>0.10298176889006747</v>
      </c>
      <c r="T18" s="46"/>
    </row>
    <row r="19" spans="1:20" ht="24" customHeight="1" x14ac:dyDescent="0.35">
      <c r="A19" s="22"/>
      <c r="B19" s="22"/>
      <c r="C19" s="52" t="s">
        <v>75</v>
      </c>
      <c r="D19" s="24">
        <v>7258.10394</v>
      </c>
      <c r="E19" s="24">
        <v>8102.9002</v>
      </c>
      <c r="F19" s="24">
        <v>8176.1230800000003</v>
      </c>
      <c r="G19" s="20">
        <f t="shared" si="1"/>
        <v>7845.7090733333343</v>
      </c>
      <c r="H19" s="24">
        <v>8094.3860200000008</v>
      </c>
      <c r="I19" s="24">
        <v>7571.07089</v>
      </c>
      <c r="J19" s="24">
        <v>8265.9838200000013</v>
      </c>
      <c r="K19" s="20">
        <f t="shared" si="2"/>
        <v>7977.1469100000004</v>
      </c>
      <c r="L19" s="24">
        <f t="shared" si="3"/>
        <v>0.67004963434843001</v>
      </c>
      <c r="M19" s="24">
        <f t="shared" si="3"/>
        <v>0.75020376666664912</v>
      </c>
      <c r="N19" s="24">
        <f t="shared" si="3"/>
        <v>0.7731356491569279</v>
      </c>
      <c r="O19" s="21">
        <f>(+G19/G$54)*100</f>
        <v>0.73077611016416766</v>
      </c>
      <c r="P19" s="24">
        <f t="shared" si="3"/>
        <v>0.75015460360775399</v>
      </c>
      <c r="Q19" s="24">
        <f t="shared" si="3"/>
        <v>0.70330776107099602</v>
      </c>
      <c r="R19" s="24">
        <f t="shared" si="3"/>
        <v>0.7737320476228019</v>
      </c>
      <c r="S19" s="21">
        <f t="shared" si="3"/>
        <v>0.74232484384714181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82713.597019999987</v>
      </c>
      <c r="E21" s="14">
        <v>73221.397829999987</v>
      </c>
      <c r="F21" s="14">
        <v>73084.802780000013</v>
      </c>
      <c r="G21" s="15">
        <f>(+D21+E21+F21)/3</f>
        <v>76339.932543333329</v>
      </c>
      <c r="H21" s="14">
        <v>83034.650129999995</v>
      </c>
      <c r="I21" s="14">
        <v>75939.188899999994</v>
      </c>
      <c r="J21" s="14">
        <v>72312.930019999985</v>
      </c>
      <c r="K21" s="15">
        <f>(+H21+I21+J21)/3</f>
        <v>77095.58968333331</v>
      </c>
      <c r="L21" s="14">
        <f t="shared" ref="L21:S24" si="4">(+D21/D$54)*100</f>
        <v>7.6359082064749799</v>
      </c>
      <c r="M21" s="14">
        <f t="shared" si="4"/>
        <v>6.7791737645569405</v>
      </c>
      <c r="N21" s="14">
        <f t="shared" si="4"/>
        <v>6.9109119185154624</v>
      </c>
      <c r="O21" s="17">
        <f t="shared" si="4"/>
        <v>7.1105617647520285</v>
      </c>
      <c r="P21" s="14">
        <f t="shared" si="4"/>
        <v>7.6953118988978826</v>
      </c>
      <c r="Q21" s="14">
        <f t="shared" si="4"/>
        <v>7.054302053009363</v>
      </c>
      <c r="R21" s="14">
        <f t="shared" si="4"/>
        <v>6.7688048552191526</v>
      </c>
      <c r="S21" s="17">
        <f t="shared" si="4"/>
        <v>7.1742406425085781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20710.386479999997</v>
      </c>
      <c r="E22" s="14">
        <v>17868.408939999998</v>
      </c>
      <c r="F22" s="14">
        <v>18349.885709999999</v>
      </c>
      <c r="G22" s="20">
        <f>(+D22+E22+F22)/3</f>
        <v>18976.227043333332</v>
      </c>
      <c r="H22" s="14">
        <v>16669.829020000001</v>
      </c>
      <c r="I22" s="14">
        <v>16217.78772</v>
      </c>
      <c r="J22" s="14">
        <v>12823.097629999997</v>
      </c>
      <c r="K22" s="20">
        <f>(+H22+I22+J22)/3</f>
        <v>15236.904789999999</v>
      </c>
      <c r="L22" s="14">
        <f t="shared" si="4"/>
        <v>1.9119300306050271</v>
      </c>
      <c r="M22" s="14">
        <f t="shared" si="4"/>
        <v>1.6543394784904328</v>
      </c>
      <c r="N22" s="14">
        <f t="shared" si="4"/>
        <v>1.735168448608565</v>
      </c>
      <c r="O22" s="21">
        <f t="shared" si="4"/>
        <v>1.7675105276912226</v>
      </c>
      <c r="P22" s="14">
        <f t="shared" si="4"/>
        <v>1.5448916013900624</v>
      </c>
      <c r="Q22" s="14">
        <f t="shared" si="4"/>
        <v>1.5065366758014722</v>
      </c>
      <c r="R22" s="14">
        <f t="shared" si="4"/>
        <v>1.2002977264631269</v>
      </c>
      <c r="S22" s="21">
        <f t="shared" si="4"/>
        <v>1.4178920228699308</v>
      </c>
    </row>
    <row r="23" spans="1:20" ht="24" customHeight="1" x14ac:dyDescent="0.35">
      <c r="A23" s="50"/>
      <c r="B23" s="55"/>
      <c r="C23" s="51" t="s">
        <v>60</v>
      </c>
      <c r="D23" s="14">
        <v>54878.906660000001</v>
      </c>
      <c r="E23" s="14">
        <v>48882.830069999996</v>
      </c>
      <c r="F23" s="14">
        <v>48343.288100000005</v>
      </c>
      <c r="G23" s="20">
        <f>(+D23+E23+F23)/3</f>
        <v>50701.674943333339</v>
      </c>
      <c r="H23" s="14">
        <v>57228.340850000001</v>
      </c>
      <c r="I23" s="14">
        <v>51632.223079999996</v>
      </c>
      <c r="J23" s="14">
        <v>52350.369439999988</v>
      </c>
      <c r="K23" s="20">
        <f>(+H23+I23+J23)/3</f>
        <v>53736.977789999997</v>
      </c>
      <c r="L23" s="14">
        <f t="shared" si="4"/>
        <v>5.0662806216267304</v>
      </c>
      <c r="M23" s="14">
        <f t="shared" si="4"/>
        <v>4.5257972255217629</v>
      </c>
      <c r="N23" s="14">
        <f t="shared" si="4"/>
        <v>4.5713499004192935</v>
      </c>
      <c r="O23" s="21">
        <f t="shared" si="4"/>
        <v>4.7225269822750926</v>
      </c>
      <c r="P23" s="14">
        <f t="shared" si="4"/>
        <v>5.3036886601883584</v>
      </c>
      <c r="Q23" s="14">
        <f t="shared" si="4"/>
        <v>4.796328516944186</v>
      </c>
      <c r="R23" s="14">
        <f t="shared" si="4"/>
        <v>4.9002223356180412</v>
      </c>
      <c r="S23" s="21">
        <f t="shared" si="4"/>
        <v>5.0005715197213387</v>
      </c>
    </row>
    <row r="24" spans="1:20" ht="24" customHeight="1" x14ac:dyDescent="0.35">
      <c r="A24" s="50"/>
      <c r="B24" s="55"/>
      <c r="C24" s="51" t="s">
        <v>61</v>
      </c>
      <c r="D24" s="14">
        <v>7124.3038799999995</v>
      </c>
      <c r="E24" s="14">
        <v>6470.1588200000006</v>
      </c>
      <c r="F24" s="14">
        <v>6391.6289699999998</v>
      </c>
      <c r="G24" s="20">
        <f>(+D24+E24+F24)/3</f>
        <v>6662.0305566666675</v>
      </c>
      <c r="H24" s="14">
        <v>9136.4802600000003</v>
      </c>
      <c r="I24" s="14">
        <v>8089.1780999999983</v>
      </c>
      <c r="J24" s="14">
        <v>7139.4629500000001</v>
      </c>
      <c r="K24" s="20">
        <f>(+H24+I24+J24)/3</f>
        <v>8121.7071033333332</v>
      </c>
      <c r="L24" s="14">
        <f t="shared" si="4"/>
        <v>0.65769755424322296</v>
      </c>
      <c r="M24" s="14">
        <f t="shared" si="4"/>
        <v>0.59903706054474692</v>
      </c>
      <c r="N24" s="14">
        <f t="shared" si="4"/>
        <v>0.60439356948760325</v>
      </c>
      <c r="O24" s="21">
        <f t="shared" si="4"/>
        <v>0.62052425478571516</v>
      </c>
      <c r="P24" s="14">
        <f t="shared" si="4"/>
        <v>0.84673163731946266</v>
      </c>
      <c r="Q24" s="14">
        <f t="shared" si="4"/>
        <v>0.75143686026370471</v>
      </c>
      <c r="R24" s="14">
        <f t="shared" si="4"/>
        <v>0.66828479313798472</v>
      </c>
      <c r="S24" s="21">
        <f t="shared" si="4"/>
        <v>0.75577709991731101</v>
      </c>
    </row>
    <row r="25" spans="1:20" ht="24" customHeight="1" x14ac:dyDescent="0.35">
      <c r="A25" s="22" t="s">
        <v>21</v>
      </c>
      <c r="B25" s="56"/>
      <c r="C25" s="23" t="s">
        <v>40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41</v>
      </c>
      <c r="D26" s="24">
        <v>57541.371780000001</v>
      </c>
      <c r="E26" s="24">
        <v>49395.703999999998</v>
      </c>
      <c r="F26" s="24">
        <v>51765.744000000006</v>
      </c>
      <c r="G26" s="15">
        <f>(+D26+E26+F26)/3</f>
        <v>52900.939926666673</v>
      </c>
      <c r="H26" s="24">
        <v>57391.240450000005</v>
      </c>
      <c r="I26" s="24">
        <v>49466.703999999998</v>
      </c>
      <c r="J26" s="24">
        <v>54344.311000000009</v>
      </c>
      <c r="K26" s="15">
        <f>(+H26+I26+J26)/3</f>
        <v>53734.085150000006</v>
      </c>
      <c r="L26" s="24">
        <f t="shared" ref="L26:S26" si="5">(+D26/D$54)*100</f>
        <v>5.3120726073669413</v>
      </c>
      <c r="M26" s="24">
        <f t="shared" si="5"/>
        <v>4.5732814527261318</v>
      </c>
      <c r="N26" s="24">
        <f t="shared" si="5"/>
        <v>4.8949779375791085</v>
      </c>
      <c r="O26" s="17">
        <f t="shared" si="5"/>
        <v>4.9273740260181729</v>
      </c>
      <c r="P26" s="24">
        <f t="shared" si="5"/>
        <v>5.3187855291249191</v>
      </c>
      <c r="Q26" s="24">
        <f t="shared" si="5"/>
        <v>4.5951645867896085</v>
      </c>
      <c r="R26" s="24">
        <f t="shared" si="5"/>
        <v>5.086863940495876</v>
      </c>
      <c r="S26" s="17">
        <f t="shared" si="5"/>
        <v>5.0003023409584895</v>
      </c>
      <c r="T26" s="46"/>
    </row>
    <row r="27" spans="1:20" ht="24" customHeight="1" x14ac:dyDescent="0.35">
      <c r="A27" s="50" t="s">
        <v>26</v>
      </c>
      <c r="B27" s="54"/>
      <c r="C27" s="33" t="s">
        <v>62</v>
      </c>
      <c r="D27" s="14"/>
      <c r="E27" s="14"/>
      <c r="F27" s="14"/>
      <c r="G27" s="20"/>
      <c r="H27" s="14"/>
      <c r="I27" s="14"/>
      <c r="J27" s="14"/>
      <c r="K27" s="20"/>
      <c r="L27" s="14"/>
      <c r="M27" s="14"/>
      <c r="N27" s="14"/>
      <c r="O27" s="21"/>
      <c r="P27" s="14"/>
      <c r="Q27" s="14"/>
      <c r="R27" s="14"/>
      <c r="S27" s="21"/>
    </row>
    <row r="28" spans="1:20" ht="24" customHeight="1" x14ac:dyDescent="0.35">
      <c r="A28" s="50"/>
      <c r="B28" s="50"/>
      <c r="C28" s="33" t="s">
        <v>30</v>
      </c>
      <c r="D28" s="14">
        <v>14892.757734700001</v>
      </c>
      <c r="E28" s="14">
        <v>15705.632949999997</v>
      </c>
      <c r="F28" s="14">
        <v>21282.675439999999</v>
      </c>
      <c r="G28" s="15">
        <f>(+D28+E28+F28)/3</f>
        <v>17293.688708233331</v>
      </c>
      <c r="H28" s="14">
        <v>14909.29645</v>
      </c>
      <c r="I28" s="14">
        <v>15662.024909999996</v>
      </c>
      <c r="J28" s="14">
        <v>21331.683589999997</v>
      </c>
      <c r="K28" s="15">
        <f>(+H28+I28+J28)/3</f>
        <v>17301.001649999995</v>
      </c>
      <c r="L28" s="14">
        <f t="shared" ref="L28:S28" si="6">(+D28/D$54)*100</f>
        <v>1.3748613903944022</v>
      </c>
      <c r="M28" s="14">
        <f t="shared" si="6"/>
        <v>1.4540997304858614</v>
      </c>
      <c r="N28" s="14">
        <f t="shared" si="6"/>
        <v>2.0124935658503573</v>
      </c>
      <c r="O28" s="17">
        <f t="shared" si="6"/>
        <v>1.6107931668722237</v>
      </c>
      <c r="P28" s="14">
        <f t="shared" si="6"/>
        <v>1.3817326404850954</v>
      </c>
      <c r="Q28" s="14">
        <f t="shared" si="6"/>
        <v>1.4549095938118028</v>
      </c>
      <c r="R28" s="14">
        <f t="shared" si="6"/>
        <v>1.9967383898571938</v>
      </c>
      <c r="S28" s="17">
        <f t="shared" si="6"/>
        <v>1.6099695158096807</v>
      </c>
      <c r="T28" s="46"/>
    </row>
    <row r="29" spans="1:20" ht="24" customHeight="1" x14ac:dyDescent="0.35">
      <c r="A29" s="22" t="s">
        <v>29</v>
      </c>
      <c r="B29" s="53"/>
      <c r="C29" s="23" t="s">
        <v>17</v>
      </c>
      <c r="D29" s="24"/>
      <c r="E29" s="24"/>
      <c r="F29" s="24"/>
      <c r="G29" s="20"/>
      <c r="H29" s="24"/>
      <c r="I29" s="24"/>
      <c r="J29" s="24"/>
      <c r="K29" s="20"/>
      <c r="L29" s="24"/>
      <c r="M29" s="24"/>
      <c r="N29" s="24"/>
      <c r="O29" s="21"/>
      <c r="P29" s="24"/>
      <c r="Q29" s="24"/>
      <c r="R29" s="24"/>
      <c r="S29" s="21"/>
    </row>
    <row r="30" spans="1:20" ht="24" customHeight="1" x14ac:dyDescent="0.35">
      <c r="A30" s="22"/>
      <c r="B30" s="53"/>
      <c r="C30" s="23" t="s">
        <v>18</v>
      </c>
      <c r="D30" s="24">
        <v>13917.273449999999</v>
      </c>
      <c r="E30" s="24">
        <v>17087.10828</v>
      </c>
      <c r="F30" s="24">
        <v>5484.3258500000002</v>
      </c>
      <c r="G30" s="15">
        <f>(+D30+E30+F30)/3</f>
        <v>12162.902526666667</v>
      </c>
      <c r="H30" s="24">
        <v>9890.52</v>
      </c>
      <c r="I30" s="24">
        <v>14026.31</v>
      </c>
      <c r="J30" s="24">
        <v>17214</v>
      </c>
      <c r="K30" s="15">
        <f>(+H30+I30+J30)/3</f>
        <v>13710.276666666667</v>
      </c>
      <c r="L30" s="24">
        <f t="shared" ref="L30:S32" si="7">(+D30/D$54)*100</f>
        <v>1.2848071704935671</v>
      </c>
      <c r="M30" s="24">
        <f t="shared" si="7"/>
        <v>1.5820030700979</v>
      </c>
      <c r="N30" s="24">
        <f t="shared" si="7"/>
        <v>0.51859882547510161</v>
      </c>
      <c r="O30" s="17">
        <f t="shared" si="7"/>
        <v>1.1328942373040449</v>
      </c>
      <c r="P30" s="24">
        <f t="shared" si="7"/>
        <v>0.91661295764030815</v>
      </c>
      <c r="Q30" s="24">
        <f t="shared" si="7"/>
        <v>1.302961341336446</v>
      </c>
      <c r="R30" s="24">
        <f t="shared" si="7"/>
        <v>1.6113052913983212</v>
      </c>
      <c r="S30" s="17">
        <f t="shared" si="7"/>
        <v>1.2758294538773194</v>
      </c>
      <c r="T30" s="46"/>
    </row>
    <row r="31" spans="1:20" ht="24" customHeight="1" x14ac:dyDescent="0.35">
      <c r="A31" s="22"/>
      <c r="B31" s="53"/>
      <c r="C31" s="52" t="s">
        <v>19</v>
      </c>
      <c r="D31" s="24">
        <v>13917.273449999999</v>
      </c>
      <c r="E31" s="24">
        <v>17087.10828</v>
      </c>
      <c r="F31" s="24">
        <v>5484.3258500000002</v>
      </c>
      <c r="G31" s="20">
        <f>(+D31+E31+F31)/3</f>
        <v>12162.902526666667</v>
      </c>
      <c r="H31" s="24">
        <v>9890.52</v>
      </c>
      <c r="I31" s="24">
        <v>14026.31</v>
      </c>
      <c r="J31" s="24">
        <v>17214</v>
      </c>
      <c r="K31" s="20">
        <f>(+H31+I31+J31)/3</f>
        <v>13710.276666666667</v>
      </c>
      <c r="L31" s="24">
        <f t="shared" si="7"/>
        <v>1.2848071704935671</v>
      </c>
      <c r="M31" s="24">
        <f t="shared" si="7"/>
        <v>1.5820030700979</v>
      </c>
      <c r="N31" s="24">
        <f t="shared" si="7"/>
        <v>0.51859882547510161</v>
      </c>
      <c r="O31" s="21">
        <f t="shared" si="7"/>
        <v>1.1328942373040449</v>
      </c>
      <c r="P31" s="24">
        <f t="shared" si="7"/>
        <v>0.91661295764030815</v>
      </c>
      <c r="Q31" s="24">
        <f t="shared" si="7"/>
        <v>1.302961341336446</v>
      </c>
      <c r="R31" s="24">
        <f t="shared" si="7"/>
        <v>1.6113052913983212</v>
      </c>
      <c r="S31" s="21">
        <f t="shared" si="7"/>
        <v>1.2758294538773194</v>
      </c>
    </row>
    <row r="32" spans="1:20" ht="24" customHeight="1" x14ac:dyDescent="0.35">
      <c r="A32" s="22"/>
      <c r="B32" s="53"/>
      <c r="C32" s="52" t="s">
        <v>20</v>
      </c>
      <c r="D32" s="24">
        <v>0</v>
      </c>
      <c r="E32" s="24">
        <v>0</v>
      </c>
      <c r="F32" s="24">
        <v>0</v>
      </c>
      <c r="G32" s="20">
        <f>(+D32+E32+F32)/3</f>
        <v>0</v>
      </c>
      <c r="H32" s="24">
        <v>0</v>
      </c>
      <c r="I32" s="24">
        <v>0</v>
      </c>
      <c r="J32" s="24">
        <v>0</v>
      </c>
      <c r="K32" s="20">
        <f>(+H32+I32+J32)/3</f>
        <v>0</v>
      </c>
      <c r="L32" s="24">
        <f t="shared" si="7"/>
        <v>0</v>
      </c>
      <c r="M32" s="24">
        <f t="shared" si="7"/>
        <v>0</v>
      </c>
      <c r="N32" s="24">
        <f t="shared" si="7"/>
        <v>0</v>
      </c>
      <c r="O32" s="21">
        <f t="shared" si="7"/>
        <v>0</v>
      </c>
      <c r="P32" s="24">
        <f t="shared" si="7"/>
        <v>0</v>
      </c>
      <c r="Q32" s="24">
        <f t="shared" si="7"/>
        <v>0</v>
      </c>
      <c r="R32" s="24">
        <f t="shared" si="7"/>
        <v>0</v>
      </c>
      <c r="S32" s="21">
        <f t="shared" si="7"/>
        <v>0</v>
      </c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11322.455669999999</v>
      </c>
      <c r="E34" s="14">
        <v>10187.483639999999</v>
      </c>
      <c r="F34" s="14">
        <v>10412.53846</v>
      </c>
      <c r="G34" s="15">
        <f>(+D34+E34+F34)/3</f>
        <v>10640.825923333332</v>
      </c>
      <c r="H34" s="14">
        <v>10347.528239999998</v>
      </c>
      <c r="I34" s="14">
        <v>10624.31991</v>
      </c>
      <c r="J34" s="14">
        <v>9495.3688099999981</v>
      </c>
      <c r="K34" s="15">
        <f>(+H34+I34+J34)/3</f>
        <v>10155.738986666665</v>
      </c>
      <c r="L34" s="14">
        <f t="shared" ref="L34:S36" si="8">(+D34/D$54)*100</f>
        <v>1.0452602145581575</v>
      </c>
      <c r="M34" s="14">
        <f t="shared" si="8"/>
        <v>0.94320408877587603</v>
      </c>
      <c r="N34" s="14">
        <f t="shared" si="8"/>
        <v>0.98461148430309309</v>
      </c>
      <c r="O34" s="17">
        <f t="shared" si="8"/>
        <v>0.99112282962638909</v>
      </c>
      <c r="P34" s="14">
        <f t="shared" si="8"/>
        <v>0.95896661291145557</v>
      </c>
      <c r="Q34" s="14">
        <f t="shared" si="8"/>
        <v>0.98693655856181073</v>
      </c>
      <c r="R34" s="14">
        <f t="shared" si="8"/>
        <v>0.88880783126127438</v>
      </c>
      <c r="S34" s="17">
        <f t="shared" si="8"/>
        <v>0.94505685334428202</v>
      </c>
      <c r="T34" s="46"/>
    </row>
    <row r="35" spans="1:20" ht="24" customHeight="1" x14ac:dyDescent="0.35">
      <c r="A35" s="50"/>
      <c r="B35" s="54"/>
      <c r="C35" s="51" t="s">
        <v>24</v>
      </c>
      <c r="D35" s="14">
        <v>11321.572</v>
      </c>
      <c r="E35" s="14">
        <v>10187.024699999998</v>
      </c>
      <c r="F35" s="14">
        <v>10410.2909</v>
      </c>
      <c r="G35" s="20">
        <f>(+D35+E35+F35)/3</f>
        <v>10639.629199999999</v>
      </c>
      <c r="H35" s="14">
        <v>10346.552439999998</v>
      </c>
      <c r="I35" s="14">
        <v>10623.996510000001</v>
      </c>
      <c r="J35" s="14">
        <v>9495.1765099999975</v>
      </c>
      <c r="K35" s="20">
        <f>(+H35+I35+J35)/3</f>
        <v>10155.241819999997</v>
      </c>
      <c r="L35" s="14">
        <f t="shared" si="8"/>
        <v>1.0451786363987263</v>
      </c>
      <c r="M35" s="14">
        <f t="shared" si="8"/>
        <v>0.94316159799995924</v>
      </c>
      <c r="N35" s="14">
        <f t="shared" si="8"/>
        <v>0.98439895463070226</v>
      </c>
      <c r="O35" s="21">
        <f t="shared" si="8"/>
        <v>0.99101136273228152</v>
      </c>
      <c r="P35" s="14">
        <f t="shared" si="8"/>
        <v>0.95887617975687278</v>
      </c>
      <c r="Q35" s="14">
        <f t="shared" si="8"/>
        <v>0.98690651661223261</v>
      </c>
      <c r="R35" s="14">
        <f t="shared" si="8"/>
        <v>0.88878983114465215</v>
      </c>
      <c r="S35" s="21">
        <f t="shared" si="8"/>
        <v>0.94501058878724631</v>
      </c>
    </row>
    <row r="36" spans="1:20" ht="24" customHeight="1" x14ac:dyDescent="0.35">
      <c r="A36" s="50"/>
      <c r="B36" s="54"/>
      <c r="C36" s="51" t="s">
        <v>25</v>
      </c>
      <c r="D36" s="14">
        <v>0.88366999999999996</v>
      </c>
      <c r="E36" s="14">
        <v>0.45893999999999996</v>
      </c>
      <c r="F36" s="14">
        <v>2.24756</v>
      </c>
      <c r="G36" s="20">
        <f>(+D36+E36+F36)/3</f>
        <v>1.1967233333333331</v>
      </c>
      <c r="H36" s="14">
        <v>0.97579999999999989</v>
      </c>
      <c r="I36" s="14">
        <v>0.32340000000000008</v>
      </c>
      <c r="J36" s="14">
        <v>0.1923</v>
      </c>
      <c r="K36" s="20">
        <f>(+H36+I36+J36)/3</f>
        <v>0.49716666666666659</v>
      </c>
      <c r="L36" s="14">
        <f t="shared" si="8"/>
        <v>8.1578159431080992E-5</v>
      </c>
      <c r="M36" s="14">
        <f t="shared" si="8"/>
        <v>4.2490775916750387E-5</v>
      </c>
      <c r="N36" s="14">
        <f t="shared" si="8"/>
        <v>2.1252967239078607E-4</v>
      </c>
      <c r="O36" s="21">
        <f t="shared" si="8"/>
        <v>1.1146689410756769E-4</v>
      </c>
      <c r="P36" s="14">
        <f t="shared" si="8"/>
        <v>9.0433154582915011E-5</v>
      </c>
      <c r="Q36" s="14">
        <f t="shared" si="8"/>
        <v>3.0041949578200311E-5</v>
      </c>
      <c r="R36" s="14">
        <f t="shared" si="8"/>
        <v>1.8000116622278211E-5</v>
      </c>
      <c r="S36" s="21">
        <f t="shared" si="8"/>
        <v>4.6264557035635347E-5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6394.2955199999997</v>
      </c>
      <c r="E38" s="24">
        <v>6014.3078499999992</v>
      </c>
      <c r="F38" s="24">
        <v>6363.6118999999999</v>
      </c>
      <c r="G38" s="15">
        <f>(+D38+E38+F38)/3</f>
        <v>6257.4050900000002</v>
      </c>
      <c r="H38" s="24">
        <v>6290.8339999999998</v>
      </c>
      <c r="I38" s="24">
        <v>3095.3473000000004</v>
      </c>
      <c r="J38" s="24">
        <v>4809.2529199999999</v>
      </c>
      <c r="K38" s="15">
        <f>(+H38+I38+J38)/3</f>
        <v>4731.8114066666667</v>
      </c>
      <c r="L38" s="24">
        <f t="shared" ref="L38:S40" si="9">(+D38/D$54)*100</f>
        <v>0.59030504529972383</v>
      </c>
      <c r="M38" s="24">
        <f t="shared" si="9"/>
        <v>0.5568322812321933</v>
      </c>
      <c r="N38" s="24">
        <f t="shared" si="9"/>
        <v>0.60174427037725697</v>
      </c>
      <c r="O38" s="17">
        <f t="shared" si="9"/>
        <v>0.58283605836647157</v>
      </c>
      <c r="P38" s="24">
        <f t="shared" si="9"/>
        <v>0.58300877595558276</v>
      </c>
      <c r="Q38" s="24">
        <f t="shared" si="9"/>
        <v>0.2875394790155178</v>
      </c>
      <c r="R38" s="24">
        <f t="shared" si="9"/>
        <v>0.4501669964952264</v>
      </c>
      <c r="S38" s="17">
        <f t="shared" si="9"/>
        <v>0.44032549521743208</v>
      </c>
      <c r="T38" s="46"/>
    </row>
    <row r="39" spans="1:20" ht="24" customHeight="1" x14ac:dyDescent="0.35">
      <c r="A39" s="22"/>
      <c r="B39" s="53"/>
      <c r="C39" s="52" t="s">
        <v>28</v>
      </c>
      <c r="D39" s="24">
        <v>3373.2100399999999</v>
      </c>
      <c r="E39" s="24">
        <v>2402.3678599999998</v>
      </c>
      <c r="F39" s="24">
        <v>2700.22604</v>
      </c>
      <c r="G39" s="20">
        <f>(+D39+E39+F39)/3</f>
        <v>2825.2679800000001</v>
      </c>
      <c r="H39" s="24">
        <v>1805.55</v>
      </c>
      <c r="I39" s="24">
        <v>1639.88</v>
      </c>
      <c r="J39" s="24">
        <v>1903.81</v>
      </c>
      <c r="K39" s="20">
        <f>(+H39+I39+J39)/3</f>
        <v>1783.08</v>
      </c>
      <c r="L39" s="24">
        <f t="shared" si="9"/>
        <v>0.31140614305978831</v>
      </c>
      <c r="M39" s="24">
        <f t="shared" si="9"/>
        <v>0.22242226523916669</v>
      </c>
      <c r="N39" s="24">
        <f t="shared" si="9"/>
        <v>0.25533385345097331</v>
      </c>
      <c r="O39" s="21">
        <f t="shared" si="9"/>
        <v>0.26315509857652564</v>
      </c>
      <c r="P39" s="24">
        <f t="shared" si="9"/>
        <v>0.16733099227011908</v>
      </c>
      <c r="Q39" s="24">
        <f t="shared" si="9"/>
        <v>0.15233516473190822</v>
      </c>
      <c r="R39" s="24">
        <f t="shared" si="9"/>
        <v>0.1782048987345787</v>
      </c>
      <c r="S39" s="21">
        <f t="shared" si="9"/>
        <v>0.16592706609272681</v>
      </c>
    </row>
    <row r="40" spans="1:20" ht="24" customHeight="1" x14ac:dyDescent="0.35">
      <c r="A40" s="22"/>
      <c r="B40" s="53"/>
      <c r="C40" s="52" t="s">
        <v>20</v>
      </c>
      <c r="D40" s="24">
        <v>3021.0854799999997</v>
      </c>
      <c r="E40" s="24">
        <v>3611.9399899999999</v>
      </c>
      <c r="F40" s="24">
        <v>3663.3858599999999</v>
      </c>
      <c r="G40" s="20">
        <f>(+D40+E40+F40)/3</f>
        <v>3432.1371099999997</v>
      </c>
      <c r="H40" s="24">
        <v>4485.2839999999997</v>
      </c>
      <c r="I40" s="24">
        <v>1455.4673</v>
      </c>
      <c r="J40" s="24">
        <v>2905.44292</v>
      </c>
      <c r="K40" s="20">
        <f>(+H40+I40+J40)/3</f>
        <v>2948.7314066666663</v>
      </c>
      <c r="L40" s="24">
        <f t="shared" si="9"/>
        <v>0.27889890223993552</v>
      </c>
      <c r="M40" s="24">
        <f t="shared" si="9"/>
        <v>0.33441001599302661</v>
      </c>
      <c r="N40" s="24">
        <f t="shared" si="9"/>
        <v>0.34641041692628366</v>
      </c>
      <c r="O40" s="21">
        <f t="shared" si="9"/>
        <v>0.31968095978994593</v>
      </c>
      <c r="P40" s="24">
        <f t="shared" si="9"/>
        <v>0.41567778368546365</v>
      </c>
      <c r="Q40" s="24">
        <f t="shared" si="9"/>
        <v>0.13520431428360957</v>
      </c>
      <c r="R40" s="24">
        <f t="shared" si="9"/>
        <v>0.27196209776064767</v>
      </c>
      <c r="S40" s="21">
        <f t="shared" si="9"/>
        <v>0.27439842912470519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622.24624000000006</v>
      </c>
      <c r="E42" s="14">
        <v>2412.7356399999999</v>
      </c>
      <c r="F42" s="14">
        <v>947.17482000000018</v>
      </c>
      <c r="G42" s="15">
        <f>(+D42+E42+F42)/3</f>
        <v>1327.3855666666666</v>
      </c>
      <c r="H42" s="14">
        <v>761.44421</v>
      </c>
      <c r="I42" s="14">
        <v>2413.7135399999997</v>
      </c>
      <c r="J42" s="14">
        <v>925.23181000000011</v>
      </c>
      <c r="K42" s="15">
        <f>(+H42+I42+J42)/3</f>
        <v>1366.7965199999999</v>
      </c>
      <c r="L42" s="14">
        <f t="shared" ref="L42:S42" si="10">(+D42/D$54)*100</f>
        <v>5.744418501489322E-2</v>
      </c>
      <c r="M42" s="14">
        <f t="shared" si="10"/>
        <v>0.22338216199415464</v>
      </c>
      <c r="N42" s="14">
        <f t="shared" si="10"/>
        <v>8.9565019039047594E-2</v>
      </c>
      <c r="O42" s="17">
        <f t="shared" si="10"/>
        <v>0.12363722029838174</v>
      </c>
      <c r="P42" s="14">
        <f t="shared" si="10"/>
        <v>7.0567536328341465E-2</v>
      </c>
      <c r="Q42" s="14">
        <f t="shared" si="10"/>
        <v>0.22421972932869313</v>
      </c>
      <c r="R42" s="14">
        <f t="shared" si="10"/>
        <v>8.6605722738645655E-2</v>
      </c>
      <c r="S42" s="17">
        <f t="shared" si="10"/>
        <v>0.12718920996777991</v>
      </c>
      <c r="T42" s="46"/>
    </row>
    <row r="43" spans="1:20" ht="24" customHeight="1" x14ac:dyDescent="0.35">
      <c r="A43" s="22" t="s">
        <v>39</v>
      </c>
      <c r="B43" s="22"/>
      <c r="C43" s="59" t="s">
        <v>78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</row>
    <row r="44" spans="1:20" ht="24" customHeight="1" x14ac:dyDescent="0.35">
      <c r="A44" s="22"/>
      <c r="B44" s="22"/>
      <c r="C44" s="59" t="s">
        <v>79</v>
      </c>
      <c r="D44" s="24">
        <v>466.41127000000006</v>
      </c>
      <c r="E44" s="24">
        <v>250.14699999999999</v>
      </c>
      <c r="F44" s="24">
        <v>446.59999999999991</v>
      </c>
      <c r="G44" s="15">
        <f>(+D44+E44+F44)/3</f>
        <v>387.71942333333328</v>
      </c>
      <c r="H44" s="24">
        <v>454.517</v>
      </c>
      <c r="I44" s="24">
        <v>246.8</v>
      </c>
      <c r="J44" s="60">
        <v>450.50835000000001</v>
      </c>
      <c r="K44" s="15">
        <f>(+H44+I44+J44)/3</f>
        <v>383.94178333333338</v>
      </c>
      <c r="L44" s="24">
        <f t="shared" ref="L44:S48" si="11">(+D44/D$54)*100</f>
        <v>4.3057898247663685E-2</v>
      </c>
      <c r="M44" s="24">
        <f t="shared" si="11"/>
        <v>2.3159759714227044E-2</v>
      </c>
      <c r="N44" s="60">
        <f t="shared" si="11"/>
        <v>4.2230575241472987E-2</v>
      </c>
      <c r="O44" s="17">
        <f t="shared" si="11"/>
        <v>3.6113509865112685E-2</v>
      </c>
      <c r="P44" s="24">
        <f t="shared" si="11"/>
        <v>4.2122777333021916E-2</v>
      </c>
      <c r="Q44" s="24">
        <f t="shared" si="11"/>
        <v>2.2926262077612357E-2</v>
      </c>
      <c r="R44" s="60">
        <f t="shared" si="11"/>
        <v>4.2169541546074524E-2</v>
      </c>
      <c r="S44" s="17">
        <f t="shared" si="11"/>
        <v>3.5728253168062794E-2</v>
      </c>
      <c r="T44" s="46"/>
    </row>
    <row r="45" spans="1:20" ht="24" customHeight="1" x14ac:dyDescent="0.35">
      <c r="A45" s="50" t="s">
        <v>42</v>
      </c>
      <c r="B45" s="50"/>
      <c r="C45" s="33" t="s">
        <v>46</v>
      </c>
      <c r="D45" s="14">
        <v>142.22161000000003</v>
      </c>
      <c r="E45" s="14">
        <v>350.68153999999998</v>
      </c>
      <c r="F45" s="14">
        <v>307.27825000000001</v>
      </c>
      <c r="G45" s="15">
        <f>(+D45+E45+F45)/3</f>
        <v>266.72713333333331</v>
      </c>
      <c r="H45" s="14">
        <v>0</v>
      </c>
      <c r="I45" s="14">
        <v>0</v>
      </c>
      <c r="J45" s="14">
        <v>0</v>
      </c>
      <c r="K45" s="15">
        <f>(+H45+I45+J45)/3</f>
        <v>0</v>
      </c>
      <c r="L45" s="14">
        <f t="shared" si="11"/>
        <v>1.3129536110906816E-2</v>
      </c>
      <c r="M45" s="14">
        <f t="shared" si="11"/>
        <v>3.2467709797099703E-2</v>
      </c>
      <c r="N45" s="14">
        <f t="shared" si="11"/>
        <v>2.9056285841229629E-2</v>
      </c>
      <c r="O45" s="17">
        <f t="shared" si="11"/>
        <v>2.4843875187148593E-2</v>
      </c>
      <c r="P45" s="14">
        <f t="shared" si="11"/>
        <v>0</v>
      </c>
      <c r="Q45" s="14">
        <f t="shared" si="11"/>
        <v>0</v>
      </c>
      <c r="R45" s="14">
        <f t="shared" si="11"/>
        <v>0</v>
      </c>
      <c r="S45" s="17">
        <f t="shared" si="11"/>
        <v>0</v>
      </c>
      <c r="T45" s="46"/>
    </row>
    <row r="46" spans="1:20" ht="24" customHeight="1" x14ac:dyDescent="0.35">
      <c r="A46" s="50"/>
      <c r="B46" s="50"/>
      <c r="C46" s="51" t="s">
        <v>47</v>
      </c>
      <c r="D46" s="14">
        <v>0</v>
      </c>
      <c r="E46" s="14">
        <v>0</v>
      </c>
      <c r="F46" s="14">
        <v>0</v>
      </c>
      <c r="G46" s="20">
        <f>(+D46+E46+F46)/3</f>
        <v>0</v>
      </c>
      <c r="H46" s="14">
        <v>0</v>
      </c>
      <c r="I46" s="14">
        <v>0</v>
      </c>
      <c r="J46" s="14">
        <v>0</v>
      </c>
      <c r="K46" s="20">
        <f>(+H46+I46+J46)/3</f>
        <v>0</v>
      </c>
      <c r="L46" s="14">
        <f t="shared" si="11"/>
        <v>0</v>
      </c>
      <c r="M46" s="14">
        <f t="shared" si="11"/>
        <v>0</v>
      </c>
      <c r="N46" s="14">
        <f t="shared" si="11"/>
        <v>0</v>
      </c>
      <c r="O46" s="21">
        <f t="shared" si="11"/>
        <v>0</v>
      </c>
      <c r="P46" s="14">
        <f t="shared" si="11"/>
        <v>0</v>
      </c>
      <c r="Q46" s="14">
        <f t="shared" si="11"/>
        <v>0</v>
      </c>
      <c r="R46" s="14">
        <f t="shared" si="11"/>
        <v>0</v>
      </c>
      <c r="S46" s="21">
        <f t="shared" si="11"/>
        <v>0</v>
      </c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11"/>
        <v>0</v>
      </c>
      <c r="M47" s="14">
        <f t="shared" si="11"/>
        <v>0</v>
      </c>
      <c r="N47" s="14">
        <f t="shared" si="11"/>
        <v>0</v>
      </c>
      <c r="O47" s="21">
        <f t="shared" si="11"/>
        <v>0</v>
      </c>
      <c r="P47" s="14">
        <f t="shared" si="11"/>
        <v>0</v>
      </c>
      <c r="Q47" s="14">
        <f t="shared" si="11"/>
        <v>0</v>
      </c>
      <c r="R47" s="14">
        <f t="shared" si="11"/>
        <v>0</v>
      </c>
      <c r="S47" s="21">
        <f t="shared" si="11"/>
        <v>0</v>
      </c>
    </row>
    <row r="48" spans="1:20" ht="24" customHeight="1" x14ac:dyDescent="0.35">
      <c r="A48" s="50"/>
      <c r="B48" s="50"/>
      <c r="C48" s="51" t="s">
        <v>49</v>
      </c>
      <c r="D48" s="14">
        <v>142.22161000000003</v>
      </c>
      <c r="E48" s="14">
        <v>350.68153999999998</v>
      </c>
      <c r="F48" s="14">
        <v>307.27825000000001</v>
      </c>
      <c r="G48" s="20">
        <f>(+D48+E48+F48)/3</f>
        <v>266.72713333333331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11"/>
        <v>1.3129536110906816E-2</v>
      </c>
      <c r="M48" s="14">
        <f t="shared" si="11"/>
        <v>3.2467709797099703E-2</v>
      </c>
      <c r="N48" s="14">
        <f t="shared" si="11"/>
        <v>2.9056285841229629E-2</v>
      </c>
      <c r="O48" s="21">
        <f t="shared" si="11"/>
        <v>2.4843875187148593E-2</v>
      </c>
      <c r="P48" s="14">
        <f t="shared" si="11"/>
        <v>0</v>
      </c>
      <c r="Q48" s="14">
        <f t="shared" si="11"/>
        <v>0</v>
      </c>
      <c r="R48" s="14">
        <f t="shared" si="11"/>
        <v>0</v>
      </c>
      <c r="S48" s="21">
        <f t="shared" si="11"/>
        <v>0</v>
      </c>
    </row>
    <row r="49" spans="1:256" ht="24" customHeight="1" x14ac:dyDescent="0.35">
      <c r="A49" s="22" t="s">
        <v>45</v>
      </c>
      <c r="B49" s="22"/>
      <c r="C49" s="23" t="s">
        <v>34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35</v>
      </c>
      <c r="D50" s="24">
        <v>401.93633999999997</v>
      </c>
      <c r="E50" s="24">
        <v>1.7399999999999999E-2</v>
      </c>
      <c r="F50" s="24">
        <v>2.4357199999999999</v>
      </c>
      <c r="G50" s="15">
        <f>(+D50+E50+F50)/3</f>
        <v>134.79648666666665</v>
      </c>
      <c r="H50" s="24">
        <v>0</v>
      </c>
      <c r="I50" s="24">
        <v>3.7240000000000002E-2</v>
      </c>
      <c r="J50" s="24">
        <v>6.3557600000000001</v>
      </c>
      <c r="K50" s="15">
        <f>(+H50+I50+J50)/3</f>
        <v>2.1309999999999998</v>
      </c>
      <c r="L50" s="24">
        <f t="shared" ref="L50:S50" si="12">(+D50/D$54)*100</f>
        <v>3.710573723863566E-2</v>
      </c>
      <c r="M50" s="24">
        <f t="shared" si="12"/>
        <v>1.6109720245597609E-6</v>
      </c>
      <c r="N50" s="24">
        <f t="shared" si="12"/>
        <v>2.3032211537653516E-4</v>
      </c>
      <c r="O50" s="17">
        <f t="shared" si="12"/>
        <v>1.2555404651043399E-2</v>
      </c>
      <c r="P50" s="24">
        <f t="shared" si="12"/>
        <v>0</v>
      </c>
      <c r="Q50" s="24">
        <f t="shared" si="12"/>
        <v>3.4593760120351867E-6</v>
      </c>
      <c r="R50" s="24">
        <f t="shared" si="12"/>
        <v>5.9492678743219439E-4</v>
      </c>
      <c r="S50" s="17">
        <f t="shared" si="12"/>
        <v>1.9830326056239812E-4</v>
      </c>
      <c r="T50" s="46"/>
    </row>
    <row r="51" spans="1:256" ht="24" customHeight="1" x14ac:dyDescent="0.35">
      <c r="A51" s="50" t="s">
        <v>50</v>
      </c>
      <c r="B51" s="54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</row>
    <row r="52" spans="1:256" ht="24" customHeight="1" x14ac:dyDescent="0.35">
      <c r="A52" s="50"/>
      <c r="B52" s="54"/>
      <c r="C52" s="33" t="s">
        <v>38</v>
      </c>
      <c r="D52" s="14">
        <v>21.594449999999995</v>
      </c>
      <c r="E52" s="14">
        <v>0.39363999999999999</v>
      </c>
      <c r="F52" s="14">
        <v>61.187459999999994</v>
      </c>
      <c r="G52" s="15">
        <f>(+D52+E52+F52)/3</f>
        <v>27.72518333333333</v>
      </c>
      <c r="H52" s="14">
        <v>0.24156999999999998</v>
      </c>
      <c r="I52" s="14">
        <v>0.6718599999999999</v>
      </c>
      <c r="J52" s="14">
        <v>0.17443000000000003</v>
      </c>
      <c r="K52" s="15">
        <f>(+H52+I52+J52)/3</f>
        <v>0.36261999999999994</v>
      </c>
      <c r="L52" s="14">
        <f t="shared" ref="L52:S53" si="13">(+D52/D$54)*100</f>
        <v>1.9935445187983145E-3</v>
      </c>
      <c r="M52" s="14">
        <f t="shared" si="13"/>
        <v>3.6445001594695656E-5</v>
      </c>
      <c r="N52" s="14">
        <f t="shared" si="13"/>
        <v>5.7858970742602316E-3</v>
      </c>
      <c r="O52" s="17">
        <f t="shared" si="13"/>
        <v>2.5824181652090851E-3</v>
      </c>
      <c r="P52" s="14">
        <f t="shared" si="13"/>
        <v>2.2387719976014328E-5</v>
      </c>
      <c r="Q52" s="14">
        <f t="shared" si="13"/>
        <v>6.2411825119386684E-5</v>
      </c>
      <c r="R52" s="14">
        <f t="shared" si="13"/>
        <v>1.6327406876879819E-5</v>
      </c>
      <c r="S52" s="17">
        <f t="shared" si="13"/>
        <v>3.3744124047459791E-5</v>
      </c>
      <c r="T52" s="46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1149.3093053000464</v>
      </c>
      <c r="E53" s="74">
        <v>411.55928961006748</v>
      </c>
      <c r="F53" s="74">
        <v>472.4092200001304</v>
      </c>
      <c r="G53" s="39">
        <f>(+D53+E53+F53)/3</f>
        <v>677.75927163674805</v>
      </c>
      <c r="H53" s="74">
        <v>1445.3889200000265</v>
      </c>
      <c r="I53" s="74">
        <v>465.51588960999385</v>
      </c>
      <c r="J53" s="74">
        <v>496.6147900000384</v>
      </c>
      <c r="K53" s="39">
        <f>(+H53+I53+J53)/3</f>
        <v>802.50653320335289</v>
      </c>
      <c r="L53" s="74">
        <f t="shared" si="13"/>
        <v>0.10610130223204603</v>
      </c>
      <c r="M53" s="74">
        <f t="shared" si="13"/>
        <v>3.8104051839626868E-2</v>
      </c>
      <c r="N53" s="74">
        <f t="shared" si="13"/>
        <v>4.4671099664086611E-2</v>
      </c>
      <c r="O53" s="40">
        <f t="shared" si="13"/>
        <v>6.3128810860172871E-2</v>
      </c>
      <c r="P53" s="74">
        <f t="shared" si="13"/>
        <v>0.13395273584217562</v>
      </c>
      <c r="Q53" s="74">
        <f t="shared" si="13"/>
        <v>4.324367620134352E-2</v>
      </c>
      <c r="R53" s="74">
        <f t="shared" si="13"/>
        <v>4.6485304921211106E-2</v>
      </c>
      <c r="S53" s="40">
        <f t="shared" si="13"/>
        <v>7.4678396131793209E-2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1083218.8494599999</v>
      </c>
      <c r="E54" s="43">
        <v>1080093.2439999999</v>
      </c>
      <c r="F54" s="43">
        <v>1057527.6264800001</v>
      </c>
      <c r="G54" s="62">
        <f>G9+G21+G30+G34+G50+G38+G26+G52+G44+G45+G53+G28+G16+G42</f>
        <v>1073613.2399800001</v>
      </c>
      <c r="H54" s="43">
        <v>1079029.0402899999</v>
      </c>
      <c r="I54" s="43">
        <v>1076494.7166899999</v>
      </c>
      <c r="J54" s="43">
        <v>1068326.41163</v>
      </c>
      <c r="K54" s="62">
        <f t="shared" ref="K54:S54" si="14">K9+K21+K30+K34+K50+K38+K26+K52+K44+K45+K53+K28+K16+K42</f>
        <v>1074616.7228699999</v>
      </c>
      <c r="L54" s="43">
        <f t="shared" si="14"/>
        <v>99.999999999999986</v>
      </c>
      <c r="M54" s="43">
        <f t="shared" si="14"/>
        <v>100</v>
      </c>
      <c r="N54" s="43">
        <f t="shared" si="14"/>
        <v>100</v>
      </c>
      <c r="O54" s="62">
        <f t="shared" si="14"/>
        <v>100</v>
      </c>
      <c r="P54" s="43">
        <f t="shared" si="14"/>
        <v>100.00000000000001</v>
      </c>
      <c r="Q54" s="43">
        <f t="shared" si="14"/>
        <v>100</v>
      </c>
      <c r="R54" s="43">
        <f t="shared" si="14"/>
        <v>100</v>
      </c>
      <c r="S54" s="62">
        <f t="shared" si="14"/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503776.05499999999</v>
      </c>
      <c r="E9" s="14">
        <v>486765.41686999996</v>
      </c>
      <c r="F9" s="14">
        <v>519391.27043999993</v>
      </c>
      <c r="G9" s="15">
        <f>(+D9+E9+F9)/3</f>
        <v>503310.91410333331</v>
      </c>
      <c r="H9" s="16">
        <v>503776.05499999999</v>
      </c>
      <c r="I9" s="16">
        <v>486765.41686999996</v>
      </c>
      <c r="J9" s="16">
        <v>519391.27043999993</v>
      </c>
      <c r="K9" s="15">
        <f>(+H9+I9+J9)/3</f>
        <v>503310.91410333331</v>
      </c>
      <c r="L9" s="16">
        <f t="shared" ref="L9:S12" si="0">(+D9/D$54)*100</f>
        <v>42.004924047532747</v>
      </c>
      <c r="M9" s="16">
        <f t="shared" si="0"/>
        <v>43.055151870492772</v>
      </c>
      <c r="N9" s="16">
        <f t="shared" si="0"/>
        <v>47.256362343451023</v>
      </c>
      <c r="O9" s="17">
        <f t="shared" si="0"/>
        <v>44.034438106279261</v>
      </c>
      <c r="P9" s="16">
        <f t="shared" si="0"/>
        <v>42.21318688927353</v>
      </c>
      <c r="Q9" s="16">
        <f t="shared" si="0"/>
        <v>42.689704493789961</v>
      </c>
      <c r="R9" s="16">
        <f t="shared" si="0"/>
        <v>47.488647484883266</v>
      </c>
      <c r="S9" s="17">
        <f t="shared" si="0"/>
        <v>44.055185361350425</v>
      </c>
      <c r="T9" s="46"/>
    </row>
    <row r="10" spans="1:256" ht="24" customHeight="1" x14ac:dyDescent="0.35">
      <c r="A10" s="12"/>
      <c r="B10" s="12"/>
      <c r="C10" s="19" t="s">
        <v>7</v>
      </c>
      <c r="D10" s="14">
        <v>290064.3517</v>
      </c>
      <c r="E10" s="14">
        <v>294107.27444999997</v>
      </c>
      <c r="F10" s="14">
        <v>324359.33103</v>
      </c>
      <c r="G10" s="20">
        <f>(+D10+E10+F10)/3</f>
        <v>302843.65239333332</v>
      </c>
      <c r="H10" s="16">
        <v>290064.3517</v>
      </c>
      <c r="I10" s="16">
        <v>294107.27444999997</v>
      </c>
      <c r="J10" s="16">
        <v>324359.33103</v>
      </c>
      <c r="K10" s="20">
        <f>(+H10+I10+J10)/3</f>
        <v>302843.65239333332</v>
      </c>
      <c r="L10" s="16">
        <f t="shared" si="0"/>
        <v>24.185609738945072</v>
      </c>
      <c r="M10" s="16">
        <f t="shared" si="0"/>
        <v>26.014242032817421</v>
      </c>
      <c r="N10" s="16">
        <f t="shared" si="0"/>
        <v>29.511551211956217</v>
      </c>
      <c r="O10" s="21">
        <f t="shared" si="0"/>
        <v>26.495650488627998</v>
      </c>
      <c r="P10" s="16">
        <f t="shared" si="0"/>
        <v>24.305523390205725</v>
      </c>
      <c r="Q10" s="16">
        <f t="shared" si="0"/>
        <v>25.793436017862437</v>
      </c>
      <c r="R10" s="16">
        <f t="shared" si="0"/>
        <v>29.656613051404047</v>
      </c>
      <c r="S10" s="21">
        <f t="shared" si="0"/>
        <v>26.508134172821656</v>
      </c>
    </row>
    <row r="11" spans="1:256" ht="24" customHeight="1" x14ac:dyDescent="0.35">
      <c r="A11" s="12"/>
      <c r="B11" s="12"/>
      <c r="C11" s="19" t="s">
        <v>8</v>
      </c>
      <c r="D11" s="14">
        <v>164475.39140999998</v>
      </c>
      <c r="E11" s="14">
        <v>138935.64953</v>
      </c>
      <c r="F11" s="14">
        <v>136277.26061999999</v>
      </c>
      <c r="G11" s="20">
        <f>(+D11+E11+F11)/3</f>
        <v>146562.76718666664</v>
      </c>
      <c r="H11" s="16">
        <v>164475.39140999998</v>
      </c>
      <c r="I11" s="16">
        <v>138935.64953</v>
      </c>
      <c r="J11" s="16">
        <v>136277.26061999999</v>
      </c>
      <c r="K11" s="20">
        <f>(+H11+I11+J11)/3</f>
        <v>146562.76718666664</v>
      </c>
      <c r="L11" s="16">
        <f t="shared" si="0"/>
        <v>13.713983138530214</v>
      </c>
      <c r="M11" s="16">
        <f t="shared" si="0"/>
        <v>12.289072484246116</v>
      </c>
      <c r="N11" s="16">
        <f t="shared" si="0"/>
        <v>12.399067857986985</v>
      </c>
      <c r="O11" s="21">
        <f t="shared" si="0"/>
        <v>12.822708428375698</v>
      </c>
      <c r="P11" s="16">
        <f t="shared" si="0"/>
        <v>13.781977859739172</v>
      </c>
      <c r="Q11" s="16">
        <f t="shared" si="0"/>
        <v>12.18476419345232</v>
      </c>
      <c r="R11" s="16">
        <f t="shared" si="0"/>
        <v>12.460014555705449</v>
      </c>
      <c r="S11" s="21">
        <f t="shared" si="0"/>
        <v>12.82874997253767</v>
      </c>
    </row>
    <row r="12" spans="1:256" ht="24" customHeight="1" x14ac:dyDescent="0.35">
      <c r="A12" s="12"/>
      <c r="B12" s="12"/>
      <c r="C12" s="19" t="s">
        <v>9</v>
      </c>
      <c r="D12" s="14">
        <v>49236.311890000004</v>
      </c>
      <c r="E12" s="14">
        <v>53722.492890000001</v>
      </c>
      <c r="F12" s="14">
        <v>58754.678789999991</v>
      </c>
      <c r="G12" s="20">
        <f>(+D12+E12+F12)/3</f>
        <v>53904.494523333327</v>
      </c>
      <c r="H12" s="16">
        <v>49236.311890000004</v>
      </c>
      <c r="I12" s="16">
        <v>53722.492890000001</v>
      </c>
      <c r="J12" s="16">
        <v>58754.678789999991</v>
      </c>
      <c r="K12" s="20">
        <f>(+H12+I12+J12)/3</f>
        <v>53904.494523333327</v>
      </c>
      <c r="L12" s="16">
        <f t="shared" si="0"/>
        <v>4.1053311700574646</v>
      </c>
      <c r="M12" s="16">
        <f t="shared" si="0"/>
        <v>4.7518373534292326</v>
      </c>
      <c r="N12" s="16">
        <f t="shared" si="0"/>
        <v>5.3457432735078312</v>
      </c>
      <c r="O12" s="21">
        <f t="shared" si="0"/>
        <v>4.7160791892755638</v>
      </c>
      <c r="P12" s="16">
        <f t="shared" si="0"/>
        <v>4.1256856393286307</v>
      </c>
      <c r="Q12" s="16">
        <f t="shared" si="0"/>
        <v>4.7115042824752029</v>
      </c>
      <c r="R12" s="16">
        <f t="shared" si="0"/>
        <v>5.3720198777737815</v>
      </c>
      <c r="S12" s="21">
        <f t="shared" si="0"/>
        <v>4.7183012159910973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15"/>
      <c r="H13" s="14"/>
      <c r="I13" s="14"/>
      <c r="J13" s="14"/>
      <c r="K13" s="15"/>
      <c r="L13" s="14"/>
      <c r="M13" s="14"/>
      <c r="N13" s="14"/>
      <c r="O13" s="17"/>
      <c r="P13" s="14"/>
      <c r="Q13" s="14"/>
      <c r="R13" s="14"/>
      <c r="S13" s="17"/>
    </row>
    <row r="14" spans="1:256" ht="24" customHeight="1" x14ac:dyDescent="0.35">
      <c r="A14" s="50"/>
      <c r="B14" s="50"/>
      <c r="C14" s="51" t="s">
        <v>11</v>
      </c>
      <c r="D14" s="14">
        <v>38571.134100000003</v>
      </c>
      <c r="E14" s="14">
        <v>40706.239659999985</v>
      </c>
      <c r="F14" s="14">
        <v>41684.998289999996</v>
      </c>
      <c r="G14" s="20">
        <f t="shared" ref="G14:G19" si="1">(+D14+E14+F14)/3</f>
        <v>40320.790683333325</v>
      </c>
      <c r="H14" s="14">
        <v>38571.134100000003</v>
      </c>
      <c r="I14" s="14">
        <v>40706.239659999985</v>
      </c>
      <c r="J14" s="14">
        <v>41684.998289999996</v>
      </c>
      <c r="K14" s="20">
        <f t="shared" ref="K14:K19" si="2">(+H14+I14+J14)/3</f>
        <v>40320.790683333325</v>
      </c>
      <c r="L14" s="14">
        <f t="shared" ref="L14:S19" si="3">(+D14/D$54)*100</f>
        <v>3.2160670246578129</v>
      </c>
      <c r="M14" s="14">
        <f t="shared" si="3"/>
        <v>3.6005296799999336</v>
      </c>
      <c r="N14" s="14">
        <f t="shared" si="3"/>
        <v>3.7926732611612826</v>
      </c>
      <c r="O14" s="21">
        <f t="shared" si="3"/>
        <v>3.5276472494235627</v>
      </c>
      <c r="P14" s="14">
        <f t="shared" si="3"/>
        <v>3.2320124708875477</v>
      </c>
      <c r="Q14" s="14">
        <f t="shared" si="3"/>
        <v>3.5699687814980674</v>
      </c>
      <c r="R14" s="14">
        <f t="shared" si="3"/>
        <v>3.8113158650602519</v>
      </c>
      <c r="S14" s="21">
        <f t="shared" si="3"/>
        <v>3.5293093348374431</v>
      </c>
    </row>
    <row r="15" spans="1:256" ht="24" customHeight="1" x14ac:dyDescent="0.35">
      <c r="A15" s="50"/>
      <c r="B15" s="50"/>
      <c r="C15" s="51" t="s">
        <v>12</v>
      </c>
      <c r="D15" s="14">
        <v>7610.2870999999986</v>
      </c>
      <c r="E15" s="14">
        <v>10470.827520000001</v>
      </c>
      <c r="F15" s="14">
        <v>14831.31616</v>
      </c>
      <c r="G15" s="20">
        <f t="shared" si="1"/>
        <v>10970.81026</v>
      </c>
      <c r="H15" s="14">
        <v>7610.2870999999986</v>
      </c>
      <c r="I15" s="14">
        <v>10470.827520000001</v>
      </c>
      <c r="J15" s="14">
        <v>14831.31616</v>
      </c>
      <c r="K15" s="20">
        <f t="shared" si="2"/>
        <v>10970.81026</v>
      </c>
      <c r="L15" s="14">
        <f t="shared" si="3"/>
        <v>0.63454689527754204</v>
      </c>
      <c r="M15" s="14">
        <f t="shared" si="3"/>
        <v>0.92616084351722983</v>
      </c>
      <c r="N15" s="14">
        <f t="shared" si="3"/>
        <v>1.3494143825203271</v>
      </c>
      <c r="O15" s="21">
        <f t="shared" si="3"/>
        <v>0.95983109412668322</v>
      </c>
      <c r="P15" s="14">
        <f t="shared" si="3"/>
        <v>0.6376930154676117</v>
      </c>
      <c r="Q15" s="14">
        <f t="shared" si="3"/>
        <v>0.91829969250593368</v>
      </c>
      <c r="R15" s="14">
        <f t="shared" si="3"/>
        <v>1.3560473287555099</v>
      </c>
      <c r="S15" s="21">
        <f t="shared" si="3"/>
        <v>0.96028332790986481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500813.49230000004</v>
      </c>
      <c r="E16" s="24">
        <v>439413.25799000001</v>
      </c>
      <c r="F16" s="24">
        <v>384326.96165000013</v>
      </c>
      <c r="G16" s="15">
        <f t="shared" si="1"/>
        <v>441517.90398000012</v>
      </c>
      <c r="H16" s="24">
        <v>500526.2539800001</v>
      </c>
      <c r="I16" s="24">
        <v>439703.81917999999</v>
      </c>
      <c r="J16" s="24">
        <v>384247.11667000013</v>
      </c>
      <c r="K16" s="15">
        <f t="shared" si="2"/>
        <v>441492.39661000011</v>
      </c>
      <c r="L16" s="24">
        <f t="shared" si="3"/>
        <v>41.757905119252101</v>
      </c>
      <c r="M16" s="24">
        <f t="shared" si="3"/>
        <v>38.866780385345564</v>
      </c>
      <c r="N16" s="24">
        <f t="shared" si="3"/>
        <v>34.967653851217491</v>
      </c>
      <c r="O16" s="17">
        <f>(+G16/G$54)*100</f>
        <v>38.628196351072738</v>
      </c>
      <c r="P16" s="24">
        <f t="shared" si="3"/>
        <v>41.940874506720519</v>
      </c>
      <c r="Q16" s="24">
        <f t="shared" si="3"/>
        <v>38.562365885163452</v>
      </c>
      <c r="R16" s="24">
        <f t="shared" si="3"/>
        <v>35.13223442351326</v>
      </c>
      <c r="S16" s="17">
        <f t="shared" si="3"/>
        <v>38.644163723195483</v>
      </c>
      <c r="T16" s="46"/>
    </row>
    <row r="17" spans="1:20" ht="24" customHeight="1" x14ac:dyDescent="0.35">
      <c r="A17" s="22"/>
      <c r="B17" s="22"/>
      <c r="C17" s="52" t="s">
        <v>73</v>
      </c>
      <c r="D17" s="24">
        <v>483825.17209000007</v>
      </c>
      <c r="E17" s="24">
        <v>427283.85129000002</v>
      </c>
      <c r="F17" s="24">
        <v>372682.37263000011</v>
      </c>
      <c r="G17" s="20">
        <f t="shared" si="1"/>
        <v>427930.46533666673</v>
      </c>
      <c r="H17" s="24">
        <v>483825.17209000007</v>
      </c>
      <c r="I17" s="24">
        <v>427283.85129000002</v>
      </c>
      <c r="J17" s="24">
        <v>372682.37263000011</v>
      </c>
      <c r="K17" s="20">
        <f t="shared" si="2"/>
        <v>427930.46533666673</v>
      </c>
      <c r="L17" s="24">
        <f t="shared" si="3"/>
        <v>40.341416397658911</v>
      </c>
      <c r="M17" s="24">
        <f t="shared" si="3"/>
        <v>37.793915655296459</v>
      </c>
      <c r="N17" s="24">
        <f t="shared" si="3"/>
        <v>33.908181061843266</v>
      </c>
      <c r="O17" s="21">
        <f>(+G17/G$54)*100</f>
        <v>37.439437655011773</v>
      </c>
      <c r="P17" s="24">
        <f t="shared" si="3"/>
        <v>40.541431472303898</v>
      </c>
      <c r="Q17" s="24">
        <f t="shared" si="3"/>
        <v>37.473125070859545</v>
      </c>
      <c r="R17" s="24">
        <f t="shared" si="3"/>
        <v>34.074854208972461</v>
      </c>
      <c r="S17" s="21">
        <f t="shared" si="3"/>
        <v>37.457077611285875</v>
      </c>
      <c r="T17" s="46"/>
    </row>
    <row r="18" spans="1:20" ht="24" customHeight="1" x14ac:dyDescent="0.35">
      <c r="A18" s="22"/>
      <c r="B18" s="22"/>
      <c r="C18" s="52" t="s">
        <v>74</v>
      </c>
      <c r="D18" s="24">
        <v>1195.5215400000002</v>
      </c>
      <c r="E18" s="24">
        <v>1338.3563799999999</v>
      </c>
      <c r="F18" s="24">
        <v>1273.7192699999998</v>
      </c>
      <c r="G18" s="20">
        <f t="shared" si="1"/>
        <v>1269.1990633333332</v>
      </c>
      <c r="H18" s="24">
        <v>1129.8275299999998</v>
      </c>
      <c r="I18" s="24">
        <v>1235.3964100000001</v>
      </c>
      <c r="J18" s="24">
        <v>1260.9874100000002</v>
      </c>
      <c r="K18" s="20">
        <f t="shared" si="2"/>
        <v>1208.7371166666667</v>
      </c>
      <c r="L18" s="24">
        <f t="shared" si="3"/>
        <v>9.9682767742681602E-2</v>
      </c>
      <c r="M18" s="24">
        <f t="shared" si="3"/>
        <v>0.11837968598564653</v>
      </c>
      <c r="N18" s="24">
        <f t="shared" si="3"/>
        <v>0.11588823835249502</v>
      </c>
      <c r="O18" s="21">
        <f>(+G18/G$54)*100</f>
        <v>0.11104163655673274</v>
      </c>
      <c r="P18" s="24">
        <f t="shared" si="3"/>
        <v>9.4672265986394055E-2</v>
      </c>
      <c r="Q18" s="24">
        <f t="shared" si="3"/>
        <v>0.10834522307420592</v>
      </c>
      <c r="R18" s="24">
        <f t="shared" si="3"/>
        <v>0.1152937871782803</v>
      </c>
      <c r="S18" s="21">
        <f t="shared" si="3"/>
        <v>0.10580167494035589</v>
      </c>
      <c r="T18" s="46"/>
    </row>
    <row r="19" spans="1:20" ht="24" customHeight="1" x14ac:dyDescent="0.35">
      <c r="A19" s="22"/>
      <c r="B19" s="22"/>
      <c r="C19" s="52" t="s">
        <v>75</v>
      </c>
      <c r="D19" s="24">
        <v>15792.79867</v>
      </c>
      <c r="E19" s="24">
        <v>10791.050319999998</v>
      </c>
      <c r="F19" s="24">
        <v>10370.86975</v>
      </c>
      <c r="G19" s="20">
        <f t="shared" si="1"/>
        <v>12318.239579999999</v>
      </c>
      <c r="H19" s="24">
        <v>15571.254360000001</v>
      </c>
      <c r="I19" s="24">
        <v>11184.571480000002</v>
      </c>
      <c r="J19" s="24">
        <v>10303.756629999998</v>
      </c>
      <c r="K19" s="20">
        <f t="shared" si="2"/>
        <v>12353.194156666666</v>
      </c>
      <c r="L19" s="24">
        <f t="shared" si="3"/>
        <v>1.3168059538505184</v>
      </c>
      <c r="M19" s="24">
        <f t="shared" si="3"/>
        <v>0.95448504406345813</v>
      </c>
      <c r="N19" s="24">
        <f t="shared" si="3"/>
        <v>0.94358455102173389</v>
      </c>
      <c r="O19" s="21">
        <f>(+G19/G$54)*100</f>
        <v>1.0777170595042278</v>
      </c>
      <c r="P19" s="24">
        <f t="shared" si="3"/>
        <v>1.304770768430221</v>
      </c>
      <c r="Q19" s="24">
        <f t="shared" si="3"/>
        <v>0.98089559122970238</v>
      </c>
      <c r="R19" s="24">
        <f t="shared" si="3"/>
        <v>0.94208642736251758</v>
      </c>
      <c r="S19" s="21">
        <f t="shared" si="3"/>
        <v>1.0812844369692491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84011.367200000022</v>
      </c>
      <c r="E21" s="14">
        <v>88842.580750000008</v>
      </c>
      <c r="F21" s="14">
        <v>90733.292910000004</v>
      </c>
      <c r="G21" s="15">
        <f>(+D21+E21+F21)/3</f>
        <v>87862.413620000007</v>
      </c>
      <c r="H21" s="14">
        <v>87202.65747000002</v>
      </c>
      <c r="I21" s="14">
        <v>91559.285240000012</v>
      </c>
      <c r="J21" s="14">
        <v>92478.388600000006</v>
      </c>
      <c r="K21" s="15">
        <f>(+H21+I21+J21)/3</f>
        <v>90413.443770000013</v>
      </c>
      <c r="L21" s="14">
        <f t="shared" ref="L21:S24" si="4">(+D21/D$54)*100</f>
        <v>7.0048805681432906</v>
      </c>
      <c r="M21" s="14">
        <f t="shared" si="4"/>
        <v>7.858263291082042</v>
      </c>
      <c r="N21" s="14">
        <f t="shared" si="4"/>
        <v>8.255289625366844</v>
      </c>
      <c r="O21" s="17">
        <f t="shared" si="4"/>
        <v>7.6870417588915441</v>
      </c>
      <c r="P21" s="14">
        <f t="shared" si="4"/>
        <v>7.3070207297216916</v>
      </c>
      <c r="Q21" s="14">
        <f t="shared" si="4"/>
        <v>8.0298203099381276</v>
      </c>
      <c r="R21" s="14">
        <f t="shared" si="4"/>
        <v>8.4554243518091123</v>
      </c>
      <c r="S21" s="17">
        <f t="shared" si="4"/>
        <v>7.9139571839835154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23910.576400000005</v>
      </c>
      <c r="E22" s="14">
        <v>20917.695760000002</v>
      </c>
      <c r="F22" s="14">
        <v>19091.360400000001</v>
      </c>
      <c r="G22" s="20">
        <f>(+D22+E22+F22)/3</f>
        <v>21306.54418666667</v>
      </c>
      <c r="H22" s="14">
        <v>20785.848620000001</v>
      </c>
      <c r="I22" s="14">
        <v>17192.602830000003</v>
      </c>
      <c r="J22" s="14">
        <v>15903.526330000001</v>
      </c>
      <c r="K22" s="20">
        <f>(+H22+I22+J22)/3</f>
        <v>17960.659260000004</v>
      </c>
      <c r="L22" s="14">
        <f t="shared" si="4"/>
        <v>1.9936674950037658</v>
      </c>
      <c r="M22" s="14">
        <f t="shared" si="4"/>
        <v>1.8502024517655682</v>
      </c>
      <c r="N22" s="14">
        <f t="shared" si="4"/>
        <v>1.737010797134745</v>
      </c>
      <c r="O22" s="21">
        <f t="shared" si="4"/>
        <v>1.8640996548186395</v>
      </c>
      <c r="P22" s="14">
        <f t="shared" si="4"/>
        <v>1.7417201626389494</v>
      </c>
      <c r="Q22" s="14">
        <f t="shared" si="4"/>
        <v>1.5078045992076132</v>
      </c>
      <c r="R22" s="14">
        <f t="shared" si="4"/>
        <v>1.4540809571407194</v>
      </c>
      <c r="S22" s="21">
        <f t="shared" si="4"/>
        <v>1.5721101028000037</v>
      </c>
    </row>
    <row r="23" spans="1:20" ht="24" customHeight="1" x14ac:dyDescent="0.35">
      <c r="A23" s="50"/>
      <c r="B23" s="55"/>
      <c r="C23" s="51" t="s">
        <v>60</v>
      </c>
      <c r="D23" s="14">
        <v>53886.508750000008</v>
      </c>
      <c r="E23" s="14">
        <v>61767.700150000004</v>
      </c>
      <c r="F23" s="14">
        <v>65488.840910000006</v>
      </c>
      <c r="G23" s="20">
        <f>(+D23+E23+F23)/3</f>
        <v>60381.016603333344</v>
      </c>
      <c r="H23" s="14">
        <v>57657.042980000013</v>
      </c>
      <c r="I23" s="14">
        <v>66323.846610000008</v>
      </c>
      <c r="J23" s="14">
        <v>68638.25830999999</v>
      </c>
      <c r="K23" s="20">
        <f>(+H23+I23+J23)/3</f>
        <v>64206.382633333335</v>
      </c>
      <c r="L23" s="14">
        <f t="shared" si="4"/>
        <v>4.49306529114501</v>
      </c>
      <c r="M23" s="14">
        <f t="shared" si="4"/>
        <v>5.463448343865311</v>
      </c>
      <c r="N23" s="14">
        <f t="shared" si="4"/>
        <v>5.9584451484405268</v>
      </c>
      <c r="O23" s="21">
        <f t="shared" si="4"/>
        <v>5.2827070979585846</v>
      </c>
      <c r="P23" s="14">
        <f t="shared" si="4"/>
        <v>4.8312886383566145</v>
      </c>
      <c r="Q23" s="14">
        <f t="shared" si="4"/>
        <v>5.8166527747153376</v>
      </c>
      <c r="R23" s="14">
        <f t="shared" si="4"/>
        <v>6.2756889427476263</v>
      </c>
      <c r="S23" s="21">
        <f t="shared" si="4"/>
        <v>5.6200332816795511</v>
      </c>
    </row>
    <row r="24" spans="1:20" ht="24" customHeight="1" x14ac:dyDescent="0.35">
      <c r="A24" s="50"/>
      <c r="B24" s="55"/>
      <c r="C24" s="51" t="s">
        <v>61</v>
      </c>
      <c r="D24" s="14">
        <v>6214.2820500000025</v>
      </c>
      <c r="E24" s="14">
        <v>6157.1848399999999</v>
      </c>
      <c r="F24" s="14">
        <v>6153.0916000000016</v>
      </c>
      <c r="G24" s="20">
        <f>(+D24+E24+F24)/3</f>
        <v>6174.8528300000007</v>
      </c>
      <c r="H24" s="14">
        <v>8759.7658699999993</v>
      </c>
      <c r="I24" s="14">
        <v>8042.8358000000007</v>
      </c>
      <c r="J24" s="14">
        <v>7936.6039600000013</v>
      </c>
      <c r="K24" s="20">
        <f>(+H24+I24+J24)/3</f>
        <v>8246.4018766666668</v>
      </c>
      <c r="L24" s="14">
        <f t="shared" si="4"/>
        <v>0.51814778199451395</v>
      </c>
      <c r="M24" s="14">
        <f t="shared" si="4"/>
        <v>0.54461249545116175</v>
      </c>
      <c r="N24" s="14">
        <f t="shared" si="4"/>
        <v>0.55983367979157239</v>
      </c>
      <c r="O24" s="21">
        <f t="shared" si="4"/>
        <v>0.54023500611432018</v>
      </c>
      <c r="P24" s="14">
        <f t="shared" si="4"/>
        <v>0.73401192872612753</v>
      </c>
      <c r="Q24" s="14">
        <f t="shared" si="4"/>
        <v>0.70536293601517708</v>
      </c>
      <c r="R24" s="14">
        <f t="shared" si="4"/>
        <v>0.72565445192076627</v>
      </c>
      <c r="S24" s="21">
        <f t="shared" si="4"/>
        <v>0.72181379950395952</v>
      </c>
    </row>
    <row r="25" spans="1:20" ht="24" customHeight="1" x14ac:dyDescent="0.35">
      <c r="A25" s="22" t="s">
        <v>21</v>
      </c>
      <c r="B25" s="56"/>
      <c r="C25" s="23" t="s">
        <v>40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41</v>
      </c>
      <c r="D26" s="24">
        <v>41700.135999999999</v>
      </c>
      <c r="E26" s="24">
        <v>57346.453000000016</v>
      </c>
      <c r="F26" s="24">
        <v>53729.719999999979</v>
      </c>
      <c r="G26" s="15">
        <f>(+D26+E26+F26)/3</f>
        <v>50925.436333333324</v>
      </c>
      <c r="H26" s="24">
        <v>45058.664000000004</v>
      </c>
      <c r="I26" s="24">
        <v>53938.692000000017</v>
      </c>
      <c r="J26" s="24">
        <v>53859.719999999979</v>
      </c>
      <c r="K26" s="15">
        <f>(+H26+I26+J26)/3</f>
        <v>50952.358666666667</v>
      </c>
      <c r="L26" s="24">
        <f t="shared" ref="L26:S26" si="5">(+D26/D$54)*100</f>
        <v>3.4769636787357552</v>
      </c>
      <c r="M26" s="24">
        <f t="shared" si="5"/>
        <v>5.0723822144671509</v>
      </c>
      <c r="N26" s="24">
        <f t="shared" si="5"/>
        <v>4.8885517748136271</v>
      </c>
      <c r="O26" s="17">
        <f t="shared" si="5"/>
        <v>4.4554427718907679</v>
      </c>
      <c r="P26" s="24">
        <f t="shared" si="5"/>
        <v>3.7756256684589373</v>
      </c>
      <c r="Q26" s="24">
        <f t="shared" si="5"/>
        <v>4.7304651120613901</v>
      </c>
      <c r="R26" s="24">
        <f t="shared" si="5"/>
        <v>4.9244671643167024</v>
      </c>
      <c r="S26" s="17">
        <f t="shared" si="5"/>
        <v>4.4598985294349367</v>
      </c>
      <c r="T26" s="46"/>
    </row>
    <row r="27" spans="1:20" ht="24" customHeight="1" x14ac:dyDescent="0.35">
      <c r="A27" s="50" t="s">
        <v>26</v>
      </c>
      <c r="B27" s="54"/>
      <c r="C27" s="33" t="s">
        <v>17</v>
      </c>
      <c r="D27" s="14"/>
      <c r="E27" s="14"/>
      <c r="F27" s="14"/>
      <c r="G27" s="20"/>
      <c r="H27" s="14"/>
      <c r="I27" s="14"/>
      <c r="J27" s="14"/>
      <c r="K27" s="20"/>
      <c r="L27" s="14"/>
      <c r="M27" s="14"/>
      <c r="N27" s="14"/>
      <c r="O27" s="21"/>
      <c r="P27" s="14"/>
      <c r="Q27" s="14"/>
      <c r="R27" s="14"/>
      <c r="S27" s="21"/>
    </row>
    <row r="28" spans="1:20" ht="24" customHeight="1" x14ac:dyDescent="0.35">
      <c r="A28" s="50"/>
      <c r="B28" s="50"/>
      <c r="C28" s="33" t="s">
        <v>18</v>
      </c>
      <c r="D28" s="14">
        <v>29837.236060000003</v>
      </c>
      <c r="E28" s="14">
        <v>10619.190429999999</v>
      </c>
      <c r="F28" s="14">
        <v>15394.135719999998</v>
      </c>
      <c r="G28" s="20">
        <f>(+D28+E28+F28)/3</f>
        <v>18616.854069999998</v>
      </c>
      <c r="H28" s="14">
        <v>19989.3</v>
      </c>
      <c r="I28" s="14">
        <v>21145.599999999999</v>
      </c>
      <c r="J28" s="14">
        <v>16328.3</v>
      </c>
      <c r="K28" s="20">
        <f>(+H28+I28+J28)/3</f>
        <v>19154.399999999998</v>
      </c>
      <c r="L28" s="14">
        <f t="shared" ref="L28:S30" si="6">(+D28/D$54)*100</f>
        <v>2.4878332783970953</v>
      </c>
      <c r="M28" s="14">
        <f t="shared" si="6"/>
        <v>0.9392837717299054</v>
      </c>
      <c r="N28" s="14">
        <f t="shared" si="6"/>
        <v>1.4006220299627075</v>
      </c>
      <c r="O28" s="21">
        <f t="shared" si="6"/>
        <v>1.6287799157694023</v>
      </c>
      <c r="P28" s="14">
        <f t="shared" si="6"/>
        <v>1.6749745215376608</v>
      </c>
      <c r="Q28" s="14">
        <f t="shared" si="6"/>
        <v>1.8544855161412754</v>
      </c>
      <c r="R28" s="14">
        <f t="shared" si="6"/>
        <v>1.4929185892372343</v>
      </c>
      <c r="S28" s="21">
        <f t="shared" si="6"/>
        <v>1.6765991335371717</v>
      </c>
      <c r="T28" s="46"/>
    </row>
    <row r="29" spans="1:20" ht="24" customHeight="1" x14ac:dyDescent="0.35">
      <c r="A29" s="50"/>
      <c r="B29" s="54"/>
      <c r="C29" s="51" t="s">
        <v>19</v>
      </c>
      <c r="D29" s="14">
        <v>26631.936060000004</v>
      </c>
      <c r="E29" s="14">
        <v>10619.190429999999</v>
      </c>
      <c r="F29" s="14">
        <v>15394.135719999998</v>
      </c>
      <c r="G29" s="20">
        <f>(+D29+E29+F29)/3</f>
        <v>17548.420736666667</v>
      </c>
      <c r="H29" s="14">
        <v>19989.3</v>
      </c>
      <c r="I29" s="14">
        <v>21145.599999999999</v>
      </c>
      <c r="J29" s="14">
        <v>16328.3</v>
      </c>
      <c r="K29" s="20">
        <f>(+H29+I29+J29)/3</f>
        <v>19154.399999999998</v>
      </c>
      <c r="L29" s="14">
        <f t="shared" si="6"/>
        <v>2.2205748771426794</v>
      </c>
      <c r="M29" s="14">
        <f t="shared" si="6"/>
        <v>0.9392837717299054</v>
      </c>
      <c r="N29" s="14">
        <f t="shared" si="6"/>
        <v>1.4006220299627075</v>
      </c>
      <c r="O29" s="21">
        <f t="shared" si="6"/>
        <v>1.5353031796823859</v>
      </c>
      <c r="P29" s="14">
        <f t="shared" si="6"/>
        <v>1.6749745215376608</v>
      </c>
      <c r="Q29" s="14">
        <f t="shared" si="6"/>
        <v>1.8544855161412754</v>
      </c>
      <c r="R29" s="14">
        <f t="shared" si="6"/>
        <v>1.4929185892372343</v>
      </c>
      <c r="S29" s="21">
        <f t="shared" si="6"/>
        <v>1.6765991335371717</v>
      </c>
    </row>
    <row r="30" spans="1:20" ht="24" customHeight="1" x14ac:dyDescent="0.35">
      <c r="A30" s="50"/>
      <c r="B30" s="54"/>
      <c r="C30" s="51" t="s">
        <v>20</v>
      </c>
      <c r="D30" s="14">
        <v>3205.3</v>
      </c>
      <c r="E30" s="14">
        <v>0</v>
      </c>
      <c r="F30" s="14">
        <v>0</v>
      </c>
      <c r="G30" s="20">
        <f>(+D30+E30+F30)/3</f>
        <v>1068.4333333333334</v>
      </c>
      <c r="H30" s="14">
        <v>0</v>
      </c>
      <c r="I30" s="14">
        <v>0</v>
      </c>
      <c r="J30" s="14">
        <v>0</v>
      </c>
      <c r="K30" s="20">
        <f>(+H30+I30+J30)/3</f>
        <v>0</v>
      </c>
      <c r="L30" s="14">
        <f t="shared" si="6"/>
        <v>0.26725840125441597</v>
      </c>
      <c r="M30" s="14">
        <f t="shared" si="6"/>
        <v>0</v>
      </c>
      <c r="N30" s="14">
        <f t="shared" si="6"/>
        <v>0</v>
      </c>
      <c r="O30" s="21">
        <f t="shared" si="6"/>
        <v>9.3476736087016482E-2</v>
      </c>
      <c r="P30" s="14">
        <f t="shared" si="6"/>
        <v>0</v>
      </c>
      <c r="Q30" s="14">
        <f t="shared" si="6"/>
        <v>0</v>
      </c>
      <c r="R30" s="14">
        <f t="shared" si="6"/>
        <v>0</v>
      </c>
      <c r="S30" s="21">
        <f t="shared" si="6"/>
        <v>0</v>
      </c>
    </row>
    <row r="31" spans="1:20" ht="24" customHeight="1" x14ac:dyDescent="0.35">
      <c r="A31" s="22" t="s">
        <v>29</v>
      </c>
      <c r="B31" s="53"/>
      <c r="C31" s="23" t="s">
        <v>62</v>
      </c>
      <c r="D31" s="24"/>
      <c r="E31" s="24"/>
      <c r="F31" s="24"/>
      <c r="G31" s="20"/>
      <c r="H31" s="24"/>
      <c r="I31" s="24"/>
      <c r="J31" s="24"/>
      <c r="K31" s="20"/>
      <c r="L31" s="24"/>
      <c r="M31" s="24"/>
      <c r="N31" s="24"/>
      <c r="O31" s="21"/>
      <c r="P31" s="24"/>
      <c r="Q31" s="24"/>
      <c r="R31" s="24"/>
      <c r="S31" s="21"/>
    </row>
    <row r="32" spans="1:20" ht="24" customHeight="1" x14ac:dyDescent="0.35">
      <c r="A32" s="22"/>
      <c r="B32" s="53"/>
      <c r="C32" s="23" t="s">
        <v>30</v>
      </c>
      <c r="D32" s="24">
        <v>14141.733211800003</v>
      </c>
      <c r="E32" s="24">
        <v>12057.857840000001</v>
      </c>
      <c r="F32" s="24">
        <v>12694.081760000001</v>
      </c>
      <c r="G32" s="15">
        <f>(+D32+E32+F32)/3</f>
        <v>12964.557603933334</v>
      </c>
      <c r="H32" s="24">
        <v>14202.407540000002</v>
      </c>
      <c r="I32" s="24">
        <v>12095.47733</v>
      </c>
      <c r="J32" s="24">
        <v>12697.866150000002</v>
      </c>
      <c r="K32" s="15">
        <f>(+H32+I32+J32)/3</f>
        <v>12998.583673333334</v>
      </c>
      <c r="L32" s="24">
        <f t="shared" ref="L32:S32" si="7">(+D32/D$54)*100</f>
        <v>1.1791398649587077</v>
      </c>
      <c r="M32" s="24">
        <f t="shared" si="7"/>
        <v>1.0665361230308226</v>
      </c>
      <c r="N32" s="24">
        <f t="shared" si="7"/>
        <v>1.1549599721993213</v>
      </c>
      <c r="O32" s="17">
        <f t="shared" si="7"/>
        <v>1.1342631232282148</v>
      </c>
      <c r="P32" s="24">
        <f t="shared" si="7"/>
        <v>1.1900702262707734</v>
      </c>
      <c r="Q32" s="24">
        <f t="shared" si="7"/>
        <v>1.0607827405843364</v>
      </c>
      <c r="R32" s="24">
        <f t="shared" si="7"/>
        <v>1.1609831041186915</v>
      </c>
      <c r="S32" s="17">
        <f t="shared" si="7"/>
        <v>1.1377758699787566</v>
      </c>
      <c r="T32" s="46"/>
    </row>
    <row r="33" spans="1:20" ht="24" customHeight="1" x14ac:dyDescent="0.35">
      <c r="A33" s="50" t="s">
        <v>31</v>
      </c>
      <c r="B33" s="50"/>
      <c r="C33" s="33" t="s">
        <v>22</v>
      </c>
      <c r="D33" s="14"/>
      <c r="E33" s="14"/>
      <c r="F33" s="14"/>
      <c r="G33" s="20"/>
      <c r="H33" s="14"/>
      <c r="I33" s="14"/>
      <c r="J33" s="14"/>
      <c r="K33" s="20"/>
      <c r="L33" s="14"/>
      <c r="M33" s="14"/>
      <c r="N33" s="14"/>
      <c r="O33" s="21"/>
      <c r="P33" s="14"/>
      <c r="Q33" s="14"/>
      <c r="R33" s="14"/>
      <c r="S33" s="21"/>
    </row>
    <row r="34" spans="1:20" ht="24" customHeight="1" x14ac:dyDescent="0.35">
      <c r="A34" s="50"/>
      <c r="B34" s="50"/>
      <c r="C34" s="33" t="s">
        <v>23</v>
      </c>
      <c r="D34" s="14">
        <v>7873.6080199999997</v>
      </c>
      <c r="E34" s="14">
        <v>9310.2486399999998</v>
      </c>
      <c r="F34" s="14">
        <v>11109.320850000002</v>
      </c>
      <c r="G34" s="20">
        <f>(+D34+E34+F34)/3</f>
        <v>9431.0591700000004</v>
      </c>
      <c r="H34" s="14">
        <v>10627.544520159998</v>
      </c>
      <c r="I34" s="14">
        <v>8502.4936117399993</v>
      </c>
      <c r="J34" s="14">
        <v>9579.4268000000029</v>
      </c>
      <c r="K34" s="20">
        <f>(+H34+I34+J34)/3</f>
        <v>9569.8216439666667</v>
      </c>
      <c r="L34" s="14">
        <f t="shared" ref="L34:S36" si="8">(+D34/D$54)*100</f>
        <v>0.6565026336159322</v>
      </c>
      <c r="M34" s="14">
        <f t="shared" si="8"/>
        <v>0.82350585159648781</v>
      </c>
      <c r="N34" s="14">
        <f t="shared" si="8"/>
        <v>1.0107718811533277</v>
      </c>
      <c r="O34" s="21">
        <f t="shared" si="8"/>
        <v>0.82511898641792658</v>
      </c>
      <c r="P34" s="14">
        <f t="shared" si="8"/>
        <v>0.89051974295123804</v>
      </c>
      <c r="Q34" s="14">
        <f t="shared" si="8"/>
        <v>0.74567528252003024</v>
      </c>
      <c r="R34" s="14">
        <f t="shared" si="8"/>
        <v>0.87585996974316715</v>
      </c>
      <c r="S34" s="21">
        <f t="shared" si="8"/>
        <v>0.83765373367893481</v>
      </c>
      <c r="T34" s="46"/>
    </row>
    <row r="35" spans="1:20" ht="24" customHeight="1" x14ac:dyDescent="0.35">
      <c r="A35" s="50"/>
      <c r="B35" s="54"/>
      <c r="C35" s="51" t="s">
        <v>24</v>
      </c>
      <c r="D35" s="14">
        <v>7821.4612999999999</v>
      </c>
      <c r="E35" s="14">
        <v>9306.825789999999</v>
      </c>
      <c r="F35" s="14">
        <v>11106.719040000002</v>
      </c>
      <c r="G35" s="20">
        <f>(+D35+E35+F35)/3</f>
        <v>9411.6687099999999</v>
      </c>
      <c r="H35" s="14">
        <v>10597.000109999997</v>
      </c>
      <c r="I35" s="14">
        <v>8500.6120300000002</v>
      </c>
      <c r="J35" s="14">
        <v>9578.133200000002</v>
      </c>
      <c r="K35" s="20">
        <f>(+H35+I35+J35)/3</f>
        <v>9558.5817800000004</v>
      </c>
      <c r="L35" s="14">
        <f t="shared" si="8"/>
        <v>0.65215463217523661</v>
      </c>
      <c r="M35" s="14">
        <f t="shared" si="8"/>
        <v>0.82320309523485569</v>
      </c>
      <c r="N35" s="14">
        <f t="shared" si="8"/>
        <v>1.0105351577366928</v>
      </c>
      <c r="O35" s="21">
        <f t="shared" si="8"/>
        <v>0.82342252407865169</v>
      </c>
      <c r="P35" s="14">
        <f t="shared" si="8"/>
        <v>0.88796031821933663</v>
      </c>
      <c r="Q35" s="14">
        <f t="shared" si="8"/>
        <v>0.74551026634246775</v>
      </c>
      <c r="R35" s="14">
        <f t="shared" si="8"/>
        <v>0.87574169414270431</v>
      </c>
      <c r="S35" s="21">
        <f t="shared" si="8"/>
        <v>0.8366698998763834</v>
      </c>
    </row>
    <row r="36" spans="1:20" ht="24" customHeight="1" x14ac:dyDescent="0.35">
      <c r="A36" s="50"/>
      <c r="B36" s="54"/>
      <c r="C36" s="51" t="s">
        <v>25</v>
      </c>
      <c r="D36" s="14">
        <v>52.146720000000009</v>
      </c>
      <c r="E36" s="14">
        <v>3.4228499999999999</v>
      </c>
      <c r="F36" s="14">
        <v>2.60181</v>
      </c>
      <c r="G36" s="20">
        <f>(+D36+E36+F36)/3</f>
        <v>19.390460000000001</v>
      </c>
      <c r="H36" s="14">
        <v>30.544410160000002</v>
      </c>
      <c r="I36" s="14">
        <v>1.8815817400000001</v>
      </c>
      <c r="J36" s="14">
        <v>1.2936000000000001</v>
      </c>
      <c r="K36" s="20">
        <f>(+H36+I36+J36)/3</f>
        <v>11.239863966666666</v>
      </c>
      <c r="L36" s="14">
        <f t="shared" si="8"/>
        <v>4.348001440695623E-3</v>
      </c>
      <c r="M36" s="14">
        <f t="shared" si="8"/>
        <v>3.0275636163214632E-4</v>
      </c>
      <c r="N36" s="14">
        <f t="shared" si="8"/>
        <v>2.3672341663473863E-4</v>
      </c>
      <c r="O36" s="21">
        <f t="shared" si="8"/>
        <v>1.69646233927481E-3</v>
      </c>
      <c r="P36" s="14">
        <f t="shared" si="8"/>
        <v>2.5594247319013709E-3</v>
      </c>
      <c r="Q36" s="14">
        <f t="shared" si="8"/>
        <v>1.6501617756251415E-4</v>
      </c>
      <c r="R36" s="14">
        <f t="shared" si="8"/>
        <v>1.1827560046283362E-4</v>
      </c>
      <c r="S36" s="21">
        <f t="shared" si="8"/>
        <v>9.8383380255132047E-4</v>
      </c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12612.622620000002</v>
      </c>
      <c r="E38" s="24">
        <v>9496.3685299999997</v>
      </c>
      <c r="F38" s="24">
        <v>9255.5242300000009</v>
      </c>
      <c r="G38" s="15">
        <f>(+D38+E38+F38)/3</f>
        <v>10454.838460000001</v>
      </c>
      <c r="H38" s="24">
        <v>4184.2604799999999</v>
      </c>
      <c r="I38" s="24">
        <v>10381.490470000001</v>
      </c>
      <c r="J38" s="24">
        <v>3317.9079999999999</v>
      </c>
      <c r="K38" s="15">
        <f>(+H38+I38+J38)/3</f>
        <v>5961.21965</v>
      </c>
      <c r="L38" s="24">
        <f t="shared" ref="L38:S40" si="9">(+D38/D$54)*100</f>
        <v>1.0516423913663258</v>
      </c>
      <c r="M38" s="24">
        <f t="shared" si="9"/>
        <v>0.83996844292353268</v>
      </c>
      <c r="N38" s="24">
        <f t="shared" si="9"/>
        <v>0.84210581036709387</v>
      </c>
      <c r="O38" s="17">
        <f t="shared" si="9"/>
        <v>0.91468896099380059</v>
      </c>
      <c r="P38" s="24">
        <f t="shared" si="9"/>
        <v>0.35061406329771144</v>
      </c>
      <c r="Q38" s="24">
        <f t="shared" si="9"/>
        <v>0.91046476394964826</v>
      </c>
      <c r="R38" s="24">
        <f t="shared" si="9"/>
        <v>0.30336082326873792</v>
      </c>
      <c r="S38" s="17">
        <f t="shared" si="9"/>
        <v>0.52179006912327008</v>
      </c>
      <c r="T38" s="46"/>
    </row>
    <row r="39" spans="1:20" ht="24" customHeight="1" x14ac:dyDescent="0.35">
      <c r="A39" s="22"/>
      <c r="B39" s="53"/>
      <c r="C39" s="52" t="s">
        <v>28</v>
      </c>
      <c r="D39" s="24">
        <v>6781.7087100000008</v>
      </c>
      <c r="E39" s="24">
        <v>4401.1657100000002</v>
      </c>
      <c r="F39" s="24">
        <v>4516.0703200000007</v>
      </c>
      <c r="G39" s="20">
        <f>(+D39+E39+F39)/3</f>
        <v>5232.9815800000006</v>
      </c>
      <c r="H39" s="24">
        <v>3244.05</v>
      </c>
      <c r="I39" s="24">
        <v>3976.2300000000005</v>
      </c>
      <c r="J39" s="24">
        <v>3248.5299999999997</v>
      </c>
      <c r="K39" s="20">
        <f>(+H39+I39+J39)/3</f>
        <v>3489.6033333333339</v>
      </c>
      <c r="L39" s="24">
        <f t="shared" si="9"/>
        <v>0.56545990316280781</v>
      </c>
      <c r="M39" s="24">
        <f t="shared" si="9"/>
        <v>0.38928989505814221</v>
      </c>
      <c r="N39" s="24">
        <f t="shared" si="9"/>
        <v>0.41089072450068898</v>
      </c>
      <c r="O39" s="21">
        <f t="shared" si="9"/>
        <v>0.45783112791490205</v>
      </c>
      <c r="P39" s="24">
        <f t="shared" si="9"/>
        <v>0.27183048413872668</v>
      </c>
      <c r="Q39" s="24">
        <f t="shared" si="9"/>
        <v>0.34871845413922636</v>
      </c>
      <c r="R39" s="24">
        <f t="shared" si="9"/>
        <v>0.29701749874113242</v>
      </c>
      <c r="S39" s="21">
        <f t="shared" si="9"/>
        <v>0.30544762169815259</v>
      </c>
    </row>
    <row r="40" spans="1:20" ht="24" customHeight="1" x14ac:dyDescent="0.35">
      <c r="A40" s="22"/>
      <c r="B40" s="53"/>
      <c r="C40" s="52" t="s">
        <v>20</v>
      </c>
      <c r="D40" s="24">
        <v>5830.9139100000002</v>
      </c>
      <c r="E40" s="24">
        <v>5095.2028200000004</v>
      </c>
      <c r="F40" s="24">
        <v>4739.4539100000002</v>
      </c>
      <c r="G40" s="20">
        <f>(+D40+E40+F40)/3</f>
        <v>5221.8568800000003</v>
      </c>
      <c r="H40" s="24">
        <v>940.21047999999996</v>
      </c>
      <c r="I40" s="24">
        <v>6405.2604699999993</v>
      </c>
      <c r="J40" s="24">
        <v>69.378</v>
      </c>
      <c r="K40" s="20">
        <f>(+H40+I40+J40)/3</f>
        <v>2471.6163166666661</v>
      </c>
      <c r="L40" s="24">
        <f t="shared" si="9"/>
        <v>0.48618248820351784</v>
      </c>
      <c r="M40" s="24">
        <f t="shared" si="9"/>
        <v>0.45067854786539047</v>
      </c>
      <c r="N40" s="24">
        <f t="shared" si="9"/>
        <v>0.43121508586640495</v>
      </c>
      <c r="O40" s="21">
        <f t="shared" si="9"/>
        <v>0.45685783307889866</v>
      </c>
      <c r="P40" s="24">
        <f t="shared" si="9"/>
        <v>7.8783579158984776E-2</v>
      </c>
      <c r="Q40" s="24">
        <f t="shared" si="9"/>
        <v>0.56174630981042184</v>
      </c>
      <c r="R40" s="24">
        <f t="shared" si="9"/>
        <v>6.3433245276054975E-3</v>
      </c>
      <c r="S40" s="21">
        <f t="shared" si="9"/>
        <v>0.21634244742511741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14">
        <v>938</v>
      </c>
      <c r="E42" s="14">
        <v>14422.01406</v>
      </c>
      <c r="F42" s="14">
        <v>578.92656999999997</v>
      </c>
      <c r="G42" s="15">
        <f>(+D42+E42+F42)/3</f>
        <v>5312.9802099999997</v>
      </c>
      <c r="H42" s="14">
        <v>4938</v>
      </c>
      <c r="I42" s="14">
        <v>14418.01406</v>
      </c>
      <c r="J42" s="14">
        <v>429.36824999999993</v>
      </c>
      <c r="K42" s="15">
        <f>(+H42+I42+J42)/3</f>
        <v>6595.1274366666667</v>
      </c>
      <c r="L42" s="14">
        <f t="shared" ref="L42:S42" si="10">(+D42/D$54)*100</f>
        <v>7.8210582590285516E-2</v>
      </c>
      <c r="M42" s="14">
        <f t="shared" si="10"/>
        <v>1.2756493869767178</v>
      </c>
      <c r="N42" s="14">
        <f t="shared" si="10"/>
        <v>5.2673129717784997E-2</v>
      </c>
      <c r="O42" s="17">
        <f t="shared" si="10"/>
        <v>0.46483017089730572</v>
      </c>
      <c r="P42" s="14">
        <f t="shared" si="10"/>
        <v>0.41377257769671627</v>
      </c>
      <c r="Q42" s="14">
        <f t="shared" si="10"/>
        <v>1.2644710126830767</v>
      </c>
      <c r="R42" s="14">
        <f t="shared" si="10"/>
        <v>3.9257720770273695E-2</v>
      </c>
      <c r="S42" s="17">
        <f t="shared" si="10"/>
        <v>0.57727649761321487</v>
      </c>
      <c r="T42" s="46"/>
    </row>
    <row r="43" spans="1:20" ht="24" customHeight="1" x14ac:dyDescent="0.35">
      <c r="A43" s="22" t="s">
        <v>39</v>
      </c>
      <c r="B43" s="22"/>
      <c r="C43" s="59" t="s">
        <v>78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</row>
    <row r="44" spans="1:20" ht="24" customHeight="1" x14ac:dyDescent="0.35">
      <c r="A44" s="22"/>
      <c r="B44" s="22"/>
      <c r="C44" s="59" t="s">
        <v>79</v>
      </c>
      <c r="D44" s="24">
        <v>1224.18956</v>
      </c>
      <c r="E44" s="24">
        <v>1034.0694400000002</v>
      </c>
      <c r="F44" s="24">
        <v>913.82752390000007</v>
      </c>
      <c r="G44" s="15">
        <f>(+D44+E44+F44)/3</f>
        <v>1057.3621746333333</v>
      </c>
      <c r="H44" s="24">
        <v>1172.0735999999999</v>
      </c>
      <c r="I44" s="24">
        <v>943.93983592000006</v>
      </c>
      <c r="J44" s="60">
        <v>999.85799999999995</v>
      </c>
      <c r="K44" s="15">
        <f>(+H44+I44+J44)/3</f>
        <v>1038.6238119733334</v>
      </c>
      <c r="L44" s="24">
        <f t="shared" ref="L44:S48" si="11">(+D44/D$54)*100</f>
        <v>0.10207311160825723</v>
      </c>
      <c r="M44" s="24">
        <f t="shared" si="11"/>
        <v>9.1465036834623523E-2</v>
      </c>
      <c r="N44" s="60">
        <f t="shared" si="11"/>
        <v>8.3143801304657636E-2</v>
      </c>
      <c r="O44" s="17">
        <f t="shared" si="11"/>
        <v>9.2508125554482193E-2</v>
      </c>
      <c r="P44" s="24">
        <f t="shared" si="11"/>
        <v>9.821221440305182E-2</v>
      </c>
      <c r="Q44" s="24">
        <f t="shared" si="11"/>
        <v>8.278425553412587E-2</v>
      </c>
      <c r="R44" s="60">
        <f t="shared" si="11"/>
        <v>9.1418371465343137E-2</v>
      </c>
      <c r="S44" s="17">
        <f t="shared" si="11"/>
        <v>9.0911528590066265E-2</v>
      </c>
      <c r="T44" s="46"/>
    </row>
    <row r="45" spans="1:20" ht="24" customHeight="1" x14ac:dyDescent="0.35">
      <c r="A45" s="50" t="s">
        <v>42</v>
      </c>
      <c r="B45" s="50"/>
      <c r="C45" s="33" t="s">
        <v>46</v>
      </c>
      <c r="D45" s="14">
        <v>906.68039999999996</v>
      </c>
      <c r="E45" s="14">
        <v>711.43460000000005</v>
      </c>
      <c r="F45" s="14">
        <v>549.16774000000009</v>
      </c>
      <c r="G45" s="15">
        <f>(+D45+E45+F45)/3</f>
        <v>722.42758000000003</v>
      </c>
      <c r="H45" s="14">
        <v>0</v>
      </c>
      <c r="I45" s="14">
        <v>0</v>
      </c>
      <c r="J45" s="14">
        <v>0</v>
      </c>
      <c r="K45" s="15">
        <f>(+H45+I45+J45)/3</f>
        <v>0</v>
      </c>
      <c r="L45" s="14">
        <f t="shared" si="11"/>
        <v>7.5599149581229319E-2</v>
      </c>
      <c r="M45" s="14">
        <f t="shared" si="11"/>
        <v>6.2927487630255893E-2</v>
      </c>
      <c r="N45" s="14">
        <f t="shared" si="11"/>
        <v>4.9965548490619162E-2</v>
      </c>
      <c r="O45" s="17">
        <f t="shared" si="11"/>
        <v>6.3204853434288819E-2</v>
      </c>
      <c r="P45" s="14">
        <f t="shared" si="11"/>
        <v>0</v>
      </c>
      <c r="Q45" s="14">
        <f t="shared" si="11"/>
        <v>0</v>
      </c>
      <c r="R45" s="14">
        <f t="shared" si="11"/>
        <v>0</v>
      </c>
      <c r="S45" s="17">
        <f t="shared" si="11"/>
        <v>0</v>
      </c>
      <c r="T45" s="46"/>
    </row>
    <row r="46" spans="1:20" ht="24" customHeight="1" x14ac:dyDescent="0.35">
      <c r="A46" s="50"/>
      <c r="B46" s="50"/>
      <c r="C46" s="51" t="s">
        <v>47</v>
      </c>
      <c r="D46" s="14">
        <v>0</v>
      </c>
      <c r="E46" s="14">
        <v>0</v>
      </c>
      <c r="F46" s="14">
        <v>0</v>
      </c>
      <c r="G46" s="20">
        <f>(+D46+E46+F46)/3</f>
        <v>0</v>
      </c>
      <c r="H46" s="14">
        <v>0</v>
      </c>
      <c r="I46" s="14">
        <v>0</v>
      </c>
      <c r="J46" s="14">
        <v>0</v>
      </c>
      <c r="K46" s="20">
        <f>(+H46+I46+J46)/3</f>
        <v>0</v>
      </c>
      <c r="L46" s="14">
        <f t="shared" si="11"/>
        <v>0</v>
      </c>
      <c r="M46" s="14">
        <f t="shared" si="11"/>
        <v>0</v>
      </c>
      <c r="N46" s="14">
        <f t="shared" si="11"/>
        <v>0</v>
      </c>
      <c r="O46" s="21">
        <f t="shared" si="11"/>
        <v>0</v>
      </c>
      <c r="P46" s="14">
        <f t="shared" si="11"/>
        <v>0</v>
      </c>
      <c r="Q46" s="14">
        <f t="shared" si="11"/>
        <v>0</v>
      </c>
      <c r="R46" s="14">
        <f t="shared" si="11"/>
        <v>0</v>
      </c>
      <c r="S46" s="21">
        <f t="shared" si="11"/>
        <v>0</v>
      </c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11"/>
        <v>0</v>
      </c>
      <c r="M47" s="14">
        <f t="shared" si="11"/>
        <v>0</v>
      </c>
      <c r="N47" s="14">
        <f t="shared" si="11"/>
        <v>0</v>
      </c>
      <c r="O47" s="21">
        <f t="shared" si="11"/>
        <v>0</v>
      </c>
      <c r="P47" s="14">
        <f t="shared" si="11"/>
        <v>0</v>
      </c>
      <c r="Q47" s="14">
        <f t="shared" si="11"/>
        <v>0</v>
      </c>
      <c r="R47" s="14">
        <f t="shared" si="11"/>
        <v>0</v>
      </c>
      <c r="S47" s="21">
        <f t="shared" si="11"/>
        <v>0</v>
      </c>
    </row>
    <row r="48" spans="1:20" ht="24" customHeight="1" x14ac:dyDescent="0.35">
      <c r="A48" s="50"/>
      <c r="B48" s="50"/>
      <c r="C48" s="51" t="s">
        <v>49</v>
      </c>
      <c r="D48" s="14">
        <v>906.68039999999996</v>
      </c>
      <c r="E48" s="14">
        <v>711.43460000000005</v>
      </c>
      <c r="F48" s="14">
        <v>549.16774000000009</v>
      </c>
      <c r="G48" s="20">
        <f>(+D48+E48+F48)/3</f>
        <v>722.42758000000003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11"/>
        <v>7.5599149581229319E-2</v>
      </c>
      <c r="M48" s="14">
        <f t="shared" si="11"/>
        <v>6.2927487630255893E-2</v>
      </c>
      <c r="N48" s="14">
        <f t="shared" si="11"/>
        <v>4.9965548490619162E-2</v>
      </c>
      <c r="O48" s="21">
        <f t="shared" si="11"/>
        <v>6.3204853434288819E-2</v>
      </c>
      <c r="P48" s="14">
        <f t="shared" si="11"/>
        <v>0</v>
      </c>
      <c r="Q48" s="14">
        <f t="shared" si="11"/>
        <v>0</v>
      </c>
      <c r="R48" s="14">
        <f t="shared" si="11"/>
        <v>0</v>
      </c>
      <c r="S48" s="21">
        <f t="shared" si="11"/>
        <v>0</v>
      </c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38</v>
      </c>
      <c r="D50" s="24">
        <v>9.5319400000000005</v>
      </c>
      <c r="E50" s="24">
        <v>1.5054010499999999</v>
      </c>
      <c r="F50" s="24">
        <v>58.950233900000001</v>
      </c>
      <c r="G50" s="15">
        <f>(+D50+E50+F50)/3</f>
        <v>23.329191649999999</v>
      </c>
      <c r="H50" s="24">
        <v>150.27903312999996</v>
      </c>
      <c r="I50" s="24">
        <v>67.78900999999999</v>
      </c>
      <c r="J50" s="24">
        <v>9.2290000000000011E-2</v>
      </c>
      <c r="K50" s="15">
        <f>(+H50+I50+J50)/3</f>
        <v>72.720111043333318</v>
      </c>
      <c r="L50" s="24">
        <f t="shared" ref="L50:S50" si="12">(+D50/D$54)*100</f>
        <v>7.9477460620004919E-4</v>
      </c>
      <c r="M50" s="24">
        <f t="shared" si="12"/>
        <v>1.3315504468358613E-4</v>
      </c>
      <c r="N50" s="24">
        <f t="shared" si="12"/>
        <v>5.3635356848597679E-3</v>
      </c>
      <c r="O50" s="17">
        <f t="shared" si="12"/>
        <v>2.0410601419434795E-3</v>
      </c>
      <c r="P50" s="24">
        <f t="shared" si="12"/>
        <v>1.2592414522472721E-2</v>
      </c>
      <c r="Q50" s="24">
        <f t="shared" si="12"/>
        <v>5.9451487400951526E-3</v>
      </c>
      <c r="R50" s="24">
        <f t="shared" si="12"/>
        <v>8.4381997268977397E-6</v>
      </c>
      <c r="S50" s="17">
        <f t="shared" si="12"/>
        <v>6.365246375035479E-3</v>
      </c>
      <c r="T50" s="46"/>
    </row>
    <row r="51" spans="1:256" ht="24" customHeight="1" x14ac:dyDescent="0.35">
      <c r="A51" s="50" t="s">
        <v>50</v>
      </c>
      <c r="B51" s="54"/>
      <c r="C51" s="33" t="s">
        <v>34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</row>
    <row r="52" spans="1:256" ht="24" customHeight="1" x14ac:dyDescent="0.35">
      <c r="A52" s="50"/>
      <c r="B52" s="54"/>
      <c r="C52" s="33" t="s">
        <v>35</v>
      </c>
      <c r="D52" s="14">
        <v>5.6999999999999998E-4</v>
      </c>
      <c r="E52" s="14">
        <v>1.593E-2</v>
      </c>
      <c r="F52" s="14">
        <v>0</v>
      </c>
      <c r="G52" s="15">
        <f>(+D52+E52+F52)/3</f>
        <v>5.5000000000000005E-3</v>
      </c>
      <c r="H52" s="14">
        <v>7.37059</v>
      </c>
      <c r="I52" s="14">
        <v>0</v>
      </c>
      <c r="J52" s="14">
        <v>7.1941500000000005</v>
      </c>
      <c r="K52" s="15">
        <f>(+H52+I52+J52)/3</f>
        <v>4.8549133333333332</v>
      </c>
      <c r="L52" s="14">
        <f t="shared" ref="L52:S53" si="13">(+D52/D$54)*100</f>
        <v>4.7526686648680964E-8</v>
      </c>
      <c r="M52" s="14">
        <f t="shared" si="13"/>
        <v>1.4090330691675331E-6</v>
      </c>
      <c r="N52" s="14">
        <f t="shared" si="13"/>
        <v>0</v>
      </c>
      <c r="O52" s="17">
        <f t="shared" si="13"/>
        <v>4.8119244546088414E-7</v>
      </c>
      <c r="P52" s="14">
        <f t="shared" si="13"/>
        <v>6.1760794318461716E-4</v>
      </c>
      <c r="Q52" s="14">
        <f t="shared" si="13"/>
        <v>0</v>
      </c>
      <c r="R52" s="14">
        <f t="shared" si="13"/>
        <v>6.5777088054243542E-4</v>
      </c>
      <c r="S52" s="17">
        <f t="shared" si="13"/>
        <v>4.2495423965588738E-4</v>
      </c>
      <c r="T52" s="46"/>
    </row>
    <row r="53" spans="1:256" ht="24.95" customHeight="1" x14ac:dyDescent="0.25">
      <c r="A53" s="72" t="s">
        <v>80</v>
      </c>
      <c r="B53" s="72"/>
      <c r="C53" s="73" t="s">
        <v>51</v>
      </c>
      <c r="D53" s="74">
        <v>1481.5366619003128</v>
      </c>
      <c r="E53" s="74">
        <v>542.12252894991138</v>
      </c>
      <c r="F53" s="74">
        <v>357.60848219986241</v>
      </c>
      <c r="G53" s="39">
        <f>(+D53+E53+F53)/3</f>
        <v>793.7558910166955</v>
      </c>
      <c r="H53" s="74">
        <v>1574.3315367397997</v>
      </c>
      <c r="I53" s="74">
        <v>718.75623234019668</v>
      </c>
      <c r="J53" s="74">
        <v>380.19547999994705</v>
      </c>
      <c r="K53" s="39">
        <f>(+H53+I53+J53)/3</f>
        <v>891.0944163599811</v>
      </c>
      <c r="L53" s="74">
        <f t="shared" si="13"/>
        <v>0.12353075208538414</v>
      </c>
      <c r="M53" s="74">
        <f t="shared" si="13"/>
        <v>4.7951573812376552E-2</v>
      </c>
      <c r="N53" s="74">
        <f t="shared" si="13"/>
        <v>3.2536696270640264E-2</v>
      </c>
      <c r="O53" s="40">
        <f t="shared" si="13"/>
        <v>6.9445334235873943E-2</v>
      </c>
      <c r="P53" s="74">
        <f t="shared" si="13"/>
        <v>0.13191883720252318</v>
      </c>
      <c r="Q53" s="74">
        <f t="shared" si="13"/>
        <v>6.3035478894482452E-2</v>
      </c>
      <c r="R53" s="74">
        <f t="shared" si="13"/>
        <v>3.4761787793946342E-2</v>
      </c>
      <c r="S53" s="40">
        <f t="shared" si="13"/>
        <v>7.7998168899519493E-2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1199326.1895437003</v>
      </c>
      <c r="E54" s="43">
        <v>1130562.5360099999</v>
      </c>
      <c r="F54" s="43">
        <v>1099092.7881099998</v>
      </c>
      <c r="G54" s="62">
        <f>G9+G21+G28+G34+G52+G38+G26+G50+G44+G45+G53+G32+G16+G42</f>
        <v>1142993.8378879002</v>
      </c>
      <c r="H54" s="43">
        <v>1193409.1977500299</v>
      </c>
      <c r="I54" s="43">
        <v>1140240.7738400002</v>
      </c>
      <c r="J54" s="43">
        <v>1093716.7048299999</v>
      </c>
      <c r="K54" s="62">
        <f t="shared" ref="K54:S54" si="14">K9+K21+K28+K34+K52+K38+K26+K50+K44+K45+K53+K32+K16+K42</f>
        <v>1142455.5588066769</v>
      </c>
      <c r="L54" s="43">
        <f t="shared" si="14"/>
        <v>100</v>
      </c>
      <c r="M54" s="43">
        <f t="shared" si="14"/>
        <v>100</v>
      </c>
      <c r="N54" s="43">
        <f t="shared" si="14"/>
        <v>99.999999999999986</v>
      </c>
      <c r="O54" s="62">
        <f t="shared" si="14"/>
        <v>99.999999999999972</v>
      </c>
      <c r="P54" s="43">
        <f t="shared" si="14"/>
        <v>100.00000000000001</v>
      </c>
      <c r="Q54" s="43">
        <f t="shared" si="14"/>
        <v>100.00000000000001</v>
      </c>
      <c r="R54" s="43">
        <f t="shared" si="14"/>
        <v>100.00000000000003</v>
      </c>
      <c r="S54" s="62">
        <f t="shared" si="14"/>
        <v>99.999999999999972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C3A84-C868-4C92-A9B8-744E92FA23AE}">
  <sheetPr transitionEvaluation="1">
    <pageSetUpPr fitToPage="1"/>
  </sheetPr>
  <dimension ref="A1:IV55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35">
      <c r="A1" s="3" t="s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56" ht="24.95" customHeight="1" x14ac:dyDescent="0.35">
      <c r="A2" s="3" t="s">
        <v>87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00" t="s">
        <v>184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26" t="s">
        <v>2</v>
      </c>
      <c r="B6" s="129" t="s">
        <v>58</v>
      </c>
      <c r="C6" s="130"/>
      <c r="D6" s="123" t="s">
        <v>0</v>
      </c>
      <c r="E6" s="123"/>
      <c r="F6" s="123"/>
      <c r="G6" s="123"/>
      <c r="H6" s="123"/>
      <c r="I6" s="123"/>
      <c r="J6" s="123"/>
      <c r="K6" s="123"/>
      <c r="L6" s="123" t="s">
        <v>1</v>
      </c>
      <c r="M6" s="123"/>
      <c r="N6" s="123"/>
      <c r="O6" s="123"/>
      <c r="P6" s="123"/>
      <c r="Q6" s="123"/>
      <c r="R6" s="123"/>
      <c r="S6" s="123"/>
    </row>
    <row r="7" spans="1:256" ht="30" customHeight="1" x14ac:dyDescent="0.25">
      <c r="A7" s="127"/>
      <c r="B7" s="130"/>
      <c r="C7" s="130"/>
      <c r="D7" s="123" t="s">
        <v>178</v>
      </c>
      <c r="E7" s="123"/>
      <c r="F7" s="123"/>
      <c r="G7" s="123"/>
      <c r="H7" s="123" t="s">
        <v>179</v>
      </c>
      <c r="I7" s="123"/>
      <c r="J7" s="123"/>
      <c r="K7" s="123"/>
      <c r="L7" s="123" t="s">
        <v>178</v>
      </c>
      <c r="M7" s="123"/>
      <c r="N7" s="123"/>
      <c r="O7" s="123"/>
      <c r="P7" s="123" t="s">
        <v>179</v>
      </c>
      <c r="Q7" s="123"/>
      <c r="R7" s="123"/>
      <c r="S7" s="123"/>
    </row>
    <row r="8" spans="1:256" ht="58.5" x14ac:dyDescent="0.25">
      <c r="A8" s="128"/>
      <c r="B8" s="131"/>
      <c r="C8" s="131"/>
      <c r="D8" s="124" t="s">
        <v>65</v>
      </c>
      <c r="E8" s="124" t="s">
        <v>64</v>
      </c>
      <c r="F8" s="125" t="s">
        <v>63</v>
      </c>
      <c r="G8" s="122" t="s">
        <v>56</v>
      </c>
      <c r="H8" s="124" t="s">
        <v>65</v>
      </c>
      <c r="I8" s="124" t="s">
        <v>64</v>
      </c>
      <c r="J8" s="125" t="s">
        <v>63</v>
      </c>
      <c r="K8" s="122" t="s">
        <v>56</v>
      </c>
      <c r="L8" s="124" t="s">
        <v>65</v>
      </c>
      <c r="M8" s="124" t="s">
        <v>64</v>
      </c>
      <c r="N8" s="125" t="s">
        <v>63</v>
      </c>
      <c r="O8" s="122" t="s">
        <v>57</v>
      </c>
      <c r="P8" s="124" t="s">
        <v>65</v>
      </c>
      <c r="Q8" s="124" t="s">
        <v>64</v>
      </c>
      <c r="R8" s="125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72</v>
      </c>
      <c r="D9" s="14">
        <v>3166738.2574600005</v>
      </c>
      <c r="E9" s="14">
        <v>3549059.4336000001</v>
      </c>
      <c r="F9" s="14">
        <v>4147084.6771700005</v>
      </c>
      <c r="G9" s="15">
        <f>(+D9+E9+F9)/3</f>
        <v>3620960.7894100007</v>
      </c>
      <c r="H9" s="16">
        <v>3250082.3890500003</v>
      </c>
      <c r="I9" s="16">
        <v>3610876.3225699998</v>
      </c>
      <c r="J9" s="16">
        <v>4189770.3894899995</v>
      </c>
      <c r="K9" s="15">
        <f>(+H9+I9+J9)/3</f>
        <v>3683576.3670366667</v>
      </c>
      <c r="L9" s="16">
        <f t="shared" ref="L9:S12" si="0">(+D9/D$54)*100</f>
        <v>48.24817847654203</v>
      </c>
      <c r="M9" s="16">
        <f t="shared" si="0"/>
        <v>52.112369796398028</v>
      </c>
      <c r="N9" s="16">
        <f t="shared" si="0"/>
        <v>51.175226331526737</v>
      </c>
      <c r="O9" s="17">
        <f t="shared" si="0"/>
        <v>50.57789637020953</v>
      </c>
      <c r="P9" s="16">
        <f t="shared" si="0"/>
        <v>49.563083078980029</v>
      </c>
      <c r="Q9" s="16">
        <f t="shared" si="0"/>
        <v>52.977941561589134</v>
      </c>
      <c r="R9" s="16">
        <f t="shared" si="0"/>
        <v>51.746075213586337</v>
      </c>
      <c r="S9" s="17">
        <f t="shared" si="0"/>
        <v>51.470401680061492</v>
      </c>
      <c r="T9" s="18"/>
    </row>
    <row r="10" spans="1:256" ht="24" customHeight="1" x14ac:dyDescent="0.35">
      <c r="A10" s="12"/>
      <c r="B10" s="12"/>
      <c r="C10" s="19" t="s">
        <v>73</v>
      </c>
      <c r="D10" s="14">
        <v>2855476.2804500004</v>
      </c>
      <c r="E10" s="14">
        <v>3153298.03614</v>
      </c>
      <c r="F10" s="14">
        <v>3700200.5718000005</v>
      </c>
      <c r="G10" s="20">
        <f>(+D10+E10+F10)/3</f>
        <v>3236324.9627966671</v>
      </c>
      <c r="H10" s="16">
        <v>2855476.2804500004</v>
      </c>
      <c r="I10" s="16">
        <v>3153298.03614</v>
      </c>
      <c r="J10" s="16">
        <v>3700200.5717999996</v>
      </c>
      <c r="K10" s="20">
        <f>(+H10+I10+J10)/3</f>
        <v>3236324.9627966662</v>
      </c>
      <c r="L10" s="16">
        <f t="shared" si="0"/>
        <v>43.505815136483292</v>
      </c>
      <c r="M10" s="16">
        <f t="shared" si="0"/>
        <v>46.301234569886844</v>
      </c>
      <c r="N10" s="16">
        <f t="shared" si="0"/>
        <v>45.660654767032469</v>
      </c>
      <c r="O10" s="21">
        <f t="shared" si="0"/>
        <v>45.205269570268705</v>
      </c>
      <c r="P10" s="16">
        <f t="shared" si="0"/>
        <v>43.545421677561954</v>
      </c>
      <c r="Q10" s="16">
        <f t="shared" si="0"/>
        <v>46.264458862993976</v>
      </c>
      <c r="R10" s="16">
        <f t="shared" si="0"/>
        <v>45.699606253846476</v>
      </c>
      <c r="S10" s="21">
        <f t="shared" si="0"/>
        <v>45.220983415190965</v>
      </c>
      <c r="T10" s="18"/>
    </row>
    <row r="11" spans="1:256" ht="24" customHeight="1" x14ac:dyDescent="0.35">
      <c r="A11" s="12"/>
      <c r="B11" s="12"/>
      <c r="C11" s="19" t="s">
        <v>176</v>
      </c>
      <c r="D11" s="14">
        <v>1800.8778400000001</v>
      </c>
      <c r="E11" s="14">
        <v>2891.0587900000005</v>
      </c>
      <c r="F11" s="14">
        <v>6468.4230899999993</v>
      </c>
      <c r="G11" s="20">
        <f>(+D11+E11+F11)/3</f>
        <v>3720.1199066666668</v>
      </c>
      <c r="H11" s="16">
        <v>9.9784500000000005</v>
      </c>
      <c r="I11" s="16">
        <v>14.888389999999999</v>
      </c>
      <c r="J11" s="16">
        <v>13.154870000000001</v>
      </c>
      <c r="K11" s="20">
        <f>(+H11+I11+J11)/3</f>
        <v>12.673903333333334</v>
      </c>
      <c r="L11" s="16">
        <f t="shared" si="0"/>
        <v>2.7438035093074634E-2</v>
      </c>
      <c r="M11" s="16">
        <f t="shared" si="0"/>
        <v>4.2450662657622686E-2</v>
      </c>
      <c r="N11" s="16">
        <f t="shared" si="0"/>
        <v>7.9820655088411643E-2</v>
      </c>
      <c r="O11" s="21">
        <f t="shared" si="0"/>
        <v>5.1962959575377873E-2</v>
      </c>
      <c r="P11" s="16">
        <f t="shared" si="0"/>
        <v>1.5216929515870183E-4</v>
      </c>
      <c r="Q11" s="16">
        <f t="shared" si="0"/>
        <v>2.1843901172576301E-4</v>
      </c>
      <c r="R11" s="16">
        <f t="shared" si="0"/>
        <v>1.6247021415601021E-4</v>
      </c>
      <c r="S11" s="21">
        <f t="shared" si="0"/>
        <v>1.7709172565511891E-4</v>
      </c>
      <c r="T11" s="18"/>
    </row>
    <row r="12" spans="1:256" ht="24" customHeight="1" x14ac:dyDescent="0.35">
      <c r="A12" s="12"/>
      <c r="B12" s="12"/>
      <c r="C12" s="19" t="s">
        <v>75</v>
      </c>
      <c r="D12" s="14">
        <v>309461.09917</v>
      </c>
      <c r="E12" s="14">
        <v>392870.33867000008</v>
      </c>
      <c r="F12" s="14">
        <v>440415.68227999995</v>
      </c>
      <c r="G12" s="20">
        <f>(+D12+E12+F12)/3</f>
        <v>380915.70670666668</v>
      </c>
      <c r="H12" s="16">
        <v>394596.13014999992</v>
      </c>
      <c r="I12" s="16">
        <v>457563.39804</v>
      </c>
      <c r="J12" s="16">
        <v>489556.66281999991</v>
      </c>
      <c r="K12" s="20">
        <f>(+H12+I12+J12)/3</f>
        <v>447238.73033666663</v>
      </c>
      <c r="L12" s="16">
        <f t="shared" si="0"/>
        <v>4.7149253049656652</v>
      </c>
      <c r="M12" s="16">
        <f t="shared" si="0"/>
        <v>5.7686845638535589</v>
      </c>
      <c r="N12" s="16">
        <f t="shared" si="0"/>
        <v>5.4347509094058601</v>
      </c>
      <c r="O12" s="21">
        <f t="shared" si="0"/>
        <v>5.3206638403654463</v>
      </c>
      <c r="P12" s="16">
        <f t="shared" si="0"/>
        <v>6.0175092321229107</v>
      </c>
      <c r="Q12" s="16">
        <f t="shared" si="0"/>
        <v>6.7132642595834415</v>
      </c>
      <c r="R12" s="16">
        <f t="shared" si="0"/>
        <v>6.0463064895257084</v>
      </c>
      <c r="S12" s="21">
        <f t="shared" si="0"/>
        <v>6.2492411731448696</v>
      </c>
      <c r="T12" s="18"/>
    </row>
    <row r="13" spans="1:256" ht="24" customHeight="1" x14ac:dyDescent="0.35">
      <c r="A13" s="22" t="s">
        <v>13</v>
      </c>
      <c r="B13" s="22"/>
      <c r="C13" s="23" t="s">
        <v>40</v>
      </c>
      <c r="D13" s="24"/>
      <c r="E13" s="24"/>
      <c r="F13" s="24"/>
      <c r="G13" s="20"/>
      <c r="H13" s="25"/>
      <c r="I13" s="25"/>
      <c r="J13" s="25"/>
      <c r="K13" s="20"/>
      <c r="L13" s="25"/>
      <c r="M13" s="25"/>
      <c r="N13" s="25"/>
      <c r="O13" s="21"/>
      <c r="P13" s="25"/>
      <c r="Q13" s="25"/>
      <c r="R13" s="25"/>
      <c r="S13" s="21"/>
      <c r="T13" s="18"/>
    </row>
    <row r="14" spans="1:256" ht="24" customHeight="1" x14ac:dyDescent="0.35">
      <c r="A14" s="22"/>
      <c r="B14" s="22"/>
      <c r="C14" s="23" t="s">
        <v>41</v>
      </c>
      <c r="D14" s="24">
        <v>1498237.4480199998</v>
      </c>
      <c r="E14" s="24">
        <v>1522064.8180299997</v>
      </c>
      <c r="F14" s="24">
        <v>1743246.5416700002</v>
      </c>
      <c r="G14" s="15">
        <f>(+D14+E14+F14)/3</f>
        <v>1587849.6025733333</v>
      </c>
      <c r="H14" s="25">
        <v>1498237.4480199998</v>
      </c>
      <c r="I14" s="25">
        <v>1522064.8180299997</v>
      </c>
      <c r="J14" s="25">
        <v>1743246.5416700002</v>
      </c>
      <c r="K14" s="15">
        <f>(+H14+I14+J14)/3</f>
        <v>1587849.6025733333</v>
      </c>
      <c r="L14" s="25">
        <f t="shared" ref="L14:S14" si="1">(+D14/D$54)*100</f>
        <v>22.827029553837662</v>
      </c>
      <c r="M14" s="25">
        <f t="shared" si="1"/>
        <v>22.349133942456902</v>
      </c>
      <c r="N14" s="25">
        <f t="shared" si="1"/>
        <v>21.51174699005465</v>
      </c>
      <c r="O14" s="17">
        <f t="shared" si="1"/>
        <v>22.179221847778738</v>
      </c>
      <c r="P14" s="25">
        <f t="shared" si="1"/>
        <v>22.847810676565551</v>
      </c>
      <c r="Q14" s="25">
        <f t="shared" si="1"/>
        <v>22.33138268362304</v>
      </c>
      <c r="R14" s="25">
        <f t="shared" si="1"/>
        <v>21.530097899245611</v>
      </c>
      <c r="S14" s="17">
        <f t="shared" si="1"/>
        <v>22.186931587283134</v>
      </c>
      <c r="T14" s="18"/>
    </row>
    <row r="15" spans="1:256" ht="24" customHeight="1" x14ac:dyDescent="0.35">
      <c r="A15" s="50" t="s">
        <v>16</v>
      </c>
      <c r="B15" s="50"/>
      <c r="C15" s="33" t="s">
        <v>17</v>
      </c>
      <c r="D15" s="14"/>
      <c r="E15" s="14"/>
      <c r="F15" s="14"/>
      <c r="G15" s="20"/>
      <c r="H15" s="14"/>
      <c r="I15" s="14"/>
      <c r="J15" s="14"/>
      <c r="K15" s="20"/>
      <c r="L15" s="14"/>
      <c r="M15" s="14"/>
      <c r="N15" s="14"/>
      <c r="O15" s="21"/>
      <c r="P15" s="14"/>
      <c r="Q15" s="14"/>
      <c r="R15" s="14"/>
      <c r="S15" s="21"/>
      <c r="T15" s="18"/>
    </row>
    <row r="16" spans="1:256" ht="24" customHeight="1" x14ac:dyDescent="0.35">
      <c r="A16" s="50"/>
      <c r="B16" s="50"/>
      <c r="C16" s="33" t="s">
        <v>18</v>
      </c>
      <c r="D16" s="14">
        <v>1063211.03981</v>
      </c>
      <c r="E16" s="14">
        <v>1008669.4542400001</v>
      </c>
      <c r="F16" s="14">
        <v>761488.7071</v>
      </c>
      <c r="G16" s="15">
        <f t="shared" ref="G16:G18" si="2">(+D16+E16+F16)/3</f>
        <v>944456.40038333333</v>
      </c>
      <c r="H16" s="14">
        <v>1019882.05</v>
      </c>
      <c r="I16" s="14">
        <v>1049147.1400000001</v>
      </c>
      <c r="J16" s="14">
        <v>772300.62</v>
      </c>
      <c r="K16" s="15">
        <f t="shared" ref="K16:K18" si="3">(+H16+I16+J16)/3</f>
        <v>947109.93666666665</v>
      </c>
      <c r="L16" s="14">
        <f t="shared" ref="L16:S17" si="4">(+D16/D$54)*100</f>
        <v>16.199000939259239</v>
      </c>
      <c r="M16" s="14">
        <f t="shared" si="4"/>
        <v>14.810728471900298</v>
      </c>
      <c r="N16" s="14">
        <f t="shared" si="4"/>
        <v>9.3968076295314837</v>
      </c>
      <c r="O16" s="17">
        <f t="shared" si="4"/>
        <v>13.192249439561804</v>
      </c>
      <c r="P16" s="14">
        <f t="shared" si="4"/>
        <v>15.552989962720854</v>
      </c>
      <c r="Q16" s="14">
        <f t="shared" si="4"/>
        <v>15.392843982224456</v>
      </c>
      <c r="R16" s="14">
        <f t="shared" si="4"/>
        <v>9.5383570589613935</v>
      </c>
      <c r="S16" s="17">
        <f t="shared" si="4"/>
        <v>13.233912919966805</v>
      </c>
      <c r="T16" s="18"/>
    </row>
    <row r="17" spans="1:20" ht="24" customHeight="1" x14ac:dyDescent="0.35">
      <c r="A17" s="50"/>
      <c r="B17" s="50"/>
      <c r="C17" s="51" t="s">
        <v>19</v>
      </c>
      <c r="D17" s="14">
        <v>1063211.03981</v>
      </c>
      <c r="E17" s="14">
        <v>1008669.4542400001</v>
      </c>
      <c r="F17" s="14">
        <v>761488.7071</v>
      </c>
      <c r="G17" s="20">
        <f t="shared" si="2"/>
        <v>944456.40038333333</v>
      </c>
      <c r="H17" s="14">
        <v>1019882.05</v>
      </c>
      <c r="I17" s="14">
        <v>1049147.1400000001</v>
      </c>
      <c r="J17" s="14">
        <v>772300.62</v>
      </c>
      <c r="K17" s="20">
        <f t="shared" si="3"/>
        <v>947109.93666666665</v>
      </c>
      <c r="L17" s="14">
        <f t="shared" si="4"/>
        <v>16.199000939259239</v>
      </c>
      <c r="M17" s="14">
        <f t="shared" si="4"/>
        <v>14.810728471900298</v>
      </c>
      <c r="N17" s="14">
        <f t="shared" si="4"/>
        <v>9.3968076295314837</v>
      </c>
      <c r="O17" s="21">
        <f t="shared" si="4"/>
        <v>13.192249439561804</v>
      </c>
      <c r="P17" s="14">
        <f t="shared" si="4"/>
        <v>15.552989962720854</v>
      </c>
      <c r="Q17" s="14">
        <f t="shared" si="4"/>
        <v>15.392843982224456</v>
      </c>
      <c r="R17" s="14">
        <f t="shared" si="4"/>
        <v>9.5383570589613935</v>
      </c>
      <c r="S17" s="21">
        <f t="shared" si="4"/>
        <v>13.233912919966805</v>
      </c>
      <c r="T17" s="18"/>
    </row>
    <row r="18" spans="1:20" ht="24" customHeight="1" x14ac:dyDescent="0.35">
      <c r="A18" s="50"/>
      <c r="B18" s="50"/>
      <c r="C18" s="51" t="s">
        <v>20</v>
      </c>
      <c r="D18" s="14"/>
      <c r="E18" s="14"/>
      <c r="F18" s="14"/>
      <c r="G18" s="20">
        <f t="shared" si="2"/>
        <v>0</v>
      </c>
      <c r="H18" s="14"/>
      <c r="I18" s="14"/>
      <c r="J18" s="14"/>
      <c r="K18" s="20">
        <f t="shared" si="3"/>
        <v>0</v>
      </c>
      <c r="L18" s="14"/>
      <c r="M18" s="14"/>
      <c r="N18" s="14"/>
      <c r="O18" s="21">
        <f>(+G18/G$54)*100</f>
        <v>0</v>
      </c>
      <c r="P18" s="14"/>
      <c r="Q18" s="14"/>
      <c r="R18" s="14"/>
      <c r="S18" s="21">
        <f>(+K18/K$54)*100</f>
        <v>0</v>
      </c>
      <c r="T18" s="18"/>
    </row>
    <row r="19" spans="1:20" ht="24" customHeight="1" x14ac:dyDescent="0.35">
      <c r="A19" s="26" t="s">
        <v>21</v>
      </c>
      <c r="B19" s="26"/>
      <c r="C19" s="27" t="s">
        <v>62</v>
      </c>
      <c r="D19" s="25"/>
      <c r="E19" s="25"/>
      <c r="F19" s="25"/>
      <c r="G19" s="20"/>
      <c r="H19" s="25"/>
      <c r="I19" s="25"/>
      <c r="J19" s="25"/>
      <c r="K19" s="20"/>
      <c r="L19" s="25"/>
      <c r="M19" s="25"/>
      <c r="N19" s="25"/>
      <c r="O19" s="21"/>
      <c r="P19" s="25"/>
      <c r="Q19" s="25"/>
      <c r="R19" s="25"/>
      <c r="S19" s="21"/>
      <c r="T19" s="18"/>
    </row>
    <row r="20" spans="1:20" ht="24" customHeight="1" x14ac:dyDescent="0.35">
      <c r="A20" s="26"/>
      <c r="B20" s="28"/>
      <c r="C20" s="27" t="s">
        <v>175</v>
      </c>
      <c r="D20" s="25">
        <v>298164.83789999998</v>
      </c>
      <c r="E20" s="25">
        <v>244565.69215000008</v>
      </c>
      <c r="F20" s="25">
        <v>540729.71101999993</v>
      </c>
      <c r="G20" s="15">
        <f>(+D20+E20+F20)/3</f>
        <v>361153.41369000002</v>
      </c>
      <c r="H20" s="25">
        <v>302168.18511999998</v>
      </c>
      <c r="I20" s="25">
        <v>247051.19410999998</v>
      </c>
      <c r="J20" s="25">
        <v>550925.18998000002</v>
      </c>
      <c r="K20" s="15">
        <f>(+H20+I20+J20)/3</f>
        <v>366714.85640333331</v>
      </c>
      <c r="L20" s="25">
        <f t="shared" ref="L20:S24" si="5">(+D20/D$54)*100</f>
        <v>4.5428163444007446</v>
      </c>
      <c r="M20" s="25">
        <f t="shared" si="5"/>
        <v>3.5910634992959287</v>
      </c>
      <c r="N20" s="25">
        <f t="shared" si="5"/>
        <v>6.6726308961005083</v>
      </c>
      <c r="O20" s="17">
        <f t="shared" si="5"/>
        <v>5.0446224065123211</v>
      </c>
      <c r="P20" s="25">
        <f t="shared" si="5"/>
        <v>4.6080022196928905</v>
      </c>
      <c r="Q20" s="25">
        <f t="shared" si="5"/>
        <v>3.6246779327420922</v>
      </c>
      <c r="R20" s="25">
        <f t="shared" si="5"/>
        <v>6.8042431130061507</v>
      </c>
      <c r="S20" s="17">
        <f t="shared" si="5"/>
        <v>5.1240856929240239</v>
      </c>
      <c r="T20" s="18"/>
    </row>
    <row r="21" spans="1:20" ht="24" customHeight="1" x14ac:dyDescent="0.35">
      <c r="A21" s="50" t="s">
        <v>26</v>
      </c>
      <c r="B21" s="50"/>
      <c r="C21" s="33" t="s">
        <v>6</v>
      </c>
      <c r="D21" s="14">
        <v>243434.96592999998</v>
      </c>
      <c r="E21" s="14">
        <v>209652.7096</v>
      </c>
      <c r="F21" s="14">
        <v>334498.21290999989</v>
      </c>
      <c r="G21" s="15">
        <f>(+D21+E21+F21)/3</f>
        <v>262528.62947999995</v>
      </c>
      <c r="H21" s="14">
        <v>243434.96592999998</v>
      </c>
      <c r="I21" s="14">
        <v>209652.7096</v>
      </c>
      <c r="J21" s="14">
        <v>334498.21290999989</v>
      </c>
      <c r="K21" s="15">
        <f>(+H21+I21+J21)/3</f>
        <v>262528.62947999995</v>
      </c>
      <c r="L21" s="14">
        <f t="shared" si="5"/>
        <v>3.7089562599475192</v>
      </c>
      <c r="M21" s="14">
        <f t="shared" si="5"/>
        <v>3.0784211242159252</v>
      </c>
      <c r="N21" s="14">
        <f t="shared" si="5"/>
        <v>4.1277241931895929</v>
      </c>
      <c r="O21" s="17">
        <f t="shared" si="5"/>
        <v>3.6670228119802735</v>
      </c>
      <c r="P21" s="14">
        <f t="shared" si="5"/>
        <v>3.7123327954292193</v>
      </c>
      <c r="Q21" s="14">
        <f t="shared" si="5"/>
        <v>3.0759760249867436</v>
      </c>
      <c r="R21" s="14">
        <f t="shared" si="5"/>
        <v>4.131245408452564</v>
      </c>
      <c r="S21" s="17">
        <f t="shared" si="5"/>
        <v>3.668297509119383</v>
      </c>
      <c r="T21" s="18"/>
    </row>
    <row r="22" spans="1:20" ht="24" customHeight="1" x14ac:dyDescent="0.35">
      <c r="A22" s="50"/>
      <c r="B22" s="54"/>
      <c r="C22" s="51" t="s">
        <v>7</v>
      </c>
      <c r="D22" s="14">
        <v>152601.97850999999</v>
      </c>
      <c r="E22" s="14">
        <v>126787.31722000001</v>
      </c>
      <c r="F22" s="14">
        <v>208428.86274999997</v>
      </c>
      <c r="G22" s="20">
        <f>(+D22+E22+F22)/3</f>
        <v>162606.05282666665</v>
      </c>
      <c r="H22" s="14">
        <v>152601.97850999999</v>
      </c>
      <c r="I22" s="14">
        <v>126787.31722000001</v>
      </c>
      <c r="J22" s="14">
        <v>208428.86274999997</v>
      </c>
      <c r="K22" s="20">
        <f>(+H22+I22+J22)/3</f>
        <v>162606.05282666665</v>
      </c>
      <c r="L22" s="14">
        <f t="shared" si="5"/>
        <v>2.3250319086773819</v>
      </c>
      <c r="M22" s="14">
        <f t="shared" si="5"/>
        <v>1.8616728415167287</v>
      </c>
      <c r="N22" s="14">
        <f t="shared" si="5"/>
        <v>2.5720222892899289</v>
      </c>
      <c r="O22" s="21">
        <f t="shared" si="5"/>
        <v>2.2712955393190062</v>
      </c>
      <c r="P22" s="14">
        <f t="shared" si="5"/>
        <v>2.3271485561074177</v>
      </c>
      <c r="Q22" s="14">
        <f t="shared" si="5"/>
        <v>1.8601941696111945</v>
      </c>
      <c r="R22" s="14">
        <f t="shared" si="5"/>
        <v>2.5742163903775679</v>
      </c>
      <c r="S22" s="21">
        <f t="shared" si="5"/>
        <v>2.2720850664298231</v>
      </c>
      <c r="T22" s="18"/>
    </row>
    <row r="23" spans="1:20" ht="24" customHeight="1" x14ac:dyDescent="0.35">
      <c r="A23" s="50"/>
      <c r="B23" s="54"/>
      <c r="C23" s="51" t="s">
        <v>8</v>
      </c>
      <c r="D23" s="14">
        <v>90531.164049999992</v>
      </c>
      <c r="E23" s="14">
        <v>81090.307659999977</v>
      </c>
      <c r="F23" s="14">
        <v>121741.03464999996</v>
      </c>
      <c r="G23" s="20">
        <f>(+D23+E23+F23)/3</f>
        <v>97787.502119999961</v>
      </c>
      <c r="H23" s="14">
        <v>90531.164049999992</v>
      </c>
      <c r="I23" s="14">
        <v>81090.307659999977</v>
      </c>
      <c r="J23" s="14">
        <v>121741.03464999996</v>
      </c>
      <c r="K23" s="20">
        <f>(+H23+I23+J23)/3</f>
        <v>97787.502119999961</v>
      </c>
      <c r="L23" s="14">
        <f t="shared" si="5"/>
        <v>1.379325793814419</v>
      </c>
      <c r="M23" s="14">
        <f t="shared" si="5"/>
        <v>1.1906839484497289</v>
      </c>
      <c r="N23" s="14">
        <f t="shared" si="5"/>
        <v>1.5022902802890119</v>
      </c>
      <c r="O23" s="21">
        <f t="shared" si="5"/>
        <v>1.3659043652148701</v>
      </c>
      <c r="P23" s="14">
        <f t="shared" si="5"/>
        <v>1.3805814954612494</v>
      </c>
      <c r="Q23" s="14">
        <f t="shared" si="5"/>
        <v>1.1897382232590941</v>
      </c>
      <c r="R23" s="14">
        <f t="shared" si="5"/>
        <v>1.5035718309006285</v>
      </c>
      <c r="S23" s="21">
        <f t="shared" si="5"/>
        <v>1.366379168475147</v>
      </c>
      <c r="T23" s="18"/>
    </row>
    <row r="24" spans="1:20" ht="24" customHeight="1" x14ac:dyDescent="0.35">
      <c r="A24" s="50"/>
      <c r="B24" s="55"/>
      <c r="C24" s="51" t="s">
        <v>9</v>
      </c>
      <c r="D24" s="14">
        <v>301.82337000000001</v>
      </c>
      <c r="E24" s="14">
        <v>1775.0847199999998</v>
      </c>
      <c r="F24" s="14">
        <v>4328.3155100000004</v>
      </c>
      <c r="G24" s="20">
        <f>(+D24+E24+F24)/3</f>
        <v>2135.0745333333334</v>
      </c>
      <c r="H24" s="14">
        <v>301.82337000000001</v>
      </c>
      <c r="I24" s="14">
        <v>1775.0847199999998</v>
      </c>
      <c r="J24" s="14">
        <v>4328.3155100000004</v>
      </c>
      <c r="K24" s="20">
        <f>(+H24+I24+J24)/3</f>
        <v>2135.0745333333334</v>
      </c>
      <c r="L24" s="14">
        <f t="shared" si="5"/>
        <v>4.598557455718401E-3</v>
      </c>
      <c r="M24" s="14">
        <f t="shared" si="5"/>
        <v>2.6064334249467344E-2</v>
      </c>
      <c r="N24" s="14">
        <f t="shared" si="5"/>
        <v>5.3411623610652305E-2</v>
      </c>
      <c r="O24" s="21">
        <f t="shared" si="5"/>
        <v>2.9822907446396929E-2</v>
      </c>
      <c r="P24" s="14">
        <f t="shared" si="5"/>
        <v>4.6027438605518965E-3</v>
      </c>
      <c r="Q24" s="14">
        <f t="shared" si="5"/>
        <v>2.604363211645468E-2</v>
      </c>
      <c r="R24" s="14">
        <f t="shared" si="5"/>
        <v>5.3457187174368162E-2</v>
      </c>
      <c r="S24" s="21">
        <f t="shared" si="5"/>
        <v>2.9833274214413116E-2</v>
      </c>
      <c r="T24" s="18"/>
    </row>
    <row r="25" spans="1:20" ht="24" customHeight="1" x14ac:dyDescent="0.35">
      <c r="A25" s="50"/>
      <c r="B25" s="55"/>
      <c r="C25" s="51" t="s">
        <v>10</v>
      </c>
      <c r="D25" s="14"/>
      <c r="E25" s="14"/>
      <c r="F25" s="14"/>
      <c r="G25" s="20"/>
      <c r="H25" s="14"/>
      <c r="I25" s="14"/>
      <c r="J25" s="14"/>
      <c r="K25" s="20"/>
      <c r="L25" s="14"/>
      <c r="M25" s="14"/>
      <c r="N25" s="14"/>
      <c r="O25" s="21"/>
      <c r="P25" s="14"/>
      <c r="Q25" s="14"/>
      <c r="R25" s="14"/>
      <c r="S25" s="21"/>
      <c r="T25" s="18"/>
    </row>
    <row r="26" spans="1:20" ht="24" customHeight="1" x14ac:dyDescent="0.35">
      <c r="A26" s="50"/>
      <c r="B26" s="55"/>
      <c r="C26" s="51" t="s">
        <v>11</v>
      </c>
      <c r="D26" s="14"/>
      <c r="E26" s="14"/>
      <c r="F26" s="14"/>
      <c r="G26" s="20">
        <f>(+D26+E26+F26)/3</f>
        <v>0</v>
      </c>
      <c r="H26" s="14"/>
      <c r="I26" s="14"/>
      <c r="J26" s="14"/>
      <c r="K26" s="20">
        <f>(+H26+I26+J26)/3</f>
        <v>0</v>
      </c>
      <c r="L26" s="14"/>
      <c r="M26" s="14"/>
      <c r="N26" s="14"/>
      <c r="O26" s="21">
        <f>(+G26/G$54)*100</f>
        <v>0</v>
      </c>
      <c r="P26" s="14"/>
      <c r="Q26" s="14"/>
      <c r="R26" s="14"/>
      <c r="S26" s="21">
        <f>(+K26/K$54)*100</f>
        <v>0</v>
      </c>
      <c r="T26" s="18"/>
    </row>
    <row r="27" spans="1:20" ht="24" customHeight="1" x14ac:dyDescent="0.35">
      <c r="A27" s="50"/>
      <c r="B27" s="55"/>
      <c r="C27" s="51" t="s">
        <v>12</v>
      </c>
      <c r="D27" s="14">
        <v>199.97499999999999</v>
      </c>
      <c r="E27" s="14">
        <v>1604.47993</v>
      </c>
      <c r="F27" s="14">
        <v>2549.3387739999998</v>
      </c>
      <c r="G27" s="20">
        <f>(+D27+E27+F27)/3</f>
        <v>1451.2645679999998</v>
      </c>
      <c r="H27" s="14">
        <v>199.97499999999999</v>
      </c>
      <c r="I27" s="14">
        <v>1604.47993</v>
      </c>
      <c r="J27" s="14">
        <v>2549.3387739999998</v>
      </c>
      <c r="K27" s="20">
        <f>(+H27+I27+J27)/3</f>
        <v>1451.2645679999998</v>
      </c>
      <c r="L27" s="14">
        <f>(+D27/D$54)*100</f>
        <v>3.0468035898190628E-3</v>
      </c>
      <c r="M27" s="14">
        <f>(+E27/E$54)*100</f>
        <v>2.3559270563763269E-2</v>
      </c>
      <c r="N27" s="14">
        <f>(+F27/F$54)*100</f>
        <v>3.1458964287224472E-2</v>
      </c>
      <c r="O27" s="21">
        <f>(+G27/G$54)*100</f>
        <v>2.0271390162725566E-2</v>
      </c>
      <c r="P27" s="14">
        <f>(+H27/H$54)*100</f>
        <v>3.0495773190587112E-3</v>
      </c>
      <c r="Q27" s="14">
        <f>(+I27/I$54)*100</f>
        <v>2.354055812905367E-2</v>
      </c>
      <c r="R27" s="14">
        <f>(+J27/J$54)*100</f>
        <v>3.1485800815059403E-2</v>
      </c>
      <c r="S27" s="21">
        <f>(+K27/K$54)*100</f>
        <v>2.027843671912052E-2</v>
      </c>
      <c r="T27" s="18"/>
    </row>
    <row r="28" spans="1:20" ht="24" customHeight="1" x14ac:dyDescent="0.35">
      <c r="A28" s="26" t="s">
        <v>29</v>
      </c>
      <c r="B28" s="26"/>
      <c r="C28" s="27" t="s">
        <v>76</v>
      </c>
      <c r="D28" s="25"/>
      <c r="E28" s="25"/>
      <c r="F28" s="25"/>
      <c r="G28" s="20"/>
      <c r="H28" s="25"/>
      <c r="I28" s="25"/>
      <c r="J28" s="25"/>
      <c r="K28" s="20"/>
      <c r="L28" s="25"/>
      <c r="M28" s="25"/>
      <c r="N28" s="25"/>
      <c r="O28" s="21"/>
      <c r="P28" s="25"/>
      <c r="Q28" s="25"/>
      <c r="R28" s="25"/>
      <c r="S28" s="21"/>
      <c r="T28" s="18"/>
    </row>
    <row r="29" spans="1:20" ht="24" customHeight="1" x14ac:dyDescent="0.35">
      <c r="A29" s="26"/>
      <c r="B29" s="26"/>
      <c r="C29" s="27" t="s">
        <v>77</v>
      </c>
      <c r="D29" s="25">
        <v>154732.83849999998</v>
      </c>
      <c r="E29" s="25">
        <v>130098.505</v>
      </c>
      <c r="F29" s="25">
        <v>419670.17800000001</v>
      </c>
      <c r="G29" s="15">
        <f>(+D29+E29+F29)/3</f>
        <v>234833.84050000002</v>
      </c>
      <c r="H29" s="25">
        <v>184011.74249999999</v>
      </c>
      <c r="I29" s="25">
        <v>118682.772</v>
      </c>
      <c r="J29" s="25">
        <v>426185.03899999999</v>
      </c>
      <c r="K29" s="15">
        <f>(+H29+I29+J29)/3</f>
        <v>242959.85116666663</v>
      </c>
      <c r="L29" s="25">
        <f t="shared" ref="L29:S29" si="6">(+D29/D$54)*100</f>
        <v>2.3574975262142428</v>
      </c>
      <c r="M29" s="25">
        <f t="shared" si="6"/>
        <v>1.9102924392679119</v>
      </c>
      <c r="N29" s="25">
        <f t="shared" si="6"/>
        <v>5.1787503790248079</v>
      </c>
      <c r="O29" s="17">
        <f t="shared" si="6"/>
        <v>3.2801795821055046</v>
      </c>
      <c r="P29" s="25">
        <f t="shared" si="6"/>
        <v>2.8061409494610423</v>
      </c>
      <c r="Q29" s="25">
        <f t="shared" si="6"/>
        <v>1.741286158177886</v>
      </c>
      <c r="R29" s="25">
        <f t="shared" si="6"/>
        <v>5.2636304696601002</v>
      </c>
      <c r="S29" s="17">
        <f t="shared" si="6"/>
        <v>3.3948640901223945</v>
      </c>
      <c r="T29" s="18"/>
    </row>
    <row r="30" spans="1:20" ht="24" customHeight="1" x14ac:dyDescent="0.35">
      <c r="A30" s="50" t="s">
        <v>31</v>
      </c>
      <c r="B30" s="50"/>
      <c r="C30" s="33" t="s">
        <v>14</v>
      </c>
      <c r="D30" s="14"/>
      <c r="E30" s="14"/>
      <c r="F30" s="14"/>
      <c r="G30" s="20"/>
      <c r="H30" s="14"/>
      <c r="I30" s="14"/>
      <c r="J30" s="14"/>
      <c r="K30" s="20"/>
      <c r="L30" s="14"/>
      <c r="M30" s="14"/>
      <c r="N30" s="14"/>
      <c r="O30" s="21"/>
      <c r="P30" s="14"/>
      <c r="Q30" s="14"/>
      <c r="R30" s="14"/>
      <c r="S30" s="21"/>
      <c r="T30" s="18"/>
    </row>
    <row r="31" spans="1:20" ht="24" customHeight="1" x14ac:dyDescent="0.35">
      <c r="A31" s="50"/>
      <c r="B31" s="54"/>
      <c r="C31" s="33" t="s">
        <v>15</v>
      </c>
      <c r="D31" s="14">
        <v>120884.40191</v>
      </c>
      <c r="E31" s="14">
        <v>103361.83196</v>
      </c>
      <c r="F31" s="14">
        <v>114093.40311</v>
      </c>
      <c r="G31" s="15">
        <f>(+D31+E31+F31)/3</f>
        <v>112779.87899333333</v>
      </c>
      <c r="H31" s="14">
        <v>43361.747430000003</v>
      </c>
      <c r="I31" s="14">
        <v>46147.261919999997</v>
      </c>
      <c r="J31" s="14">
        <v>59564.493410000003</v>
      </c>
      <c r="K31" s="15">
        <f>(+H31+I31+J31)/3</f>
        <v>49691.16758666667</v>
      </c>
      <c r="L31" s="14">
        <f t="shared" ref="L31:S34" si="7">(+D31/D$54)*100</f>
        <v>1.841785371634046</v>
      </c>
      <c r="M31" s="14">
        <f t="shared" si="7"/>
        <v>1.5177063418374286</v>
      </c>
      <c r="N31" s="14">
        <f t="shared" si="7"/>
        <v>1.4079181356559072</v>
      </c>
      <c r="O31" s="17">
        <f t="shared" si="7"/>
        <v>1.575319194025026</v>
      </c>
      <c r="P31" s="14">
        <f t="shared" si="7"/>
        <v>0.6612576645944761</v>
      </c>
      <c r="Q31" s="14">
        <f t="shared" si="7"/>
        <v>0.67706194475391468</v>
      </c>
      <c r="R31" s="14">
        <f t="shared" si="7"/>
        <v>0.73565576857977</v>
      </c>
      <c r="S31" s="17">
        <f t="shared" si="7"/>
        <v>0.69433183971003765</v>
      </c>
      <c r="T31" s="18"/>
    </row>
    <row r="32" spans="1:20" ht="24" customHeight="1" x14ac:dyDescent="0.35">
      <c r="A32" s="50"/>
      <c r="B32" s="54"/>
      <c r="C32" s="51" t="s">
        <v>59</v>
      </c>
      <c r="D32" s="14">
        <v>67509.565430000002</v>
      </c>
      <c r="E32" s="14">
        <v>57972.632700000002</v>
      </c>
      <c r="F32" s="14">
        <v>65684.086219999997</v>
      </c>
      <c r="G32" s="20">
        <f>(+D32+E32+F32)/3</f>
        <v>63722.094783333334</v>
      </c>
      <c r="H32" s="14">
        <v>18846.579880000001</v>
      </c>
      <c r="I32" s="14">
        <v>18609.178090000001</v>
      </c>
      <c r="J32" s="14">
        <v>25443.864679999999</v>
      </c>
      <c r="K32" s="20">
        <f>(+H32+I32+J32)/3</f>
        <v>20966.540883333335</v>
      </c>
      <c r="L32" s="14">
        <f t="shared" si="7"/>
        <v>1.0285705028090957</v>
      </c>
      <c r="M32" s="14">
        <f t="shared" si="7"/>
        <v>0.85123716011391315</v>
      </c>
      <c r="N32" s="14">
        <f t="shared" si="7"/>
        <v>0.81054481409380286</v>
      </c>
      <c r="O32" s="21">
        <f t="shared" si="7"/>
        <v>0.89007578206038696</v>
      </c>
      <c r="P32" s="14">
        <f t="shared" si="7"/>
        <v>0.28740643852419678</v>
      </c>
      <c r="Q32" s="14">
        <f t="shared" si="7"/>
        <v>0.27302955329678513</v>
      </c>
      <c r="R32" s="14">
        <f t="shared" si="7"/>
        <v>0.31424636986273097</v>
      </c>
      <c r="S32" s="21">
        <f t="shared" si="7"/>
        <v>0.29296427536121611</v>
      </c>
      <c r="T32" s="18"/>
    </row>
    <row r="33" spans="1:20" ht="24" customHeight="1" x14ac:dyDescent="0.35">
      <c r="A33" s="50"/>
      <c r="B33" s="54"/>
      <c r="C33" s="51" t="s">
        <v>60</v>
      </c>
      <c r="D33" s="14">
        <v>28380.284</v>
      </c>
      <c r="E33" s="14">
        <v>24495.664699999998</v>
      </c>
      <c r="F33" s="14">
        <v>26921.499010000003</v>
      </c>
      <c r="G33" s="20">
        <f>(+D33+E33+F33)/3</f>
        <v>26599.149236666664</v>
      </c>
      <c r="H33" s="14">
        <v>11712.894240000001</v>
      </c>
      <c r="I33" s="14">
        <v>12991.665569999997</v>
      </c>
      <c r="J33" s="14">
        <v>14891.636240000002</v>
      </c>
      <c r="K33" s="20">
        <f>(+H33+I33+J33)/3</f>
        <v>13198.732016666667</v>
      </c>
      <c r="L33" s="14">
        <f t="shared" si="7"/>
        <v>0.4323998058321516</v>
      </c>
      <c r="M33" s="14">
        <f t="shared" si="7"/>
        <v>0.35968040579138</v>
      </c>
      <c r="N33" s="14">
        <f t="shared" si="7"/>
        <v>0.33221260530442909</v>
      </c>
      <c r="O33" s="21">
        <f t="shared" si="7"/>
        <v>0.37153923830450325</v>
      </c>
      <c r="P33" s="14">
        <f t="shared" si="7"/>
        <v>0.17861921047549656</v>
      </c>
      <c r="Q33" s="14">
        <f t="shared" si="7"/>
        <v>0.19061070994126436</v>
      </c>
      <c r="R33" s="14">
        <f t="shared" si="7"/>
        <v>0.18392027660069638</v>
      </c>
      <c r="S33" s="21">
        <f t="shared" si="7"/>
        <v>0.18442512679921297</v>
      </c>
      <c r="T33" s="32"/>
    </row>
    <row r="34" spans="1:20" ht="24" customHeight="1" x14ac:dyDescent="0.35">
      <c r="A34" s="50"/>
      <c r="B34" s="54"/>
      <c r="C34" s="51" t="s">
        <v>61</v>
      </c>
      <c r="D34" s="14">
        <v>24994.552479999998</v>
      </c>
      <c r="E34" s="14">
        <v>20893.534560000004</v>
      </c>
      <c r="F34" s="14">
        <v>21487.817879999999</v>
      </c>
      <c r="G34" s="20">
        <f>(+D34+E34+F34)/3</f>
        <v>22458.634973333334</v>
      </c>
      <c r="H34" s="14">
        <v>12802.273310000002</v>
      </c>
      <c r="I34" s="14">
        <v>14546.41826</v>
      </c>
      <c r="J34" s="14">
        <v>19228.992490000004</v>
      </c>
      <c r="K34" s="20">
        <f>(+H34+I34+J34)/3</f>
        <v>15525.894686666668</v>
      </c>
      <c r="L34" s="14">
        <f t="shared" si="7"/>
        <v>0.38081506299279883</v>
      </c>
      <c r="M34" s="14">
        <f t="shared" si="7"/>
        <v>0.3067887759321356</v>
      </c>
      <c r="N34" s="14">
        <f t="shared" si="7"/>
        <v>0.26516071625767518</v>
      </c>
      <c r="O34" s="21">
        <f t="shared" si="7"/>
        <v>0.31370417366013564</v>
      </c>
      <c r="P34" s="14">
        <f t="shared" si="7"/>
        <v>0.19523201559478284</v>
      </c>
      <c r="Q34" s="14">
        <f t="shared" si="7"/>
        <v>0.21342168151586524</v>
      </c>
      <c r="R34" s="14">
        <f t="shared" si="7"/>
        <v>0.23748912211634265</v>
      </c>
      <c r="S34" s="21">
        <f t="shared" si="7"/>
        <v>0.21694243754960851</v>
      </c>
      <c r="T34" s="18"/>
    </row>
    <row r="35" spans="1:20" ht="24" customHeight="1" x14ac:dyDescent="0.35">
      <c r="A35" s="26" t="s">
        <v>33</v>
      </c>
      <c r="B35" s="28"/>
      <c r="C35" s="27" t="s">
        <v>142</v>
      </c>
      <c r="D35" s="25"/>
      <c r="E35" s="25"/>
      <c r="F35" s="25"/>
      <c r="G35" s="20"/>
      <c r="H35" s="25"/>
      <c r="I35" s="25"/>
      <c r="J35" s="25"/>
      <c r="K35" s="20"/>
      <c r="L35" s="25"/>
      <c r="M35" s="25"/>
      <c r="N35" s="25"/>
      <c r="O35" s="21"/>
      <c r="P35" s="25"/>
      <c r="Q35" s="25"/>
      <c r="R35" s="25"/>
      <c r="S35" s="21"/>
      <c r="T35" s="32"/>
    </row>
    <row r="36" spans="1:20" ht="24" customHeight="1" x14ac:dyDescent="0.35">
      <c r="A36" s="26"/>
      <c r="B36" s="28"/>
      <c r="C36" s="27" t="s">
        <v>143</v>
      </c>
      <c r="D36" s="25">
        <v>9716.6855500000001</v>
      </c>
      <c r="E36" s="25">
        <v>37178.025290000005</v>
      </c>
      <c r="F36" s="25">
        <v>26339.345359999999</v>
      </c>
      <c r="G36" s="15">
        <f>(+D36+E36+F36)/3</f>
        <v>24411.35206666667</v>
      </c>
      <c r="H36" s="25">
        <v>12954.276809999999</v>
      </c>
      <c r="I36" s="25">
        <v>9850.4606299999978</v>
      </c>
      <c r="J36" s="25">
        <v>16289.926060000002</v>
      </c>
      <c r="K36" s="15">
        <f>(+H36+I36+J36)/3</f>
        <v>13031.554499999998</v>
      </c>
      <c r="L36" s="25">
        <f t="shared" ref="L36:S36" si="8">(+D36/D$54)*100</f>
        <v>0.14804266740784106</v>
      </c>
      <c r="M36" s="25">
        <f t="shared" si="8"/>
        <v>0.54590097417643824</v>
      </c>
      <c r="N36" s="25">
        <f t="shared" si="8"/>
        <v>0.32502880098944109</v>
      </c>
      <c r="O36" s="17">
        <f t="shared" si="8"/>
        <v>0.34097989646713212</v>
      </c>
      <c r="P36" s="25">
        <f t="shared" si="8"/>
        <v>0.19755003747760586</v>
      </c>
      <c r="Q36" s="25">
        <f t="shared" si="8"/>
        <v>0.14452367818553494</v>
      </c>
      <c r="R36" s="25">
        <f t="shared" si="8"/>
        <v>0.20118996049020413</v>
      </c>
      <c r="S36" s="17">
        <f t="shared" si="8"/>
        <v>0.18208916493027774</v>
      </c>
      <c r="T36" s="32"/>
    </row>
    <row r="37" spans="1:20" ht="24" hidden="1" customHeight="1" x14ac:dyDescent="0.35">
      <c r="A37" s="26"/>
      <c r="B37" s="26"/>
      <c r="C37" s="27"/>
      <c r="D37" s="25"/>
      <c r="E37" s="25"/>
      <c r="F37" s="25"/>
      <c r="G37" s="20"/>
      <c r="H37" s="25"/>
      <c r="I37" s="25"/>
      <c r="J37" s="25"/>
      <c r="K37" s="20"/>
      <c r="L37" s="25"/>
      <c r="M37" s="25"/>
      <c r="N37" s="25"/>
      <c r="O37" s="21"/>
      <c r="P37" s="25"/>
      <c r="Q37" s="25"/>
      <c r="R37" s="25"/>
      <c r="S37" s="21"/>
      <c r="T37" s="32"/>
    </row>
    <row r="38" spans="1:20" ht="24" hidden="1" customHeight="1" x14ac:dyDescent="0.35">
      <c r="A38" s="26"/>
      <c r="B38" s="26"/>
      <c r="C38" s="27"/>
      <c r="D38" s="25"/>
      <c r="E38" s="25"/>
      <c r="F38" s="25"/>
      <c r="G38" s="20"/>
      <c r="H38" s="25"/>
      <c r="I38" s="25"/>
      <c r="J38" s="25"/>
      <c r="K38" s="20"/>
      <c r="L38" s="25"/>
      <c r="M38" s="25"/>
      <c r="N38" s="25"/>
      <c r="O38" s="21"/>
      <c r="P38" s="25"/>
      <c r="Q38" s="25"/>
      <c r="R38" s="25"/>
      <c r="S38" s="21"/>
      <c r="T38" s="18"/>
    </row>
    <row r="39" spans="1:20" ht="24" customHeight="1" x14ac:dyDescent="0.35">
      <c r="A39" s="50" t="s">
        <v>36</v>
      </c>
      <c r="B39" s="50"/>
      <c r="C39" s="57" t="s">
        <v>81</v>
      </c>
      <c r="D39" s="14"/>
      <c r="E39" s="14"/>
      <c r="F39" s="14"/>
      <c r="G39" s="20"/>
      <c r="H39" s="14"/>
      <c r="I39" s="14"/>
      <c r="J39" s="58"/>
      <c r="K39" s="20"/>
      <c r="L39" s="14"/>
      <c r="M39" s="14"/>
      <c r="N39" s="58"/>
      <c r="O39" s="21"/>
      <c r="P39" s="14"/>
      <c r="Q39" s="14"/>
      <c r="R39" s="58"/>
      <c r="S39" s="21"/>
      <c r="T39" s="32"/>
    </row>
    <row r="40" spans="1:20" ht="24" customHeight="1" x14ac:dyDescent="0.35">
      <c r="A40" s="50"/>
      <c r="B40" s="50"/>
      <c r="C40" s="57" t="s">
        <v>181</v>
      </c>
      <c r="D40" s="14">
        <v>2231.2355000000002</v>
      </c>
      <c r="E40" s="14">
        <v>2370.5017300000004</v>
      </c>
      <c r="F40" s="14">
        <v>2775.6067499999995</v>
      </c>
      <c r="G40" s="15">
        <f>(+D40+E40+F40)/3</f>
        <v>2459.1146599999997</v>
      </c>
      <c r="H40" s="14">
        <v>2119.5126100000002</v>
      </c>
      <c r="I40" s="14">
        <v>2212.3297400000001</v>
      </c>
      <c r="J40" s="58">
        <v>2692.7098999999998</v>
      </c>
      <c r="K40" s="15">
        <f>(+H40+I40+J40)/3</f>
        <v>2341.517416666667</v>
      </c>
      <c r="L40" s="14">
        <f t="shared" ref="L40:S40" si="9">(+D40/D$54)*100</f>
        <v>3.3994931022036413E-2</v>
      </c>
      <c r="M40" s="14">
        <f t="shared" si="9"/>
        <v>3.4807098913938371E-2</v>
      </c>
      <c r="N40" s="58">
        <f t="shared" si="9"/>
        <v>3.4251122100427904E-2</v>
      </c>
      <c r="O40" s="17">
        <f t="shared" si="9"/>
        <v>3.4349128220250345E-2</v>
      </c>
      <c r="P40" s="14">
        <f t="shared" si="9"/>
        <v>3.2322128180597237E-2</v>
      </c>
      <c r="Q40" s="14">
        <f t="shared" si="9"/>
        <v>3.2458789836719369E-2</v>
      </c>
      <c r="R40" s="58">
        <f t="shared" si="9"/>
        <v>3.3256516720652413E-2</v>
      </c>
      <c r="S40" s="17">
        <f t="shared" si="9"/>
        <v>3.2717888803713679E-2</v>
      </c>
      <c r="T40" s="32"/>
    </row>
    <row r="41" spans="1:20" ht="24" customHeight="1" x14ac:dyDescent="0.35">
      <c r="A41" s="26" t="s">
        <v>39</v>
      </c>
      <c r="B41" s="28"/>
      <c r="C41" s="27" t="s">
        <v>17</v>
      </c>
      <c r="D41" s="25"/>
      <c r="E41" s="25"/>
      <c r="F41" s="25"/>
      <c r="G41" s="20"/>
      <c r="H41" s="25"/>
      <c r="I41" s="25"/>
      <c r="J41" s="25"/>
      <c r="K41" s="20"/>
      <c r="L41" s="25"/>
      <c r="M41" s="25"/>
      <c r="N41" s="25"/>
      <c r="O41" s="21"/>
      <c r="P41" s="25"/>
      <c r="Q41" s="25"/>
      <c r="R41" s="25"/>
      <c r="S41" s="21"/>
      <c r="T41" s="18"/>
    </row>
    <row r="42" spans="1:20" ht="24" customHeight="1" x14ac:dyDescent="0.35">
      <c r="A42" s="26"/>
      <c r="B42" s="28"/>
      <c r="C42" s="27" t="s">
        <v>27</v>
      </c>
      <c r="D42" s="25">
        <v>6047.4353000000001</v>
      </c>
      <c r="E42" s="25">
        <v>3262.2878099999998</v>
      </c>
      <c r="F42" s="25">
        <v>2683.7265199999997</v>
      </c>
      <c r="G42" s="15">
        <f t="shared" ref="G42:G44" si="10">(+D42+E42+F42)/3</f>
        <v>3997.8165433333329</v>
      </c>
      <c r="H42" s="25">
        <v>863.99032999999997</v>
      </c>
      <c r="I42" s="25">
        <v>0</v>
      </c>
      <c r="J42" s="25">
        <v>0</v>
      </c>
      <c r="K42" s="15">
        <f t="shared" ref="K42:K44" si="11">(+H42+I42+J42)/3</f>
        <v>287.99677666666668</v>
      </c>
      <c r="L42" s="25">
        <f t="shared" ref="L42:S42" si="12">(+D42/D$54)*100</f>
        <v>9.2138255188091114E-2</v>
      </c>
      <c r="M42" s="25">
        <f t="shared" si="12"/>
        <v>4.7901578409059148E-2</v>
      </c>
      <c r="N42" s="25">
        <f t="shared" si="12"/>
        <v>3.3117315599796866E-2</v>
      </c>
      <c r="O42" s="17">
        <f t="shared" si="12"/>
        <v>5.5841850435715212E-2</v>
      </c>
      <c r="P42" s="25">
        <f t="shared" si="12"/>
        <v>1.3175673530461564E-2</v>
      </c>
      <c r="Q42" s="25">
        <f t="shared" si="12"/>
        <v>0</v>
      </c>
      <c r="R42" s="25">
        <f t="shared" si="12"/>
        <v>0</v>
      </c>
      <c r="S42" s="17">
        <f t="shared" si="12"/>
        <v>4.0241624716257016E-3</v>
      </c>
      <c r="T42" s="18"/>
    </row>
    <row r="43" spans="1:20" ht="24" customHeight="1" x14ac:dyDescent="0.35">
      <c r="A43" s="26"/>
      <c r="B43" s="26"/>
      <c r="C43" s="29" t="s">
        <v>28</v>
      </c>
      <c r="D43" s="25"/>
      <c r="E43" s="25"/>
      <c r="F43" s="25"/>
      <c r="G43" s="20">
        <f t="shared" si="10"/>
        <v>0</v>
      </c>
      <c r="H43" s="25"/>
      <c r="I43" s="25"/>
      <c r="J43" s="25"/>
      <c r="K43" s="20">
        <f t="shared" si="11"/>
        <v>0</v>
      </c>
      <c r="L43" s="25"/>
      <c r="M43" s="25"/>
      <c r="N43" s="25"/>
      <c r="O43" s="21">
        <f>(+G43/G$54)*100</f>
        <v>0</v>
      </c>
      <c r="P43" s="25"/>
      <c r="Q43" s="25"/>
      <c r="R43" s="25"/>
      <c r="S43" s="21">
        <f>(+K43/K$54)*100</f>
        <v>0</v>
      </c>
      <c r="T43" s="32"/>
    </row>
    <row r="44" spans="1:20" ht="24" customHeight="1" x14ac:dyDescent="0.35">
      <c r="A44" s="26"/>
      <c r="B44" s="26"/>
      <c r="C44" s="29" t="s">
        <v>20</v>
      </c>
      <c r="D44" s="25">
        <v>6047.4353000000001</v>
      </c>
      <c r="E44" s="25">
        <v>3262.2878099999998</v>
      </c>
      <c r="F44" s="25">
        <v>2683.7265199999997</v>
      </c>
      <c r="G44" s="20">
        <f t="shared" si="10"/>
        <v>3997.8165433333329</v>
      </c>
      <c r="H44" s="25">
        <v>863.99032999999997</v>
      </c>
      <c r="I44" s="25"/>
      <c r="J44" s="25"/>
      <c r="K44" s="20">
        <f t="shared" si="11"/>
        <v>287.99677666666668</v>
      </c>
      <c r="L44" s="25">
        <f>(+D44/D$54)*100</f>
        <v>9.2138255188091114E-2</v>
      </c>
      <c r="M44" s="25">
        <f>(+E44/E$54)*100</f>
        <v>4.7901578409059148E-2</v>
      </c>
      <c r="N44" s="25">
        <f>(+F44/F$54)*100</f>
        <v>3.3117315599796866E-2</v>
      </c>
      <c r="O44" s="21">
        <f>(+G44/G$54)*100</f>
        <v>5.5841850435715212E-2</v>
      </c>
      <c r="P44" s="25">
        <f>(+H44/H$54)*100</f>
        <v>1.3175673530461564E-2</v>
      </c>
      <c r="Q44" s="25"/>
      <c r="R44" s="25"/>
      <c r="S44" s="21">
        <f>(+K44/K$54)*100</f>
        <v>4.0241624716257016E-3</v>
      </c>
      <c r="T44" s="32"/>
    </row>
    <row r="45" spans="1:20" ht="24" customHeight="1" x14ac:dyDescent="0.35">
      <c r="A45" s="50" t="s">
        <v>42</v>
      </c>
      <c r="B45" s="50"/>
      <c r="C45" s="33" t="s">
        <v>78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  <c r="T45" s="32"/>
    </row>
    <row r="46" spans="1:20" ht="24" customHeight="1" x14ac:dyDescent="0.35">
      <c r="A46" s="50"/>
      <c r="B46" s="50"/>
      <c r="C46" s="33" t="s">
        <v>79</v>
      </c>
      <c r="D46" s="14">
        <v>31.986000000000001</v>
      </c>
      <c r="E46" s="14">
        <v>3.1880000000000002</v>
      </c>
      <c r="F46" s="14">
        <v>240.56900000000002</v>
      </c>
      <c r="G46" s="15">
        <f>(+D46+E46+F46)/3</f>
        <v>91.914333333333332</v>
      </c>
      <c r="H46" s="14">
        <v>36.954000000000001</v>
      </c>
      <c r="I46" s="14">
        <v>5.4370000000000003</v>
      </c>
      <c r="J46" s="14">
        <v>0</v>
      </c>
      <c r="K46" s="15">
        <f>(+H46+I46+J46)/3</f>
        <v>14.130333333333333</v>
      </c>
      <c r="L46" s="14">
        <f t="shared" ref="L46:S46" si="13">(+D46/D$54)*100</f>
        <v>4.8733621514665602E-4</v>
      </c>
      <c r="M46" s="14">
        <f t="shared" si="13"/>
        <v>4.6810778466563497E-5</v>
      </c>
      <c r="N46" s="14">
        <f t="shared" si="13"/>
        <v>2.9686331439343285E-3</v>
      </c>
      <c r="O46" s="17">
        <f t="shared" si="13"/>
        <v>1.2838674309499246E-3</v>
      </c>
      <c r="P46" s="14">
        <f t="shared" si="13"/>
        <v>5.6354084384795903E-4</v>
      </c>
      <c r="Q46" s="14">
        <f t="shared" si="13"/>
        <v>7.9770405446994165E-5</v>
      </c>
      <c r="R46" s="14">
        <f t="shared" si="13"/>
        <v>0</v>
      </c>
      <c r="S46" s="17">
        <f t="shared" si="13"/>
        <v>1.9744233865983792E-4</v>
      </c>
      <c r="T46" s="32"/>
    </row>
    <row r="47" spans="1:20" ht="24" customHeight="1" x14ac:dyDescent="0.35">
      <c r="A47" s="26" t="s">
        <v>45</v>
      </c>
      <c r="B47" s="26"/>
      <c r="C47" s="27" t="s">
        <v>37</v>
      </c>
      <c r="D47" s="25"/>
      <c r="E47" s="25"/>
      <c r="F47" s="25"/>
      <c r="G47" s="20"/>
      <c r="H47" s="25"/>
      <c r="I47" s="25"/>
      <c r="J47" s="25"/>
      <c r="K47" s="20"/>
      <c r="L47" s="25"/>
      <c r="M47" s="25"/>
      <c r="N47" s="25"/>
      <c r="O47" s="21"/>
      <c r="P47" s="25"/>
      <c r="Q47" s="25"/>
      <c r="R47" s="25"/>
      <c r="S47" s="21"/>
      <c r="T47" s="32"/>
    </row>
    <row r="48" spans="1:20" ht="24" customHeight="1" x14ac:dyDescent="0.35">
      <c r="A48" s="26"/>
      <c r="B48" s="26"/>
      <c r="C48" s="27" t="s">
        <v>38</v>
      </c>
      <c r="D48" s="25">
        <v>9.0800000000000013E-3</v>
      </c>
      <c r="E48" s="25">
        <v>2.0220199999999999</v>
      </c>
      <c r="F48" s="25">
        <v>2.1737199999999994</v>
      </c>
      <c r="G48" s="15">
        <f t="shared" ref="G48" si="14">(+D48+E48+F48)/3</f>
        <v>1.4016066666666667</v>
      </c>
      <c r="H48" s="25">
        <v>79.275750000000016</v>
      </c>
      <c r="I48" s="25">
        <v>82.708159999999992</v>
      </c>
      <c r="J48" s="25">
        <v>145.27895999999998</v>
      </c>
      <c r="K48" s="15">
        <f t="shared" ref="K48" si="15">(+H48+I48+J48)/3</f>
        <v>102.42095666666667</v>
      </c>
      <c r="L48" s="25">
        <f t="shared" ref="L48:S49" si="16">(+D48/D$54)*100</f>
        <v>1.3834217574975419E-7</v>
      </c>
      <c r="M48" s="25">
        <f t="shared" si="16"/>
        <v>2.9690191428783163E-5</v>
      </c>
      <c r="N48" s="25">
        <f t="shared" si="16"/>
        <v>2.6823810373044433E-5</v>
      </c>
      <c r="O48" s="17">
        <f t="shared" si="16"/>
        <v>1.9577764262399632E-5</v>
      </c>
      <c r="P48" s="25">
        <f t="shared" si="16"/>
        <v>1.208938763102231E-3</v>
      </c>
      <c r="Q48" s="25">
        <f t="shared" si="16"/>
        <v>1.2134749782922317E-3</v>
      </c>
      <c r="R48" s="25">
        <f t="shared" si="16"/>
        <v>1.7942787533105564E-3</v>
      </c>
      <c r="S48" s="17">
        <f t="shared" si="16"/>
        <v>1.4311221635756118E-3</v>
      </c>
      <c r="T48" s="32"/>
    </row>
    <row r="49" spans="1:256" ht="24" customHeight="1" x14ac:dyDescent="0.35">
      <c r="A49" s="50" t="s">
        <v>50</v>
      </c>
      <c r="B49" s="50"/>
      <c r="C49" s="33" t="s">
        <v>46</v>
      </c>
      <c r="D49" s="14">
        <v>0</v>
      </c>
      <c r="E49" s="14">
        <v>0</v>
      </c>
      <c r="F49" s="14">
        <v>0</v>
      </c>
      <c r="G49" s="15">
        <f>(+D49+E49+F49)/3</f>
        <v>0</v>
      </c>
      <c r="H49" s="14">
        <v>0</v>
      </c>
      <c r="I49" s="14">
        <v>0</v>
      </c>
      <c r="J49" s="14">
        <v>0</v>
      </c>
      <c r="K49" s="15">
        <f>(+H49+I49+J49)/3</f>
        <v>0</v>
      </c>
      <c r="L49" s="14">
        <f t="shared" si="16"/>
        <v>0</v>
      </c>
      <c r="M49" s="14">
        <f t="shared" si="16"/>
        <v>0</v>
      </c>
      <c r="N49" s="14">
        <f t="shared" si="16"/>
        <v>0</v>
      </c>
      <c r="O49" s="17">
        <f t="shared" si="16"/>
        <v>0</v>
      </c>
      <c r="P49" s="14">
        <f t="shared" si="16"/>
        <v>0</v>
      </c>
      <c r="Q49" s="14">
        <f t="shared" si="16"/>
        <v>0</v>
      </c>
      <c r="R49" s="14">
        <f t="shared" si="16"/>
        <v>0</v>
      </c>
      <c r="S49" s="17">
        <f t="shared" si="16"/>
        <v>0</v>
      </c>
      <c r="T49" s="32"/>
    </row>
    <row r="50" spans="1:256" ht="24" customHeight="1" x14ac:dyDescent="0.35">
      <c r="A50" s="50"/>
      <c r="B50" s="54"/>
      <c r="C50" s="51" t="s">
        <v>47</v>
      </c>
      <c r="D50" s="14"/>
      <c r="E50" s="14"/>
      <c r="F50" s="14"/>
      <c r="G50" s="20">
        <f>(+D50+E50+F50)/3</f>
        <v>0</v>
      </c>
      <c r="H50" s="14"/>
      <c r="I50" s="14"/>
      <c r="J50" s="14"/>
      <c r="K50" s="20">
        <f>(+H50+I50+J50)/3</f>
        <v>0</v>
      </c>
      <c r="L50" s="14"/>
      <c r="M50" s="14"/>
      <c r="N50" s="14"/>
      <c r="O50" s="21">
        <f>(+G50/G$54)*100</f>
        <v>0</v>
      </c>
      <c r="P50" s="14"/>
      <c r="Q50" s="14"/>
      <c r="R50" s="14"/>
      <c r="S50" s="21">
        <f>(+K50/K$54)*100</f>
        <v>0</v>
      </c>
      <c r="T50" s="32"/>
    </row>
    <row r="51" spans="1:256" ht="24" customHeight="1" x14ac:dyDescent="0.35">
      <c r="A51" s="50"/>
      <c r="B51" s="54"/>
      <c r="C51" s="51" t="s">
        <v>48</v>
      </c>
      <c r="D51" s="14"/>
      <c r="E51" s="14"/>
      <c r="F51" s="14"/>
      <c r="G51" s="20">
        <f>(+D51+E51+F51)/3</f>
        <v>0</v>
      </c>
      <c r="H51" s="14"/>
      <c r="I51" s="14"/>
      <c r="J51" s="14"/>
      <c r="K51" s="20">
        <f>(+H51+I51+J51)/3</f>
        <v>0</v>
      </c>
      <c r="L51" s="14"/>
      <c r="M51" s="14"/>
      <c r="N51" s="14"/>
      <c r="O51" s="21">
        <f>(+G51/G$54)*100</f>
        <v>0</v>
      </c>
      <c r="P51" s="14"/>
      <c r="Q51" s="14"/>
      <c r="R51" s="14"/>
      <c r="S51" s="21">
        <f>(+K51/K$54)*100</f>
        <v>0</v>
      </c>
      <c r="T51" s="32"/>
    </row>
    <row r="52" spans="1:256" ht="24" customHeight="1" x14ac:dyDescent="0.35">
      <c r="A52" s="50"/>
      <c r="B52" s="54"/>
      <c r="C52" s="51" t="s">
        <v>49</v>
      </c>
      <c r="D52" s="14"/>
      <c r="E52" s="14"/>
      <c r="F52" s="14"/>
      <c r="G52" s="20">
        <f>(+D52+E52+F52)/3</f>
        <v>0</v>
      </c>
      <c r="H52" s="14"/>
      <c r="I52" s="14"/>
      <c r="J52" s="14"/>
      <c r="K52" s="20">
        <f>(+H52+I52+J52)/3</f>
        <v>0</v>
      </c>
      <c r="L52" s="14"/>
      <c r="M52" s="14"/>
      <c r="N52" s="14"/>
      <c r="O52" s="21">
        <f>(+G52/G$54)*100</f>
        <v>0</v>
      </c>
      <c r="P52" s="14"/>
      <c r="Q52" s="14"/>
      <c r="R52" s="14"/>
      <c r="S52" s="21">
        <f>(+K52/K$54)*100</f>
        <v>0</v>
      </c>
      <c r="T52" s="32"/>
    </row>
    <row r="53" spans="1:256" ht="24.95" customHeight="1" x14ac:dyDescent="0.25">
      <c r="A53" s="36" t="s">
        <v>80</v>
      </c>
      <c r="B53" s="36"/>
      <c r="C53" s="37" t="s">
        <v>51</v>
      </c>
      <c r="D53" s="38">
        <v>4.7387999994955807</v>
      </c>
      <c r="E53" s="38">
        <v>108.84595999941655</v>
      </c>
      <c r="F53" s="38">
        <v>10842.96779999876</v>
      </c>
      <c r="G53" s="39">
        <f>(+D53+E53+F53)/3</f>
        <v>3652.1841866658906</v>
      </c>
      <c r="H53" s="38">
        <v>233.59882999893148</v>
      </c>
      <c r="I53" s="38">
        <v>37.759490000778129</v>
      </c>
      <c r="J53" s="38">
        <v>1170.3351499981195</v>
      </c>
      <c r="K53" s="39">
        <f>(+H53+I53+J53)/3</f>
        <v>480.56448999927642</v>
      </c>
      <c r="L53" s="38">
        <f>(+D53/D$54)*100</f>
        <v>7.219998924814456E-5</v>
      </c>
      <c r="M53" s="38">
        <f>(+E53/E$54)*100</f>
        <v>1.5982321582538018E-3</v>
      </c>
      <c r="N53" s="38">
        <f>(+F53/F$54)*100</f>
        <v>0.13380274927230443</v>
      </c>
      <c r="O53" s="40">
        <f>(+G53/G$54)*100</f>
        <v>5.1014027508484459E-2</v>
      </c>
      <c r="P53" s="38">
        <f>(+H53/H$54)*100</f>
        <v>3.5623337603370078E-3</v>
      </c>
      <c r="Q53" s="38">
        <f>(+I53/I$54)*100</f>
        <v>5.5399849675074372E-4</v>
      </c>
      <c r="R53" s="38">
        <f>(+J53/J$54)*100</f>
        <v>1.4454312543909654E-2</v>
      </c>
      <c r="S53" s="40">
        <f>(+K53/K$54)*100</f>
        <v>6.7149001049040657E-3</v>
      </c>
      <c r="T53" s="18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4.9" customHeight="1" x14ac:dyDescent="0.25">
      <c r="A54" s="42" t="s">
        <v>52</v>
      </c>
      <c r="B54" s="42"/>
      <c r="C54" s="42"/>
      <c r="D54" s="43">
        <f t="shared" ref="D54:S54" si="17">+D9+D14+D20+D16+D21+D31+D38+D36+D42+D40+D46+D48+D49+D53+D29</f>
        <v>6563435.8797599981</v>
      </c>
      <c r="E54" s="43">
        <f t="shared" si="17"/>
        <v>6810397.3153899992</v>
      </c>
      <c r="F54" s="43">
        <f t="shared" si="17"/>
        <v>8103695.8201300018</v>
      </c>
      <c r="G54" s="44">
        <f t="shared" si="17"/>
        <v>7159176.3384266673</v>
      </c>
      <c r="H54" s="43">
        <f t="shared" si="17"/>
        <v>6557466.1363799982</v>
      </c>
      <c r="I54" s="43">
        <f t="shared" si="17"/>
        <v>6815810.9132499993</v>
      </c>
      <c r="J54" s="43">
        <f t="shared" si="17"/>
        <v>8096788.7365299975</v>
      </c>
      <c r="K54" s="44">
        <f t="shared" si="17"/>
        <v>7156688.5953866635</v>
      </c>
      <c r="L54" s="45">
        <f t="shared" si="17"/>
        <v>100</v>
      </c>
      <c r="M54" s="45">
        <f t="shared" si="17"/>
        <v>99.999999999999986</v>
      </c>
      <c r="N54" s="45">
        <f t="shared" si="17"/>
        <v>99.999999999999972</v>
      </c>
      <c r="O54" s="44">
        <f t="shared" si="17"/>
        <v>100</v>
      </c>
      <c r="P54" s="45">
        <f t="shared" si="17"/>
        <v>100</v>
      </c>
      <c r="Q54" s="45">
        <f t="shared" si="17"/>
        <v>100.00000000000001</v>
      </c>
      <c r="R54" s="45">
        <f t="shared" si="17"/>
        <v>100.00000000000001</v>
      </c>
      <c r="S54" s="44">
        <f t="shared" si="17"/>
        <v>100.00000000000004</v>
      </c>
      <c r="T54" s="18"/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1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transitionEvaluation="1">
    <pageSetUpPr fitToPage="1"/>
  </sheetPr>
  <dimension ref="A1:IV56"/>
  <sheetViews>
    <sheetView defaultGridColor="0" colorId="22" zoomScale="55" zoomScaleNormal="55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5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575661.72725</v>
      </c>
      <c r="E9" s="14">
        <v>459052.18538999994</v>
      </c>
      <c r="F9" s="14">
        <v>411015.80323547003</v>
      </c>
      <c r="G9" s="15">
        <f>(+D9+E9+F9)/3</f>
        <v>481909.90529182338</v>
      </c>
      <c r="H9" s="16">
        <v>575661.72725999996</v>
      </c>
      <c r="I9" s="16">
        <v>459052.18538999994</v>
      </c>
      <c r="J9" s="16">
        <v>411015.80323700001</v>
      </c>
      <c r="K9" s="15">
        <f>(+H9+I9+J9)/3</f>
        <v>481909.9052956666</v>
      </c>
      <c r="L9" s="16">
        <f t="shared" ref="L9:S12" si="0">(+D9/D$54)*100</f>
        <v>45.716635373046884</v>
      </c>
      <c r="M9" s="16">
        <f t="shared" si="0"/>
        <v>45.986759819615195</v>
      </c>
      <c r="N9" s="16">
        <f t="shared" si="0"/>
        <v>46.635513453443735</v>
      </c>
      <c r="O9" s="17">
        <f t="shared" si="0"/>
        <v>46.060556771870118</v>
      </c>
      <c r="P9" s="16">
        <f t="shared" si="0"/>
        <v>45.714635771117159</v>
      </c>
      <c r="Q9" s="16">
        <f t="shared" si="0"/>
        <v>45.754472462018811</v>
      </c>
      <c r="R9" s="16">
        <f t="shared" si="0"/>
        <v>46.458292369174053</v>
      </c>
      <c r="S9" s="17">
        <f t="shared" si="0"/>
        <v>45.936378953476783</v>
      </c>
      <c r="T9" s="46"/>
    </row>
    <row r="10" spans="1:256" ht="24" customHeight="1" x14ac:dyDescent="0.35">
      <c r="A10" s="12"/>
      <c r="B10" s="12"/>
      <c r="C10" s="19" t="s">
        <v>7</v>
      </c>
      <c r="D10" s="14">
        <v>353167.44144000002</v>
      </c>
      <c r="E10" s="14">
        <v>294109.78634999995</v>
      </c>
      <c r="F10" s="14">
        <v>268063.84805999999</v>
      </c>
      <c r="G10" s="20">
        <f>(+D10+E10+F10)/3</f>
        <v>305113.69194999995</v>
      </c>
      <c r="H10" s="16">
        <v>353167.44144000002</v>
      </c>
      <c r="I10" s="16">
        <v>294109.78634999995</v>
      </c>
      <c r="J10" s="16">
        <v>268063.84805999999</v>
      </c>
      <c r="K10" s="20">
        <f>(+H10+I10+J10)/3</f>
        <v>305113.69194999995</v>
      </c>
      <c r="L10" s="16">
        <f t="shared" si="0"/>
        <v>28.047074143827182</v>
      </c>
      <c r="M10" s="16">
        <f t="shared" si="0"/>
        <v>29.463221254431311</v>
      </c>
      <c r="N10" s="16">
        <f t="shared" si="0"/>
        <v>30.41560712307226</v>
      </c>
      <c r="O10" s="21">
        <f t="shared" si="0"/>
        <v>29.162518503178635</v>
      </c>
      <c r="P10" s="16">
        <f t="shared" si="0"/>
        <v>28.045847391127722</v>
      </c>
      <c r="Q10" s="16">
        <f t="shared" si="0"/>
        <v>29.314397248601914</v>
      </c>
      <c r="R10" s="16">
        <f t="shared" si="0"/>
        <v>30.300023815863415</v>
      </c>
      <c r="S10" s="21">
        <f t="shared" si="0"/>
        <v>29.083897266461957</v>
      </c>
    </row>
    <row r="11" spans="1:256" ht="24" customHeight="1" x14ac:dyDescent="0.35">
      <c r="A11" s="12"/>
      <c r="B11" s="12"/>
      <c r="C11" s="19" t="s">
        <v>8</v>
      </c>
      <c r="D11" s="14">
        <v>185146.55483999997</v>
      </c>
      <c r="E11" s="14">
        <v>125219.12217</v>
      </c>
      <c r="F11" s="14">
        <v>102537.68769999998</v>
      </c>
      <c r="G11" s="20">
        <f>(+D11+E11+F11)/3</f>
        <v>137634.45490333333</v>
      </c>
      <c r="H11" s="16">
        <v>185146.55483999997</v>
      </c>
      <c r="I11" s="16">
        <v>125219.12217</v>
      </c>
      <c r="J11" s="16">
        <v>102537.68769999998</v>
      </c>
      <c r="K11" s="20">
        <f>(+H11+I11+J11)/3</f>
        <v>137634.45490333333</v>
      </c>
      <c r="L11" s="16">
        <f t="shared" si="0"/>
        <v>14.703561375585803</v>
      </c>
      <c r="M11" s="16">
        <f t="shared" si="0"/>
        <v>12.544154846278802</v>
      </c>
      <c r="N11" s="16">
        <f t="shared" si="0"/>
        <v>11.634340277370852</v>
      </c>
      <c r="O11" s="21">
        <f t="shared" si="0"/>
        <v>13.154989250535218</v>
      </c>
      <c r="P11" s="16">
        <f t="shared" si="0"/>
        <v>14.702918255611266</v>
      </c>
      <c r="Q11" s="16">
        <f t="shared" si="0"/>
        <v>12.480792074168923</v>
      </c>
      <c r="R11" s="16">
        <f t="shared" si="0"/>
        <v>11.590128254214111</v>
      </c>
      <c r="S11" s="21">
        <f t="shared" si="0"/>
        <v>13.119523811438835</v>
      </c>
    </row>
    <row r="12" spans="1:256" ht="24" customHeight="1" x14ac:dyDescent="0.35">
      <c r="A12" s="12"/>
      <c r="B12" s="12"/>
      <c r="C12" s="19" t="s">
        <v>9</v>
      </c>
      <c r="D12" s="14">
        <v>37347.730970000004</v>
      </c>
      <c r="E12" s="14">
        <v>39723.276869999994</v>
      </c>
      <c r="F12" s="14">
        <v>40414.267475470013</v>
      </c>
      <c r="G12" s="20">
        <f>(+D12+E12+F12)/3</f>
        <v>39161.758438490004</v>
      </c>
      <c r="H12" s="16">
        <v>37347.730980000008</v>
      </c>
      <c r="I12" s="16">
        <v>39723.276869999994</v>
      </c>
      <c r="J12" s="16">
        <v>40414.267477000009</v>
      </c>
      <c r="K12" s="20">
        <f>(+H12+I12+J12)/3</f>
        <v>39161.758442333339</v>
      </c>
      <c r="L12" s="16">
        <f t="shared" si="0"/>
        <v>2.9659998536339054</v>
      </c>
      <c r="M12" s="16">
        <f t="shared" si="0"/>
        <v>3.9793837189050869</v>
      </c>
      <c r="N12" s="16">
        <f t="shared" si="0"/>
        <v>4.5855660530006244</v>
      </c>
      <c r="O12" s="21">
        <f t="shared" si="0"/>
        <v>3.7430490181562535</v>
      </c>
      <c r="P12" s="16">
        <f t="shared" si="0"/>
        <v>2.9658701243781711</v>
      </c>
      <c r="Q12" s="16">
        <f t="shared" si="0"/>
        <v>3.9592831392479773</v>
      </c>
      <c r="R12" s="16">
        <f t="shared" si="0"/>
        <v>4.5681402990965276</v>
      </c>
      <c r="S12" s="21">
        <f t="shared" si="0"/>
        <v>3.7329578755760005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15"/>
      <c r="H13" s="14"/>
      <c r="I13" s="14"/>
      <c r="J13" s="14"/>
      <c r="K13" s="15"/>
      <c r="L13" s="14"/>
      <c r="M13" s="14"/>
      <c r="N13" s="14"/>
      <c r="O13" s="17"/>
      <c r="P13" s="14"/>
      <c r="Q13" s="14"/>
      <c r="R13" s="14"/>
      <c r="S13" s="17"/>
    </row>
    <row r="14" spans="1:256" ht="24" customHeight="1" x14ac:dyDescent="0.35">
      <c r="A14" s="50"/>
      <c r="B14" s="50"/>
      <c r="C14" s="51" t="s">
        <v>11</v>
      </c>
      <c r="D14" s="14">
        <v>22969.672880000002</v>
      </c>
      <c r="E14" s="14">
        <v>33566.599769999986</v>
      </c>
      <c r="F14" s="14">
        <v>32907.291147470001</v>
      </c>
      <c r="G14" s="20">
        <f t="shared" ref="G14:G19" si="1">(+D14+E14+F14)/3</f>
        <v>29814.521265823325</v>
      </c>
      <c r="H14" s="14">
        <v>22969.672880000002</v>
      </c>
      <c r="I14" s="14">
        <v>33566.599769999986</v>
      </c>
      <c r="J14" s="14">
        <v>32907.291147470001</v>
      </c>
      <c r="K14" s="20">
        <f t="shared" ref="K14:K19" si="2">(+H14+I14+J14)/3</f>
        <v>29814.521265823325</v>
      </c>
      <c r="L14" s="14">
        <f t="shared" ref="L14:S19" si="3">(+D14/D$54)*100</f>
        <v>1.8241548985887073</v>
      </c>
      <c r="M14" s="14">
        <f t="shared" si="3"/>
        <v>3.3626224004852898</v>
      </c>
      <c r="N14" s="14">
        <f t="shared" si="3"/>
        <v>3.7337941922029465</v>
      </c>
      <c r="O14" s="21">
        <f t="shared" si="3"/>
        <v>2.8496476920493889</v>
      </c>
      <c r="P14" s="14">
        <f t="shared" si="3"/>
        <v>1.8240751117655045</v>
      </c>
      <c r="Q14" s="14">
        <f t="shared" si="3"/>
        <v>3.3456371926761945</v>
      </c>
      <c r="R14" s="14">
        <f t="shared" si="3"/>
        <v>3.7196052832186308</v>
      </c>
      <c r="S14" s="21">
        <f t="shared" si="3"/>
        <v>2.8419651311028327</v>
      </c>
    </row>
    <row r="15" spans="1:256" ht="24" customHeight="1" x14ac:dyDescent="0.35">
      <c r="A15" s="50"/>
      <c r="B15" s="50"/>
      <c r="C15" s="51" t="s">
        <v>12</v>
      </c>
      <c r="D15" s="14">
        <v>9189.4854299999988</v>
      </c>
      <c r="E15" s="14">
        <v>1826.1461400000001</v>
      </c>
      <c r="F15" s="14">
        <v>5003.0235599999996</v>
      </c>
      <c r="G15" s="20">
        <f t="shared" si="1"/>
        <v>5339.5517099999997</v>
      </c>
      <c r="H15" s="14">
        <v>9189.4854299999988</v>
      </c>
      <c r="I15" s="14">
        <v>1826.1461400000001</v>
      </c>
      <c r="J15" s="14">
        <v>5003.0235599999996</v>
      </c>
      <c r="K15" s="20">
        <f t="shared" si="2"/>
        <v>5339.5517099999997</v>
      </c>
      <c r="L15" s="14">
        <f t="shared" si="3"/>
        <v>0.72979031744243328</v>
      </c>
      <c r="M15" s="14">
        <f t="shared" si="3"/>
        <v>0.1829389917060327</v>
      </c>
      <c r="N15" s="14">
        <f t="shared" si="3"/>
        <v>0.56766326429207459</v>
      </c>
      <c r="O15" s="21">
        <f t="shared" si="3"/>
        <v>0.51035000935674701</v>
      </c>
      <c r="P15" s="14">
        <f t="shared" si="3"/>
        <v>0.72975839709889334</v>
      </c>
      <c r="Q15" s="14">
        <f t="shared" si="3"/>
        <v>0.18201493410442243</v>
      </c>
      <c r="R15" s="14">
        <f t="shared" si="3"/>
        <v>0.56550606923092217</v>
      </c>
      <c r="S15" s="21">
        <f t="shared" si="3"/>
        <v>0.50897412171214518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517292.60192999995</v>
      </c>
      <c r="E16" s="24">
        <v>410554.97012000001</v>
      </c>
      <c r="F16" s="24">
        <v>339391.83920999989</v>
      </c>
      <c r="G16" s="15">
        <f t="shared" si="1"/>
        <v>422413.13708666665</v>
      </c>
      <c r="H16" s="24">
        <v>514816.78194999992</v>
      </c>
      <c r="I16" s="24">
        <v>411125.92642000003</v>
      </c>
      <c r="J16" s="24">
        <v>340687.77224999992</v>
      </c>
      <c r="K16" s="15">
        <f t="shared" si="2"/>
        <v>422210.16020666662</v>
      </c>
      <c r="L16" s="24">
        <f t="shared" si="3"/>
        <v>41.081204714758115</v>
      </c>
      <c r="M16" s="24">
        <f t="shared" si="3"/>
        <v>41.12842374907256</v>
      </c>
      <c r="N16" s="24">
        <f t="shared" si="3"/>
        <v>38.508769149198145</v>
      </c>
      <c r="O16" s="17">
        <f>(+G16/G$54)*100</f>
        <v>40.373904060307943</v>
      </c>
      <c r="P16" s="24">
        <f t="shared" si="3"/>
        <v>40.88279724226544</v>
      </c>
      <c r="Q16" s="24">
        <f t="shared" si="3"/>
        <v>40.977584853069828</v>
      </c>
      <c r="R16" s="24">
        <f t="shared" si="3"/>
        <v>38.508913781756625</v>
      </c>
      <c r="S16" s="17">
        <f t="shared" si="3"/>
        <v>40.245709216875866</v>
      </c>
      <c r="T16" s="46"/>
    </row>
    <row r="17" spans="1:20" ht="24" customHeight="1" x14ac:dyDescent="0.35">
      <c r="A17" s="22"/>
      <c r="B17" s="22"/>
      <c r="C17" s="52" t="s">
        <v>73</v>
      </c>
      <c r="D17" s="24">
        <v>501667.18734999996</v>
      </c>
      <c r="E17" s="24">
        <v>398484.54212</v>
      </c>
      <c r="F17" s="24">
        <v>328778.31898999994</v>
      </c>
      <c r="G17" s="20">
        <f t="shared" si="1"/>
        <v>409643.34948666656</v>
      </c>
      <c r="H17" s="24">
        <v>501667.19403999991</v>
      </c>
      <c r="I17" s="24">
        <v>398484.54212</v>
      </c>
      <c r="J17" s="24">
        <v>328778.31898999994</v>
      </c>
      <c r="K17" s="20">
        <f t="shared" si="2"/>
        <v>409643.35171666666</v>
      </c>
      <c r="L17" s="24">
        <f t="shared" si="3"/>
        <v>39.840299948830669</v>
      </c>
      <c r="M17" s="24">
        <f t="shared" si="3"/>
        <v>39.919236883129692</v>
      </c>
      <c r="N17" s="24">
        <f t="shared" si="3"/>
        <v>37.30451626862304</v>
      </c>
      <c r="O17" s="21">
        <f>(+G17/G$54)*100</f>
        <v>39.153378148190924</v>
      </c>
      <c r="P17" s="24">
        <f t="shared" si="3"/>
        <v>39.838557902771484</v>
      </c>
      <c r="Q17" s="24">
        <f t="shared" si="3"/>
        <v>39.717597670251486</v>
      </c>
      <c r="R17" s="24">
        <f t="shared" si="3"/>
        <v>37.162754200658838</v>
      </c>
      <c r="S17" s="21">
        <f t="shared" si="3"/>
        <v>39.047822079282724</v>
      </c>
      <c r="T17" s="46"/>
    </row>
    <row r="18" spans="1:20" ht="24" customHeight="1" x14ac:dyDescent="0.35">
      <c r="A18" s="22"/>
      <c r="B18" s="22"/>
      <c r="C18" s="52" t="s">
        <v>74</v>
      </c>
      <c r="D18" s="24">
        <v>2596.6029899999994</v>
      </c>
      <c r="E18" s="24">
        <v>1065.2111299999997</v>
      </c>
      <c r="F18" s="24">
        <v>2728.8024900000005</v>
      </c>
      <c r="G18" s="20">
        <f t="shared" si="1"/>
        <v>2130.2055366666664</v>
      </c>
      <c r="H18" s="24">
        <v>812.91377000000011</v>
      </c>
      <c r="I18" s="24">
        <v>935.18653000000006</v>
      </c>
      <c r="J18" s="24">
        <v>3576.8880799999997</v>
      </c>
      <c r="K18" s="20">
        <f t="shared" si="2"/>
        <v>1774.9961266666667</v>
      </c>
      <c r="L18" s="24">
        <f t="shared" si="3"/>
        <v>0.20621129820367656</v>
      </c>
      <c r="M18" s="24">
        <f t="shared" si="3"/>
        <v>0.10671032608389364</v>
      </c>
      <c r="N18" s="24">
        <f t="shared" si="3"/>
        <v>0.30962095430982572</v>
      </c>
      <c r="O18" s="21">
        <f>(+G18/G$54)*100</f>
        <v>0.20360331252782782</v>
      </c>
      <c r="P18" s="24">
        <f t="shared" si="3"/>
        <v>6.4555371929548674E-2</v>
      </c>
      <c r="Q18" s="24">
        <f t="shared" si="3"/>
        <v>9.3211551312806479E-2</v>
      </c>
      <c r="R18" s="24">
        <f t="shared" si="3"/>
        <v>0.40430589501356262</v>
      </c>
      <c r="S18" s="21">
        <f t="shared" si="3"/>
        <v>0.16919530771107119</v>
      </c>
      <c r="T18" s="46"/>
    </row>
    <row r="19" spans="1:20" ht="24" customHeight="1" x14ac:dyDescent="0.35">
      <c r="A19" s="22"/>
      <c r="B19" s="22"/>
      <c r="C19" s="52" t="s">
        <v>75</v>
      </c>
      <c r="D19" s="24">
        <v>13028.811589999996</v>
      </c>
      <c r="E19" s="24">
        <v>11005.216870000002</v>
      </c>
      <c r="F19" s="24">
        <v>7884.7177300000003</v>
      </c>
      <c r="G19" s="20">
        <f t="shared" si="1"/>
        <v>10639.582063333333</v>
      </c>
      <c r="H19" s="24">
        <v>12336.674140000003</v>
      </c>
      <c r="I19" s="24">
        <v>11706.197769999999</v>
      </c>
      <c r="J19" s="24">
        <v>8332.5651800000014</v>
      </c>
      <c r="K19" s="20">
        <f t="shared" si="2"/>
        <v>10791.812363333334</v>
      </c>
      <c r="L19" s="24">
        <f t="shared" si="3"/>
        <v>1.0346934677237691</v>
      </c>
      <c r="M19" s="24">
        <f t="shared" si="3"/>
        <v>1.102476539858974</v>
      </c>
      <c r="N19" s="24">
        <f t="shared" si="3"/>
        <v>0.89463192626528365</v>
      </c>
      <c r="O19" s="21">
        <f>(+G19/G$54)*100</f>
        <v>1.0169225995891789</v>
      </c>
      <c r="P19" s="24">
        <f t="shared" si="3"/>
        <v>0.97968396756441356</v>
      </c>
      <c r="Q19" s="24">
        <f t="shared" si="3"/>
        <v>1.1667756315055302</v>
      </c>
      <c r="R19" s="24">
        <f t="shared" si="3"/>
        <v>0.94185368608423103</v>
      </c>
      <c r="S19" s="21">
        <f t="shared" si="3"/>
        <v>1.0286918298820735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87009.384460000001</v>
      </c>
      <c r="E21" s="14">
        <v>78769.402500000011</v>
      </c>
      <c r="F21" s="14">
        <v>76045.105519999997</v>
      </c>
      <c r="G21" s="15">
        <f>(+D21+E21+F21)/3</f>
        <v>80607.964159999989</v>
      </c>
      <c r="H21" s="14">
        <v>88489.837649999987</v>
      </c>
      <c r="I21" s="14">
        <v>78286.872570000007</v>
      </c>
      <c r="J21" s="14">
        <v>79728.378830000001</v>
      </c>
      <c r="K21" s="15">
        <f>(+H21+I21+J21)/3</f>
        <v>82168.36301666667</v>
      </c>
      <c r="L21" s="14">
        <f t="shared" ref="L21:S24" si="4">(+D21/D$54)*100</f>
        <v>6.9099196891086567</v>
      </c>
      <c r="M21" s="14">
        <f t="shared" si="4"/>
        <v>7.8909320316700686</v>
      </c>
      <c r="N21" s="14">
        <f t="shared" si="4"/>
        <v>8.6283848787069193</v>
      </c>
      <c r="O21" s="17">
        <f t="shared" si="4"/>
        <v>7.704443649499618</v>
      </c>
      <c r="P21" s="14">
        <f t="shared" si="4"/>
        <v>7.0271836845390485</v>
      </c>
      <c r="Q21" s="14">
        <f t="shared" si="4"/>
        <v>7.8029789839655805</v>
      </c>
      <c r="R21" s="14">
        <f t="shared" si="4"/>
        <v>9.0119268033803088</v>
      </c>
      <c r="S21" s="17">
        <f t="shared" si="4"/>
        <v>7.8324122829653495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27017.220109999998</v>
      </c>
      <c r="E22" s="14">
        <v>22833.31811</v>
      </c>
      <c r="F22" s="14">
        <v>20712.51239</v>
      </c>
      <c r="G22" s="20">
        <f>(+D22+E22+F22)/3</f>
        <v>23521.016870000003</v>
      </c>
      <c r="H22" s="14">
        <v>23387.497499999998</v>
      </c>
      <c r="I22" s="14">
        <v>18049.309110000006</v>
      </c>
      <c r="J22" s="14">
        <v>16638.07044</v>
      </c>
      <c r="K22" s="20">
        <f>(+H22+I22+J22)/3</f>
        <v>19358.29235</v>
      </c>
      <c r="L22" s="14">
        <f t="shared" si="4"/>
        <v>2.1455940912775344</v>
      </c>
      <c r="M22" s="14">
        <f t="shared" si="4"/>
        <v>2.2873876853834361</v>
      </c>
      <c r="N22" s="14">
        <f t="shared" si="4"/>
        <v>2.3501253300109268</v>
      </c>
      <c r="O22" s="21">
        <f t="shared" si="4"/>
        <v>2.2481196609077707</v>
      </c>
      <c r="P22" s="14">
        <f t="shared" si="4"/>
        <v>1.857255535988632</v>
      </c>
      <c r="Q22" s="14">
        <f t="shared" si="4"/>
        <v>1.7990037797779987</v>
      </c>
      <c r="R22" s="14">
        <f t="shared" si="4"/>
        <v>1.8806487119784019</v>
      </c>
      <c r="S22" s="21">
        <f t="shared" si="4"/>
        <v>1.8452616215394215</v>
      </c>
    </row>
    <row r="23" spans="1:20" ht="24" customHeight="1" x14ac:dyDescent="0.35">
      <c r="A23" s="50"/>
      <c r="B23" s="55"/>
      <c r="C23" s="51" t="s">
        <v>60</v>
      </c>
      <c r="D23" s="14">
        <v>53398.128980000009</v>
      </c>
      <c r="E23" s="14">
        <v>49103.397450000011</v>
      </c>
      <c r="F23" s="14">
        <v>47853.719489999996</v>
      </c>
      <c r="G23" s="20">
        <f>(+D23+E23+F23)/3</f>
        <v>50118.415306666669</v>
      </c>
      <c r="H23" s="14">
        <v>57144.964090000001</v>
      </c>
      <c r="I23" s="14">
        <v>52045.110760000003</v>
      </c>
      <c r="J23" s="14">
        <v>52508.865350000007</v>
      </c>
      <c r="K23" s="20">
        <f>(+H23+I23+J23)/3</f>
        <v>53899.646733333335</v>
      </c>
      <c r="L23" s="14">
        <f t="shared" si="4"/>
        <v>4.2406550177365272</v>
      </c>
      <c r="M23" s="14">
        <f t="shared" si="4"/>
        <v>4.9190619644732152</v>
      </c>
      <c r="N23" s="14">
        <f t="shared" si="4"/>
        <v>5.4296763324078112</v>
      </c>
      <c r="O23" s="21">
        <f t="shared" si="4"/>
        <v>4.790277369690024</v>
      </c>
      <c r="P23" s="14">
        <f t="shared" si="4"/>
        <v>4.5380144203125665</v>
      </c>
      <c r="Q23" s="14">
        <f t="shared" si="4"/>
        <v>5.1874202167843855</v>
      </c>
      <c r="R23" s="14">
        <f t="shared" si="4"/>
        <v>5.9352273055964337</v>
      </c>
      <c r="S23" s="21">
        <f t="shared" si="4"/>
        <v>5.1377956140616217</v>
      </c>
    </row>
    <row r="24" spans="1:20" ht="24" customHeight="1" x14ac:dyDescent="0.35">
      <c r="A24" s="50"/>
      <c r="B24" s="55"/>
      <c r="C24" s="51" t="s">
        <v>61</v>
      </c>
      <c r="D24" s="14">
        <v>6594.0353699999987</v>
      </c>
      <c r="E24" s="14">
        <v>6832.6869399999996</v>
      </c>
      <c r="F24" s="14">
        <v>7478.8736399999998</v>
      </c>
      <c r="G24" s="20">
        <f>(+D24+E24+F24)/3</f>
        <v>6968.5319833333315</v>
      </c>
      <c r="H24" s="14">
        <v>7957.3760599999978</v>
      </c>
      <c r="I24" s="14">
        <v>8192.452699999998</v>
      </c>
      <c r="J24" s="14">
        <v>10581.44304</v>
      </c>
      <c r="K24" s="20">
        <f>(+H24+I24+J24)/3</f>
        <v>8910.4239333333317</v>
      </c>
      <c r="L24" s="14">
        <f t="shared" si="4"/>
        <v>0.52367058009459544</v>
      </c>
      <c r="M24" s="14">
        <f t="shared" si="4"/>
        <v>0.68448238181341714</v>
      </c>
      <c r="N24" s="14">
        <f t="shared" si="4"/>
        <v>0.84858321628818201</v>
      </c>
      <c r="O24" s="21">
        <f t="shared" si="4"/>
        <v>0.66604661890182471</v>
      </c>
      <c r="P24" s="14">
        <f t="shared" si="4"/>
        <v>0.63191372823785041</v>
      </c>
      <c r="Q24" s="14">
        <f t="shared" si="4"/>
        <v>0.81655498740319732</v>
      </c>
      <c r="R24" s="14">
        <f t="shared" si="4"/>
        <v>1.1960507858054739</v>
      </c>
      <c r="S24" s="21">
        <f t="shared" si="4"/>
        <v>0.849355047364306</v>
      </c>
    </row>
    <row r="25" spans="1:20" ht="24" customHeight="1" x14ac:dyDescent="0.35">
      <c r="A25" s="22" t="s">
        <v>21</v>
      </c>
      <c r="B25" s="56"/>
      <c r="C25" s="23" t="s">
        <v>17</v>
      </c>
      <c r="D25" s="24"/>
      <c r="E25" s="24"/>
      <c r="F25" s="24"/>
      <c r="G25" s="15"/>
      <c r="H25" s="24"/>
      <c r="I25" s="24"/>
      <c r="J25" s="24"/>
      <c r="K25" s="15"/>
      <c r="L25" s="24"/>
      <c r="M25" s="24"/>
      <c r="N25" s="24"/>
      <c r="O25" s="17"/>
      <c r="P25" s="24"/>
      <c r="Q25" s="24"/>
      <c r="R25" s="24"/>
      <c r="S25" s="17"/>
    </row>
    <row r="26" spans="1:20" ht="24" customHeight="1" x14ac:dyDescent="0.35">
      <c r="A26" s="22"/>
      <c r="B26" s="22"/>
      <c r="C26" s="52" t="s">
        <v>18</v>
      </c>
      <c r="D26" s="24">
        <v>21795.693389999997</v>
      </c>
      <c r="E26" s="24">
        <v>5942.2280000000001</v>
      </c>
      <c r="F26" s="24">
        <v>10188.148099999999</v>
      </c>
      <c r="G26" s="15">
        <f>(+D26+E26+F26)/3</f>
        <v>12642.023163333331</v>
      </c>
      <c r="H26" s="24">
        <v>25364.210000000003</v>
      </c>
      <c r="I26" s="24">
        <v>14725.5</v>
      </c>
      <c r="J26" s="24">
        <v>9500</v>
      </c>
      <c r="K26" s="15">
        <f>(+H26+I26+J26)/3</f>
        <v>16529.903333333335</v>
      </c>
      <c r="L26" s="24">
        <f t="shared" ref="L26:S28" si="5">(+D26/D$54)*100</f>
        <v>1.730922380706799</v>
      </c>
      <c r="M26" s="24">
        <f t="shared" si="5"/>
        <v>0.5952783159004762</v>
      </c>
      <c r="N26" s="24">
        <f t="shared" si="5"/>
        <v>1.1559884414250285</v>
      </c>
      <c r="O26" s="17">
        <f t="shared" si="5"/>
        <v>1.2083142911814555</v>
      </c>
      <c r="P26" s="24">
        <f t="shared" si="5"/>
        <v>2.0142308700825402</v>
      </c>
      <c r="Q26" s="24">
        <f t="shared" si="5"/>
        <v>1.4677143594623114</v>
      </c>
      <c r="R26" s="24">
        <f t="shared" si="5"/>
        <v>1.0738121844250841</v>
      </c>
      <c r="S26" s="17">
        <f t="shared" si="5"/>
        <v>1.575655314904703</v>
      </c>
      <c r="T26" s="46"/>
    </row>
    <row r="27" spans="1:20" ht="24" customHeight="1" x14ac:dyDescent="0.35">
      <c r="A27" s="22"/>
      <c r="B27" s="53"/>
      <c r="C27" s="52" t="s">
        <v>19</v>
      </c>
      <c r="D27" s="24">
        <v>21795.693389999997</v>
      </c>
      <c r="E27" s="24">
        <v>5942.2280000000001</v>
      </c>
      <c r="F27" s="24">
        <v>10188.148099999999</v>
      </c>
      <c r="G27" s="20">
        <f>(+D27+E27+F27)/3</f>
        <v>12642.023163333331</v>
      </c>
      <c r="H27" s="24">
        <v>25364.210000000003</v>
      </c>
      <c r="I27" s="24">
        <v>14725.5</v>
      </c>
      <c r="J27" s="24">
        <v>9500</v>
      </c>
      <c r="K27" s="20">
        <f>(+H27+I27+J27)/3</f>
        <v>16529.903333333335</v>
      </c>
      <c r="L27" s="24">
        <f t="shared" si="5"/>
        <v>1.730922380706799</v>
      </c>
      <c r="M27" s="24">
        <f t="shared" si="5"/>
        <v>0.5952783159004762</v>
      </c>
      <c r="N27" s="24">
        <f t="shared" si="5"/>
        <v>1.1559884414250285</v>
      </c>
      <c r="O27" s="21">
        <f t="shared" si="5"/>
        <v>1.2083142911814555</v>
      </c>
      <c r="P27" s="24">
        <f t="shared" si="5"/>
        <v>2.0142308700825402</v>
      </c>
      <c r="Q27" s="24">
        <f t="shared" si="5"/>
        <v>1.4677143594623114</v>
      </c>
      <c r="R27" s="24">
        <f t="shared" si="5"/>
        <v>1.0738121844250841</v>
      </c>
      <c r="S27" s="21">
        <f t="shared" si="5"/>
        <v>1.575655314904703</v>
      </c>
    </row>
    <row r="28" spans="1:20" ht="24" customHeight="1" x14ac:dyDescent="0.35">
      <c r="A28" s="22"/>
      <c r="B28" s="22"/>
      <c r="C28" s="52" t="s">
        <v>20</v>
      </c>
      <c r="D28" s="24">
        <v>0</v>
      </c>
      <c r="E28" s="24">
        <v>0</v>
      </c>
      <c r="F28" s="24">
        <v>0</v>
      </c>
      <c r="G28" s="20">
        <f>(+D28+E28+F28)/3</f>
        <v>0</v>
      </c>
      <c r="H28" s="24">
        <v>0</v>
      </c>
      <c r="I28" s="24">
        <v>0</v>
      </c>
      <c r="J28" s="24">
        <v>0</v>
      </c>
      <c r="K28" s="20">
        <f>(+H28+I28+J28)/3</f>
        <v>0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1">
        <f t="shared" si="5"/>
        <v>0</v>
      </c>
      <c r="P28" s="24">
        <f t="shared" si="5"/>
        <v>0</v>
      </c>
      <c r="Q28" s="24">
        <f t="shared" si="5"/>
        <v>0</v>
      </c>
      <c r="R28" s="24">
        <f t="shared" si="5"/>
        <v>0</v>
      </c>
      <c r="S28" s="21">
        <f t="shared" si="5"/>
        <v>0</v>
      </c>
    </row>
    <row r="29" spans="1:20" ht="24" customHeight="1" x14ac:dyDescent="0.35">
      <c r="A29" s="50" t="s">
        <v>26</v>
      </c>
      <c r="B29" s="54"/>
      <c r="C29" s="33" t="s">
        <v>62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30</v>
      </c>
      <c r="D30" s="14">
        <v>13548.65353</v>
      </c>
      <c r="E30" s="14">
        <v>13290.511250000001</v>
      </c>
      <c r="F30" s="14">
        <v>10667.082620000001</v>
      </c>
      <c r="G30" s="15">
        <f>(+D30+E30+F30)/3</f>
        <v>12502.082466666667</v>
      </c>
      <c r="H30" s="14">
        <v>17490.229289999999</v>
      </c>
      <c r="I30" s="14">
        <v>14713.44399</v>
      </c>
      <c r="J30" s="14">
        <v>15988.201325</v>
      </c>
      <c r="K30" s="15">
        <f>(+H30+I30+J30)/3</f>
        <v>16063.958201666666</v>
      </c>
      <c r="L30" s="14">
        <f t="shared" ref="L30:S30" si="6">(+D30/D$54)*100</f>
        <v>1.0759771301553982</v>
      </c>
      <c r="M30" s="14">
        <f t="shared" si="6"/>
        <v>1.3314119139077689</v>
      </c>
      <c r="N30" s="14">
        <f t="shared" si="6"/>
        <v>1.2103302868600636</v>
      </c>
      <c r="O30" s="17">
        <f t="shared" si="6"/>
        <v>1.1949388732190322</v>
      </c>
      <c r="P30" s="14">
        <f t="shared" si="6"/>
        <v>1.3889397604238343</v>
      </c>
      <c r="Q30" s="14">
        <f t="shared" si="6"/>
        <v>1.4665127174810666</v>
      </c>
      <c r="R30" s="14">
        <f t="shared" si="6"/>
        <v>1.8071921462975025</v>
      </c>
      <c r="S30" s="17">
        <f t="shared" si="6"/>
        <v>1.5312407222504272</v>
      </c>
      <c r="T30" s="46"/>
    </row>
    <row r="31" spans="1:20" ht="24" customHeight="1" x14ac:dyDescent="0.35">
      <c r="A31" s="22" t="s">
        <v>29</v>
      </c>
      <c r="B31" s="53"/>
      <c r="C31" s="23" t="s">
        <v>22</v>
      </c>
      <c r="D31" s="24"/>
      <c r="E31" s="24"/>
      <c r="F31" s="24"/>
      <c r="G31" s="15"/>
      <c r="H31" s="24"/>
      <c r="I31" s="24"/>
      <c r="J31" s="24"/>
      <c r="K31" s="15"/>
      <c r="L31" s="24"/>
      <c r="M31" s="24"/>
      <c r="N31" s="24"/>
      <c r="O31" s="17"/>
      <c r="P31" s="24"/>
      <c r="Q31" s="24"/>
      <c r="R31" s="24"/>
      <c r="S31" s="17"/>
    </row>
    <row r="32" spans="1:20" ht="24" customHeight="1" x14ac:dyDescent="0.35">
      <c r="A32" s="22"/>
      <c r="B32" s="53"/>
      <c r="C32" s="23" t="s">
        <v>23</v>
      </c>
      <c r="D32" s="24">
        <v>11135.100179999999</v>
      </c>
      <c r="E32" s="24">
        <v>10308.970609999998</v>
      </c>
      <c r="F32" s="24">
        <v>11615.536810000001</v>
      </c>
      <c r="G32" s="15">
        <f>(+D32+E32+F32)/3</f>
        <v>11019.869200000001</v>
      </c>
      <c r="H32" s="24">
        <v>10834.307393000001</v>
      </c>
      <c r="I32" s="24">
        <v>9926.2342100000023</v>
      </c>
      <c r="J32" s="24">
        <v>9638.989590000001</v>
      </c>
      <c r="K32" s="15">
        <f>(+H32+I32+J32)/3</f>
        <v>10133.177064333335</v>
      </c>
      <c r="L32" s="24">
        <f t="shared" ref="L32:S34" si="7">(+D32/D$54)*100</f>
        <v>0.88430286516222245</v>
      </c>
      <c r="M32" s="24">
        <f t="shared" si="7"/>
        <v>1.0327282398770805</v>
      </c>
      <c r="N32" s="24">
        <f t="shared" si="7"/>
        <v>1.3179457308150979</v>
      </c>
      <c r="O32" s="17">
        <f t="shared" si="7"/>
        <v>1.0532701347937932</v>
      </c>
      <c r="P32" s="24">
        <f t="shared" si="7"/>
        <v>0.86037753223712021</v>
      </c>
      <c r="Q32" s="24">
        <f t="shared" si="7"/>
        <v>0.98936378971193084</v>
      </c>
      <c r="R32" s="24">
        <f t="shared" si="7"/>
        <v>1.0895225755040574</v>
      </c>
      <c r="S32" s="17">
        <f t="shared" si="7"/>
        <v>0.96590971987659868</v>
      </c>
      <c r="T32" s="46"/>
    </row>
    <row r="33" spans="1:20" ht="24" customHeight="1" x14ac:dyDescent="0.35">
      <c r="A33" s="22"/>
      <c r="B33" s="22"/>
      <c r="C33" s="52" t="s">
        <v>24</v>
      </c>
      <c r="D33" s="24">
        <v>11101.71818</v>
      </c>
      <c r="E33" s="24">
        <v>10289.144389999998</v>
      </c>
      <c r="F33" s="24">
        <v>11602.697550000001</v>
      </c>
      <c r="G33" s="20">
        <f>(+D33+E33+F33)/3</f>
        <v>10997.853373333332</v>
      </c>
      <c r="H33" s="24">
        <v>10818.61124</v>
      </c>
      <c r="I33" s="24">
        <v>9898.6771400000016</v>
      </c>
      <c r="J33" s="24">
        <v>9594.4965200000006</v>
      </c>
      <c r="K33" s="20">
        <f>(+H33+I33+J33)/3</f>
        <v>10103.928300000001</v>
      </c>
      <c r="L33" s="24">
        <f t="shared" si="7"/>
        <v>0.88165180699771062</v>
      </c>
      <c r="M33" s="24">
        <f t="shared" si="7"/>
        <v>1.0307420961524922</v>
      </c>
      <c r="N33" s="24">
        <f t="shared" si="7"/>
        <v>1.3164889365075583</v>
      </c>
      <c r="O33" s="21">
        <f t="shared" si="7"/>
        <v>1.051165879988228</v>
      </c>
      <c r="P33" s="24">
        <f t="shared" si="7"/>
        <v>0.85913106424485319</v>
      </c>
      <c r="Q33" s="24">
        <f t="shared" si="7"/>
        <v>0.98661713205387447</v>
      </c>
      <c r="R33" s="24">
        <f t="shared" si="7"/>
        <v>1.0844933964842178</v>
      </c>
      <c r="S33" s="21">
        <f t="shared" si="7"/>
        <v>0.9631216835495332</v>
      </c>
    </row>
    <row r="34" spans="1:20" ht="24" customHeight="1" x14ac:dyDescent="0.35">
      <c r="A34" s="22"/>
      <c r="B34" s="22"/>
      <c r="C34" s="52" t="s">
        <v>25</v>
      </c>
      <c r="D34" s="24">
        <v>33.381999999999998</v>
      </c>
      <c r="E34" s="24">
        <v>19.826219999999996</v>
      </c>
      <c r="F34" s="24">
        <v>12.839259999999999</v>
      </c>
      <c r="G34" s="20">
        <f>(+D34+E34+F34)/3</f>
        <v>22.015826666666666</v>
      </c>
      <c r="H34" s="24">
        <v>15.696152999999999</v>
      </c>
      <c r="I34" s="24">
        <v>27.557069999999996</v>
      </c>
      <c r="J34" s="24">
        <v>44.493069999999996</v>
      </c>
      <c r="K34" s="20">
        <f>(+H34+I34+J34)/3</f>
        <v>29.248764333333327</v>
      </c>
      <c r="L34" s="24">
        <f t="shared" si="7"/>
        <v>2.6510581645117545E-3</v>
      </c>
      <c r="M34" s="24">
        <f t="shared" si="7"/>
        <v>1.9861437245882081E-3</v>
      </c>
      <c r="N34" s="24">
        <f t="shared" si="7"/>
        <v>1.4567943075396315E-3</v>
      </c>
      <c r="O34" s="21">
        <f t="shared" si="7"/>
        <v>2.1042548055649141E-3</v>
      </c>
      <c r="P34" s="24">
        <f t="shared" si="7"/>
        <v>1.246467992267004E-3</v>
      </c>
      <c r="Q34" s="24">
        <f t="shared" si="7"/>
        <v>2.7466576580563017E-3</v>
      </c>
      <c r="R34" s="24">
        <f t="shared" si="7"/>
        <v>5.0291790198398077E-3</v>
      </c>
      <c r="S34" s="21">
        <f t="shared" si="7"/>
        <v>2.7880363270653386E-3</v>
      </c>
    </row>
    <row r="35" spans="1:20" ht="24" customHeight="1" x14ac:dyDescent="0.35">
      <c r="A35" s="50" t="s">
        <v>31</v>
      </c>
      <c r="B35" s="54"/>
      <c r="C35" s="33" t="s">
        <v>40</v>
      </c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</row>
    <row r="36" spans="1:20" ht="24" customHeight="1" x14ac:dyDescent="0.35">
      <c r="A36" s="50"/>
      <c r="B36" s="54"/>
      <c r="C36" s="33" t="s">
        <v>41</v>
      </c>
      <c r="D36" s="14">
        <v>20327.212499999998</v>
      </c>
      <c r="E36" s="14">
        <v>9186.3565500000004</v>
      </c>
      <c r="F36" s="14">
        <v>2507.3137400000001</v>
      </c>
      <c r="G36" s="15">
        <f>(+D36+E36+F36)/3</f>
        <v>10673.627596666667</v>
      </c>
      <c r="H36" s="14">
        <v>18373.975889999998</v>
      </c>
      <c r="I36" s="14">
        <v>8102.0642799999996</v>
      </c>
      <c r="J36" s="14">
        <v>2503.52745</v>
      </c>
      <c r="K36" s="15">
        <f>(+H36+I36+J36)/3</f>
        <v>9659.8558733333321</v>
      </c>
      <c r="L36" s="14">
        <f t="shared" ref="L36:S36" si="8">(+D36/D$54)*100</f>
        <v>1.6143017991699236</v>
      </c>
      <c r="M36" s="14">
        <f t="shared" si="8"/>
        <v>0.92026742433062303</v>
      </c>
      <c r="N36" s="14">
        <f t="shared" si="8"/>
        <v>0.28448994596634886</v>
      </c>
      <c r="O36" s="17">
        <f t="shared" si="8"/>
        <v>1.0201766439732198</v>
      </c>
      <c r="P36" s="14">
        <f t="shared" si="8"/>
        <v>1.459120132020288</v>
      </c>
      <c r="Q36" s="14">
        <f t="shared" si="8"/>
        <v>0.80754582764881822</v>
      </c>
      <c r="R36" s="14">
        <f t="shared" si="8"/>
        <v>0.28298087156343793</v>
      </c>
      <c r="S36" s="17">
        <f t="shared" si="8"/>
        <v>0.92079203012264499</v>
      </c>
      <c r="T36" s="46"/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6847.79072</v>
      </c>
      <c r="E38" s="24">
        <v>7115.9132499999996</v>
      </c>
      <c r="F38" s="24">
        <v>5736.3131899999998</v>
      </c>
      <c r="G38" s="20">
        <f>(+D38+E38+F38)/3</f>
        <v>6566.6723866666662</v>
      </c>
      <c r="H38" s="24">
        <v>3078.6405</v>
      </c>
      <c r="I38" s="24">
        <v>3032.27961</v>
      </c>
      <c r="J38" s="24">
        <v>2575.1250199999999</v>
      </c>
      <c r="K38" s="20">
        <f>(+H38+I38+J38)/3</f>
        <v>2895.3483766666668</v>
      </c>
      <c r="L38" s="24">
        <f t="shared" ref="L38:S40" si="9">(+D38/D$54)*100</f>
        <v>0.54382276367874383</v>
      </c>
      <c r="M38" s="24">
        <f t="shared" si="9"/>
        <v>0.71285532220471581</v>
      </c>
      <c r="N38" s="24">
        <f t="shared" si="9"/>
        <v>0.650865268049444</v>
      </c>
      <c r="O38" s="21">
        <f t="shared" si="9"/>
        <v>0.62763720551702007</v>
      </c>
      <c r="P38" s="24">
        <f t="shared" si="9"/>
        <v>0.24448199778295265</v>
      </c>
      <c r="Q38" s="24">
        <f t="shared" si="9"/>
        <v>0.30223220437348663</v>
      </c>
      <c r="R38" s="24">
        <f t="shared" si="9"/>
        <v>0.29107374977830403</v>
      </c>
      <c r="S38" s="21">
        <f t="shared" si="9"/>
        <v>0.27598897381304738</v>
      </c>
      <c r="T38" s="46"/>
    </row>
    <row r="39" spans="1:20" ht="24" customHeight="1" x14ac:dyDescent="0.35">
      <c r="A39" s="22"/>
      <c r="B39" s="53"/>
      <c r="C39" s="52" t="s">
        <v>28</v>
      </c>
      <c r="D39" s="24">
        <v>4286.8621199999998</v>
      </c>
      <c r="E39" s="24">
        <v>3272.3729900000003</v>
      </c>
      <c r="F39" s="24">
        <v>3504.3715699999998</v>
      </c>
      <c r="G39" s="20">
        <f>(+D39+E39+F39)/3</f>
        <v>3687.8688933333328</v>
      </c>
      <c r="H39" s="24">
        <v>2333.52</v>
      </c>
      <c r="I39" s="24">
        <v>2823.1256100000001</v>
      </c>
      <c r="J39" s="24">
        <v>2381.39</v>
      </c>
      <c r="K39" s="20">
        <f>(+H39+I39+J39)/3</f>
        <v>2512.6785366666663</v>
      </c>
      <c r="L39" s="24">
        <f t="shared" si="9"/>
        <v>0.34044457562045921</v>
      </c>
      <c r="M39" s="24">
        <f t="shared" si="9"/>
        <v>0.32781856948023641</v>
      </c>
      <c r="N39" s="24">
        <f t="shared" si="9"/>
        <v>0.39762015526437827</v>
      </c>
      <c r="O39" s="21">
        <f t="shared" si="9"/>
        <v>0.35248350918566584</v>
      </c>
      <c r="P39" s="24">
        <f t="shared" si="9"/>
        <v>0.18531024699586576</v>
      </c>
      <c r="Q39" s="24">
        <f t="shared" si="9"/>
        <v>0.28138548751232878</v>
      </c>
      <c r="R39" s="24">
        <f t="shared" si="9"/>
        <v>0.26917532609137379</v>
      </c>
      <c r="S39" s="21">
        <f t="shared" si="9"/>
        <v>0.23951230755004238</v>
      </c>
    </row>
    <row r="40" spans="1:20" ht="24" customHeight="1" x14ac:dyDescent="0.35">
      <c r="A40" s="22"/>
      <c r="B40" s="53"/>
      <c r="C40" s="52" t="s">
        <v>20</v>
      </c>
      <c r="D40" s="24">
        <v>2560.9286000000002</v>
      </c>
      <c r="E40" s="24">
        <v>3843.5402599999998</v>
      </c>
      <c r="F40" s="24">
        <v>2231.9416200000001</v>
      </c>
      <c r="G40" s="15">
        <f>(+D40+E40+F40)/3</f>
        <v>2878.8034933333333</v>
      </c>
      <c r="H40" s="24">
        <v>745.12049999999999</v>
      </c>
      <c r="I40" s="24">
        <v>209.154</v>
      </c>
      <c r="J40" s="24">
        <v>193.73501999999999</v>
      </c>
      <c r="K40" s="15">
        <f>(+H40+I40+J40)/3</f>
        <v>382.66984000000002</v>
      </c>
      <c r="L40" s="24">
        <f t="shared" si="9"/>
        <v>0.20337818805828464</v>
      </c>
      <c r="M40" s="24">
        <f t="shared" si="9"/>
        <v>0.38503675272447951</v>
      </c>
      <c r="N40" s="24">
        <f t="shared" si="9"/>
        <v>0.25324511278506578</v>
      </c>
      <c r="O40" s="17">
        <f t="shared" si="9"/>
        <v>0.27515369633135417</v>
      </c>
      <c r="P40" s="24">
        <f t="shared" si="9"/>
        <v>5.9171750787086891E-2</v>
      </c>
      <c r="Q40" s="24">
        <f t="shared" si="9"/>
        <v>2.0846716861157875E-2</v>
      </c>
      <c r="R40" s="24">
        <f t="shared" si="9"/>
        <v>2.1898423686930246E-2</v>
      </c>
      <c r="S40" s="17">
        <f t="shared" si="9"/>
        <v>3.6476666263004907E-2</v>
      </c>
    </row>
    <row r="41" spans="1:20" ht="24" customHeight="1" x14ac:dyDescent="0.35">
      <c r="A41" s="50" t="s">
        <v>36</v>
      </c>
      <c r="B41" s="50"/>
      <c r="C41" s="33" t="s">
        <v>76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77</v>
      </c>
      <c r="D42" s="71" t="s">
        <v>85</v>
      </c>
      <c r="E42" s="71" t="s">
        <v>85</v>
      </c>
      <c r="F42" s="14">
        <v>7859.2952599999999</v>
      </c>
      <c r="G42" s="15">
        <f>(+D42+E42+F42)/3</f>
        <v>2619.7650866666668</v>
      </c>
      <c r="H42" s="71" t="s">
        <v>85</v>
      </c>
      <c r="I42" s="71" t="s">
        <v>85</v>
      </c>
      <c r="J42" s="14">
        <v>7859.2952599999999</v>
      </c>
      <c r="K42" s="15">
        <f>(+H42+I42+J42)/3</f>
        <v>2619.7650866666668</v>
      </c>
      <c r="L42" s="71" t="s">
        <v>84</v>
      </c>
      <c r="M42" s="71" t="s">
        <v>84</v>
      </c>
      <c r="N42" s="14">
        <f>(+F42/F$54)*100</f>
        <v>0.89174739011759308</v>
      </c>
      <c r="O42" s="17">
        <f>(+G42/G$54)*100</f>
        <v>0.2503950161188368</v>
      </c>
      <c r="P42" s="71" t="s">
        <v>84</v>
      </c>
      <c r="Q42" s="71" t="s">
        <v>84</v>
      </c>
      <c r="R42" s="14">
        <f>(+J42/J$54)*100</f>
        <v>0.88835863275603244</v>
      </c>
      <c r="S42" s="17">
        <f>(+K42/K$54)*100</f>
        <v>0.24971995899601632</v>
      </c>
      <c r="T42" s="46"/>
    </row>
    <row r="43" spans="1:20" ht="24" customHeight="1" x14ac:dyDescent="0.35">
      <c r="A43" s="22" t="s">
        <v>39</v>
      </c>
      <c r="B43" s="22"/>
      <c r="C43" s="59" t="s">
        <v>78</v>
      </c>
      <c r="D43" s="24"/>
      <c r="E43" s="24"/>
      <c r="F43" s="24"/>
      <c r="G43" s="15"/>
      <c r="H43" s="24"/>
      <c r="I43" s="24"/>
      <c r="J43" s="60"/>
      <c r="K43" s="15"/>
      <c r="L43" s="24"/>
      <c r="M43" s="24"/>
      <c r="N43" s="60"/>
      <c r="O43" s="17"/>
      <c r="P43" s="24"/>
      <c r="Q43" s="24"/>
      <c r="R43" s="60"/>
      <c r="S43" s="17"/>
    </row>
    <row r="44" spans="1:20" ht="24" customHeight="1" x14ac:dyDescent="0.35">
      <c r="A44" s="22"/>
      <c r="B44" s="22"/>
      <c r="C44" s="59" t="s">
        <v>79</v>
      </c>
      <c r="D44" s="24">
        <v>750.94999999999993</v>
      </c>
      <c r="E44" s="24">
        <v>976.17611999999986</v>
      </c>
      <c r="F44" s="24">
        <v>916.79954000000009</v>
      </c>
      <c r="G44" s="15">
        <f>(+D44+E44+F44)/3</f>
        <v>881.30855333333329</v>
      </c>
      <c r="H44" s="24">
        <v>676.92394999999999</v>
      </c>
      <c r="I44" s="24">
        <v>888.00199999999995</v>
      </c>
      <c r="J44" s="60">
        <v>1036.2420000000002</v>
      </c>
      <c r="K44" s="15">
        <f>(+H44+I44+J44)/3</f>
        <v>867.0559833333333</v>
      </c>
      <c r="L44" s="24">
        <f t="shared" ref="L44:S44" si="10">(+D44/D$54)*100</f>
        <v>5.9637293410823258E-2</v>
      </c>
      <c r="M44" s="24">
        <f t="shared" si="10"/>
        <v>9.7791009825920705E-2</v>
      </c>
      <c r="N44" s="60">
        <f t="shared" si="10"/>
        <v>0.10402377948783285</v>
      </c>
      <c r="O44" s="17">
        <f t="shared" si="10"/>
        <v>8.4234754688769148E-2</v>
      </c>
      <c r="P44" s="24">
        <f t="shared" si="10"/>
        <v>5.3756104242482214E-2</v>
      </c>
      <c r="Q44" s="24">
        <f t="shared" si="10"/>
        <v>8.8508593027825974E-2</v>
      </c>
      <c r="R44" s="60">
        <f t="shared" si="10"/>
        <v>0.11712939848558086</v>
      </c>
      <c r="S44" s="17">
        <f t="shared" si="10"/>
        <v>8.2649083960710204E-2</v>
      </c>
      <c r="T44" s="46"/>
    </row>
    <row r="45" spans="1:20" ht="24" customHeight="1" x14ac:dyDescent="0.35">
      <c r="A45" s="50" t="s">
        <v>42</v>
      </c>
      <c r="B45" s="50"/>
      <c r="C45" s="33" t="s">
        <v>34</v>
      </c>
      <c r="D45" s="14"/>
      <c r="E45" s="14"/>
      <c r="F45" s="14"/>
      <c r="G45" s="20"/>
      <c r="H45" s="14"/>
      <c r="I45" s="14"/>
      <c r="J45" s="14"/>
      <c r="K45" s="20"/>
      <c r="L45" s="14"/>
      <c r="M45" s="14"/>
      <c r="N45" s="14"/>
      <c r="O45" s="21"/>
      <c r="P45" s="14"/>
      <c r="Q45" s="14"/>
      <c r="R45" s="14"/>
      <c r="S45" s="21"/>
    </row>
    <row r="46" spans="1:20" ht="24" customHeight="1" x14ac:dyDescent="0.35">
      <c r="A46" s="50"/>
      <c r="B46" s="50"/>
      <c r="C46" s="33" t="s">
        <v>35</v>
      </c>
      <c r="D46" s="14">
        <v>2053.3620599999999</v>
      </c>
      <c r="E46" s="14">
        <v>1.6250000000000001E-2</v>
      </c>
      <c r="F46" s="14">
        <v>0</v>
      </c>
      <c r="G46" s="15">
        <f>(+D46+E46+F46)/3</f>
        <v>684.45943666666665</v>
      </c>
      <c r="H46" s="14">
        <v>8.9251699999999996</v>
      </c>
      <c r="I46" s="14">
        <v>2.359E-2</v>
      </c>
      <c r="J46" s="14">
        <v>4.8200600000000007</v>
      </c>
      <c r="K46" s="15">
        <f>(+H46+I46+J46)/3</f>
        <v>4.5896066666666675</v>
      </c>
      <c r="L46" s="14">
        <f t="shared" ref="L46:S50" si="11">(+D46/D$54)*100</f>
        <v>0.16306938631183496</v>
      </c>
      <c r="M46" s="14">
        <f t="shared" si="11"/>
        <v>1.6278864818688778E-6</v>
      </c>
      <c r="N46" s="14">
        <f t="shared" si="11"/>
        <v>0</v>
      </c>
      <c r="O46" s="17">
        <f t="shared" si="11"/>
        <v>6.5420076230921484E-2</v>
      </c>
      <c r="P46" s="14">
        <f t="shared" si="11"/>
        <v>7.0876849445476839E-4</v>
      </c>
      <c r="Q46" s="14">
        <f t="shared" si="11"/>
        <v>2.3512533862833812E-6</v>
      </c>
      <c r="R46" s="14">
        <f t="shared" si="11"/>
        <v>5.4482517449052324E-4</v>
      </c>
      <c r="S46" s="17">
        <f t="shared" si="11"/>
        <v>4.3748822917024873E-4</v>
      </c>
      <c r="T46" s="46"/>
    </row>
    <row r="47" spans="1:20" ht="24" customHeight="1" x14ac:dyDescent="0.35">
      <c r="A47" s="22" t="s">
        <v>45</v>
      </c>
      <c r="B47" s="22"/>
      <c r="C47" s="23" t="s">
        <v>46</v>
      </c>
      <c r="D47" s="24">
        <v>649.55960000000005</v>
      </c>
      <c r="E47" s="24">
        <v>311.09127999999998</v>
      </c>
      <c r="F47" s="24">
        <v>239.7886</v>
      </c>
      <c r="G47" s="15">
        <f>(+D47+E47+F47)/3</f>
        <v>400.14649333333335</v>
      </c>
      <c r="H47" s="24">
        <v>0</v>
      </c>
      <c r="I47" s="24">
        <v>0</v>
      </c>
      <c r="J47" s="24">
        <v>0</v>
      </c>
      <c r="K47" s="15">
        <f>(+H47+I47+J47)/3</f>
        <v>0</v>
      </c>
      <c r="L47" s="24">
        <f t="shared" si="11"/>
        <v>5.158529389841799E-2</v>
      </c>
      <c r="M47" s="24">
        <f t="shared" si="11"/>
        <v>3.1164387036263754E-2</v>
      </c>
      <c r="N47" s="24">
        <f t="shared" si="11"/>
        <v>2.7207383252064194E-2</v>
      </c>
      <c r="O47" s="17">
        <f t="shared" si="11"/>
        <v>3.8245676361609054E-2</v>
      </c>
      <c r="P47" s="24">
        <f t="shared" si="11"/>
        <v>0</v>
      </c>
      <c r="Q47" s="24">
        <f t="shared" si="11"/>
        <v>0</v>
      </c>
      <c r="R47" s="24">
        <f t="shared" si="11"/>
        <v>0</v>
      </c>
      <c r="S47" s="17">
        <f t="shared" si="11"/>
        <v>0</v>
      </c>
      <c r="T47" s="46"/>
    </row>
    <row r="48" spans="1:20" ht="24" customHeight="1" x14ac:dyDescent="0.35">
      <c r="A48" s="22"/>
      <c r="B48" s="22"/>
      <c r="C48" s="52" t="s">
        <v>47</v>
      </c>
      <c r="D48" s="24">
        <v>0</v>
      </c>
      <c r="E48" s="24">
        <v>0</v>
      </c>
      <c r="F48" s="24">
        <v>0</v>
      </c>
      <c r="G48" s="20">
        <f>(+D48+E48+F48)/3</f>
        <v>0</v>
      </c>
      <c r="H48" s="24">
        <v>0</v>
      </c>
      <c r="I48" s="24">
        <v>0</v>
      </c>
      <c r="J48" s="24">
        <v>0</v>
      </c>
      <c r="K48" s="20">
        <f>(+H48+I48+J48)/3</f>
        <v>0</v>
      </c>
      <c r="L48" s="24">
        <f t="shared" si="11"/>
        <v>0</v>
      </c>
      <c r="M48" s="24">
        <f t="shared" si="11"/>
        <v>0</v>
      </c>
      <c r="N48" s="24">
        <f t="shared" si="11"/>
        <v>0</v>
      </c>
      <c r="O48" s="21">
        <f t="shared" si="11"/>
        <v>0</v>
      </c>
      <c r="P48" s="24">
        <f t="shared" si="11"/>
        <v>0</v>
      </c>
      <c r="Q48" s="24">
        <f t="shared" si="11"/>
        <v>0</v>
      </c>
      <c r="R48" s="24">
        <f t="shared" si="11"/>
        <v>0</v>
      </c>
      <c r="S48" s="21">
        <f t="shared" si="11"/>
        <v>0</v>
      </c>
    </row>
    <row r="49" spans="1:256" ht="24" customHeight="1" x14ac:dyDescent="0.35">
      <c r="A49" s="22"/>
      <c r="B49" s="22"/>
      <c r="C49" s="52" t="s">
        <v>48</v>
      </c>
      <c r="D49" s="24">
        <v>0</v>
      </c>
      <c r="E49" s="24">
        <v>0</v>
      </c>
      <c r="F49" s="24">
        <v>0</v>
      </c>
      <c r="G49" s="20">
        <f>(+D49+E49+F49)/3</f>
        <v>0</v>
      </c>
      <c r="H49" s="24">
        <v>0</v>
      </c>
      <c r="I49" s="24">
        <v>0</v>
      </c>
      <c r="J49" s="24">
        <v>0</v>
      </c>
      <c r="K49" s="20">
        <f>(+H49+I49+J49)/3</f>
        <v>0</v>
      </c>
      <c r="L49" s="24">
        <f t="shared" si="11"/>
        <v>0</v>
      </c>
      <c r="M49" s="24">
        <f t="shared" si="11"/>
        <v>0</v>
      </c>
      <c r="N49" s="24">
        <f t="shared" si="11"/>
        <v>0</v>
      </c>
      <c r="O49" s="21">
        <f t="shared" si="11"/>
        <v>0</v>
      </c>
      <c r="P49" s="24">
        <f t="shared" si="11"/>
        <v>0</v>
      </c>
      <c r="Q49" s="24">
        <f t="shared" si="11"/>
        <v>0</v>
      </c>
      <c r="R49" s="24">
        <f t="shared" si="11"/>
        <v>0</v>
      </c>
      <c r="S49" s="21">
        <f t="shared" si="11"/>
        <v>0</v>
      </c>
    </row>
    <row r="50" spans="1:256" ht="24" customHeight="1" x14ac:dyDescent="0.35">
      <c r="A50" s="22"/>
      <c r="B50" s="53"/>
      <c r="C50" s="52" t="s">
        <v>49</v>
      </c>
      <c r="D50" s="24">
        <v>649.55960000000005</v>
      </c>
      <c r="E50" s="24">
        <v>311.09127999999998</v>
      </c>
      <c r="F50" s="24">
        <v>239.7886</v>
      </c>
      <c r="G50" s="20">
        <f>(+D50+E50+F50)/3</f>
        <v>400.14649333333335</v>
      </c>
      <c r="H50" s="24">
        <v>0</v>
      </c>
      <c r="I50" s="24">
        <v>0</v>
      </c>
      <c r="J50" s="24">
        <v>0</v>
      </c>
      <c r="K50" s="20">
        <f>(+H50+I50+J50)/3</f>
        <v>0</v>
      </c>
      <c r="L50" s="24">
        <f t="shared" si="11"/>
        <v>5.158529389841799E-2</v>
      </c>
      <c r="M50" s="24">
        <f t="shared" si="11"/>
        <v>3.1164387036263754E-2</v>
      </c>
      <c r="N50" s="24">
        <f t="shared" si="11"/>
        <v>2.7207383252064194E-2</v>
      </c>
      <c r="O50" s="21">
        <f t="shared" si="11"/>
        <v>3.8245676361609054E-2</v>
      </c>
      <c r="P50" s="24">
        <f t="shared" si="11"/>
        <v>0</v>
      </c>
      <c r="Q50" s="24">
        <f t="shared" si="11"/>
        <v>0</v>
      </c>
      <c r="R50" s="24">
        <f t="shared" si="11"/>
        <v>0</v>
      </c>
      <c r="S50" s="21">
        <f t="shared" si="11"/>
        <v>0</v>
      </c>
    </row>
    <row r="51" spans="1:256" ht="24" customHeight="1" x14ac:dyDescent="0.35">
      <c r="A51" s="50" t="s">
        <v>50</v>
      </c>
      <c r="B51" s="54"/>
      <c r="C51" s="33" t="s">
        <v>37</v>
      </c>
      <c r="D51" s="14"/>
      <c r="E51" s="14"/>
      <c r="F51" s="14"/>
      <c r="G51" s="20"/>
      <c r="H51" s="14"/>
      <c r="I51" s="14"/>
      <c r="J51" s="14"/>
      <c r="K51" s="20"/>
      <c r="L51" s="14"/>
      <c r="M51" s="14"/>
      <c r="N51" s="14"/>
      <c r="O51" s="21"/>
      <c r="P51" s="14"/>
      <c r="Q51" s="14"/>
      <c r="R51" s="14"/>
      <c r="S51" s="21"/>
    </row>
    <row r="52" spans="1:256" ht="24" customHeight="1" x14ac:dyDescent="0.35">
      <c r="A52" s="50"/>
      <c r="B52" s="54"/>
      <c r="C52" s="33" t="s">
        <v>38</v>
      </c>
      <c r="D52" s="14">
        <v>26.780569999999997</v>
      </c>
      <c r="E52" s="14">
        <v>6.3631399999999996</v>
      </c>
      <c r="F52" s="14">
        <v>73.924040000000005</v>
      </c>
      <c r="G52" s="15">
        <f>(+D52+E52+F52)/3</f>
        <v>35.689250000000001</v>
      </c>
      <c r="H52" s="14">
        <v>669.84393000000011</v>
      </c>
      <c r="I52" s="14">
        <v>16.963290000000001</v>
      </c>
      <c r="J52" s="14">
        <v>4.5258699999999994</v>
      </c>
      <c r="K52" s="15">
        <f>(+H52+I52+J52)/3</f>
        <v>230.4443633333334</v>
      </c>
      <c r="L52" s="14">
        <f t="shared" ref="L52:S53" si="12">(+D52/D$54)*100</f>
        <v>2.1268003339757523E-3</v>
      </c>
      <c r="M52" s="14">
        <f t="shared" si="12"/>
        <v>6.3744428235317733E-4</v>
      </c>
      <c r="N52" s="14">
        <f t="shared" si="12"/>
        <v>8.3877202161442357E-3</v>
      </c>
      <c r="O52" s="17">
        <f t="shared" si="12"/>
        <v>3.4111494860746064E-3</v>
      </c>
      <c r="P52" s="14">
        <f t="shared" si="12"/>
        <v>5.3193863398205907E-2</v>
      </c>
      <c r="Q52" s="14">
        <f t="shared" si="12"/>
        <v>1.690758501695931E-3</v>
      </c>
      <c r="R52" s="14">
        <f t="shared" si="12"/>
        <v>5.1157203696041624E-4</v>
      </c>
      <c r="S52" s="17">
        <f t="shared" si="12"/>
        <v>2.196630425199082E-2</v>
      </c>
      <c r="T52" s="46"/>
    </row>
    <row r="53" spans="1:256" ht="24.95" customHeight="1" x14ac:dyDescent="0.25">
      <c r="A53" s="72" t="s">
        <v>80</v>
      </c>
      <c r="B53" s="72"/>
      <c r="C53" s="73" t="s">
        <v>51</v>
      </c>
      <c r="D53" s="74">
        <v>2096.491060000204</v>
      </c>
      <c r="E53" s="74">
        <v>2712.6686399998725</v>
      </c>
      <c r="F53" s="74">
        <v>5079.5527245302501</v>
      </c>
      <c r="G53" s="39">
        <f>(+D53+E53+F53)/3</f>
        <v>3296.2374748434427</v>
      </c>
      <c r="H53" s="74">
        <v>3784.982697000145</v>
      </c>
      <c r="I53" s="74">
        <v>3425.1787849999382</v>
      </c>
      <c r="J53" s="74">
        <v>4155.7922480000761</v>
      </c>
      <c r="K53" s="39">
        <f>(+H53+I53+J53)/3</f>
        <v>3788.6512433333864</v>
      </c>
      <c r="L53" s="74">
        <f t="shared" si="12"/>
        <v>0.16649451025820633</v>
      </c>
      <c r="M53" s="74">
        <f t="shared" si="12"/>
        <v>0.27174871439048776</v>
      </c>
      <c r="N53" s="74">
        <f t="shared" si="12"/>
        <v>0.57634657246158227</v>
      </c>
      <c r="O53" s="40">
        <f t="shared" si="12"/>
        <v>0.31505169675160077</v>
      </c>
      <c r="P53" s="74">
        <f t="shared" si="12"/>
        <v>0.30057427339648901</v>
      </c>
      <c r="Q53" s="74">
        <f t="shared" si="12"/>
        <v>0.34139309948525226</v>
      </c>
      <c r="R53" s="74">
        <f t="shared" si="12"/>
        <v>0.46974108966755712</v>
      </c>
      <c r="S53" s="40">
        <f t="shared" si="12"/>
        <v>0.36113995027669415</v>
      </c>
      <c r="T53" s="46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35.1" customHeight="1" x14ac:dyDescent="0.25">
      <c r="A54" s="61" t="s">
        <v>52</v>
      </c>
      <c r="B54" s="61"/>
      <c r="C54" s="61"/>
      <c r="D54" s="43">
        <v>1259195.3072500001</v>
      </c>
      <c r="E54" s="43">
        <v>998226.85309999983</v>
      </c>
      <c r="F54" s="43">
        <v>881336.50259000016</v>
      </c>
      <c r="G54" s="62">
        <f>G9+G21+G26+G32+G46+G38+G36+G52+G44+G47+G53+G30+G16+G42</f>
        <v>1046252.8876466667</v>
      </c>
      <c r="H54" s="43">
        <v>1259250.3856799998</v>
      </c>
      <c r="I54" s="43">
        <v>1003294.674135</v>
      </c>
      <c r="J54" s="43">
        <v>884698.47314000002</v>
      </c>
      <c r="K54" s="62">
        <f>K9+K21+K26+K32+K46+K38+K36+K52+K44+K47+K53+K30+K16+K42</f>
        <v>1049081.1776516666</v>
      </c>
      <c r="L54" s="43">
        <f>L9+L21+L26+L32+L46+L38+L36+L52+L44+L47+L53+L30+L16</f>
        <v>100</v>
      </c>
      <c r="M54" s="43">
        <f>M9+M21+M26+M32+M46+M38+M36+M52+M44+M47+M53+M30+M16</f>
        <v>100</v>
      </c>
      <c r="N54" s="43">
        <f>N9+N21+N26+N32+N46+N38+N36+N52+N44+N47+N53+N30+N16+N42</f>
        <v>99.999999999999986</v>
      </c>
      <c r="O54" s="62">
        <f>O9+O21+O26+O32+O46+O38+O36+O52+O44+O47+O53+O30+O16+O42</f>
        <v>100</v>
      </c>
      <c r="P54" s="43">
        <f>P9+P21+P26+P32+P46+P38+P36+P52+P44+P47+P53+P30+P16</f>
        <v>100.00000000000003</v>
      </c>
      <c r="Q54" s="43">
        <f>Q9+Q21+Q26+Q32+Q46+Q38+Q36+Q52+Q44+Q47+Q53+Q30+Q16</f>
        <v>100</v>
      </c>
      <c r="R54" s="43">
        <f>R9+R21+R26+R32+R46+R38+R36+R52+R44+R47+R53+R30+R16+R42</f>
        <v>100.00000000000001</v>
      </c>
      <c r="S54" s="62">
        <f>S9+S21+S26+S32+S46+S38+S36+S52+S44+S47+S53+S30+S16+S42</f>
        <v>100</v>
      </c>
      <c r="T54" s="46"/>
    </row>
    <row r="55" spans="1:256" ht="39.950000000000003" customHeight="1" x14ac:dyDescent="0.25"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256" ht="18.75" x14ac:dyDescent="0.25">
      <c r="A56" s="6"/>
      <c r="B56" s="6"/>
      <c r="C56" s="47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transitionEvaluation="1">
    <pageSetUpPr fitToPage="1"/>
  </sheetPr>
  <dimension ref="A1:IV54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6" width="15.6328125" style="5" customWidth="1"/>
    <col min="7" max="7" width="14.6328125" style="5" customWidth="1"/>
    <col min="8" max="10" width="15.6328125" style="5" customWidth="1"/>
    <col min="11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486075.24166</v>
      </c>
      <c r="E9" s="14">
        <v>539343.81864533015</v>
      </c>
      <c r="F9" s="14">
        <v>436739.98952762003</v>
      </c>
      <c r="G9" s="15">
        <f>(+D9+E9+F9)/3</f>
        <v>487386.34994431678</v>
      </c>
      <c r="H9" s="16">
        <v>486075.24166</v>
      </c>
      <c r="I9" s="16">
        <v>539343.81864533015</v>
      </c>
      <c r="J9" s="16">
        <v>436739.98952762003</v>
      </c>
      <c r="K9" s="15">
        <f>(+H9+I9+J9)/3</f>
        <v>487386.34994431678</v>
      </c>
      <c r="L9" s="16">
        <f t="shared" ref="L9:S12" si="0">(+D9/D$52)*100</f>
        <v>51.577576281212778</v>
      </c>
      <c r="M9" s="16">
        <f t="shared" si="0"/>
        <v>50.325726733628606</v>
      </c>
      <c r="N9" s="16">
        <f t="shared" si="0"/>
        <v>50.813489366024534</v>
      </c>
      <c r="O9" s="17">
        <f t="shared" si="0"/>
        <v>50.882165675324906</v>
      </c>
      <c r="P9" s="16">
        <f t="shared" si="0"/>
        <v>51.567875555455068</v>
      </c>
      <c r="Q9" s="16">
        <f t="shared" si="0"/>
        <v>50.194516393849561</v>
      </c>
      <c r="R9" s="16">
        <f t="shared" si="0"/>
        <v>51.085970084405197</v>
      </c>
      <c r="S9" s="17">
        <f t="shared" si="0"/>
        <v>50.910611209845399</v>
      </c>
      <c r="T9" s="46"/>
    </row>
    <row r="10" spans="1:256" ht="24" customHeight="1" x14ac:dyDescent="0.35">
      <c r="A10" s="12"/>
      <c r="B10" s="12"/>
      <c r="C10" s="19" t="s">
        <v>7</v>
      </c>
      <c r="D10" s="14">
        <v>309999.56612999999</v>
      </c>
      <c r="E10" s="14">
        <v>359880.94688000012</v>
      </c>
      <c r="F10" s="14">
        <v>294328.93958000001</v>
      </c>
      <c r="G10" s="20">
        <f>(+D10+E10+F10)/3</f>
        <v>321403.15086333337</v>
      </c>
      <c r="H10" s="16">
        <v>309999.56612999999</v>
      </c>
      <c r="I10" s="16">
        <v>359880.94688000012</v>
      </c>
      <c r="J10" s="16">
        <v>294328.93958000001</v>
      </c>
      <c r="K10" s="20">
        <f>(+H10+I10+J10)/3</f>
        <v>321403.15086333337</v>
      </c>
      <c r="L10" s="16">
        <f t="shared" si="0"/>
        <v>32.894138394312513</v>
      </c>
      <c r="M10" s="16">
        <f t="shared" si="0"/>
        <v>33.58019423456539</v>
      </c>
      <c r="N10" s="16">
        <f t="shared" si="0"/>
        <v>34.244357741634687</v>
      </c>
      <c r="O10" s="21">
        <f t="shared" si="0"/>
        <v>33.55384977988809</v>
      </c>
      <c r="P10" s="16">
        <f t="shared" si="0"/>
        <v>32.887951655062501</v>
      </c>
      <c r="Q10" s="16">
        <f t="shared" si="0"/>
        <v>33.49264321481192</v>
      </c>
      <c r="R10" s="16">
        <f t="shared" si="0"/>
        <v>34.427988649772324</v>
      </c>
      <c r="S10" s="21">
        <f t="shared" si="0"/>
        <v>33.572607967153537</v>
      </c>
    </row>
    <row r="11" spans="1:256" ht="24" customHeight="1" x14ac:dyDescent="0.35">
      <c r="A11" s="12"/>
      <c r="B11" s="12"/>
      <c r="C11" s="19" t="s">
        <v>8</v>
      </c>
      <c r="D11" s="14">
        <v>141222.84658000001</v>
      </c>
      <c r="E11" s="14">
        <v>146962.56569000002</v>
      </c>
      <c r="F11" s="14">
        <v>111199.38088</v>
      </c>
      <c r="G11" s="20">
        <f>(+D11+E11+F11)/3</f>
        <v>133128.26438333336</v>
      </c>
      <c r="H11" s="16">
        <v>141222.84658000001</v>
      </c>
      <c r="I11" s="16">
        <v>146962.56569000002</v>
      </c>
      <c r="J11" s="16">
        <v>111199.38088</v>
      </c>
      <c r="K11" s="20">
        <f>(+H11+I11+J11)/3</f>
        <v>133128.26438333336</v>
      </c>
      <c r="L11" s="16">
        <f t="shared" si="0"/>
        <v>14.985194714411984</v>
      </c>
      <c r="M11" s="16">
        <f t="shared" si="0"/>
        <v>13.712955753464296</v>
      </c>
      <c r="N11" s="16">
        <f t="shared" si="0"/>
        <v>12.937740287913456</v>
      </c>
      <c r="O11" s="21">
        <f t="shared" si="0"/>
        <v>13.898326051181217</v>
      </c>
      <c r="P11" s="16">
        <f t="shared" si="0"/>
        <v>14.982376294570814</v>
      </c>
      <c r="Q11" s="16">
        <f t="shared" si="0"/>
        <v>13.677203034118374</v>
      </c>
      <c r="R11" s="16">
        <f t="shared" si="0"/>
        <v>13.007117235095327</v>
      </c>
      <c r="S11" s="21">
        <f t="shared" si="0"/>
        <v>13.9060958720648</v>
      </c>
    </row>
    <row r="12" spans="1:256" ht="24" customHeight="1" x14ac:dyDescent="0.35">
      <c r="A12" s="12"/>
      <c r="B12" s="12"/>
      <c r="C12" s="19" t="s">
        <v>9</v>
      </c>
      <c r="D12" s="14">
        <v>34852.828950000003</v>
      </c>
      <c r="E12" s="14">
        <v>32500.306075330001</v>
      </c>
      <c r="F12" s="14">
        <v>31211.669067620001</v>
      </c>
      <c r="G12" s="20">
        <f>(+D12+E12+F12)/3</f>
        <v>32854.934697650002</v>
      </c>
      <c r="H12" s="16">
        <v>34852.828950000003</v>
      </c>
      <c r="I12" s="16">
        <v>32500.306075330001</v>
      </c>
      <c r="J12" s="16">
        <v>31211.669067620001</v>
      </c>
      <c r="K12" s="20">
        <f>(+H12+I12+J12)/3</f>
        <v>32854.934697650002</v>
      </c>
      <c r="L12" s="16">
        <f t="shared" si="0"/>
        <v>3.6982431724882812</v>
      </c>
      <c r="M12" s="16">
        <f t="shared" si="0"/>
        <v>3.0325767455989157</v>
      </c>
      <c r="N12" s="16">
        <f t="shared" si="0"/>
        <v>3.6313913364763835</v>
      </c>
      <c r="O12" s="21">
        <f t="shared" si="0"/>
        <v>3.4299898442555912</v>
      </c>
      <c r="P12" s="16">
        <f t="shared" si="0"/>
        <v>3.6975476058217507</v>
      </c>
      <c r="Q12" s="16">
        <f t="shared" si="0"/>
        <v>3.024670144919265</v>
      </c>
      <c r="R12" s="16">
        <f t="shared" si="0"/>
        <v>3.650864199537545</v>
      </c>
      <c r="S12" s="21">
        <f t="shared" si="0"/>
        <v>3.4319073706270569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18293.421540000003</v>
      </c>
      <c r="E14" s="14">
        <v>20474.524951830004</v>
      </c>
      <c r="F14" s="14">
        <v>18506.59072</v>
      </c>
      <c r="G14" s="20">
        <f t="shared" ref="G14:G19" si="1">(+D14+E14+F14)/3</f>
        <v>19091.512403943336</v>
      </c>
      <c r="H14" s="14">
        <v>18293.421540000003</v>
      </c>
      <c r="I14" s="14">
        <v>20474.524951830004</v>
      </c>
      <c r="J14" s="14">
        <v>18506.59072</v>
      </c>
      <c r="K14" s="20">
        <f t="shared" ref="K14:K19" si="2">(+H14+I14+J14)/3</f>
        <v>19091.512403943336</v>
      </c>
      <c r="L14" s="14">
        <f t="shared" ref="L14:S19" si="3">(+D14/D$52)*100</f>
        <v>1.9411199420515064</v>
      </c>
      <c r="M14" s="14">
        <f t="shared" si="3"/>
        <v>1.9104610308035068</v>
      </c>
      <c r="N14" s="14">
        <f t="shared" si="3"/>
        <v>2.1531906244015171</v>
      </c>
      <c r="O14" s="21">
        <f t="shared" si="3"/>
        <v>1.9931159279305797</v>
      </c>
      <c r="P14" s="14">
        <f t="shared" si="3"/>
        <v>1.9407548556403496</v>
      </c>
      <c r="Q14" s="14">
        <f t="shared" si="3"/>
        <v>1.9054800348545933</v>
      </c>
      <c r="R14" s="14">
        <f t="shared" si="3"/>
        <v>2.1647368286765523</v>
      </c>
      <c r="S14" s="21">
        <f t="shared" si="3"/>
        <v>1.9942301738982742</v>
      </c>
    </row>
    <row r="15" spans="1:256" ht="24" customHeight="1" x14ac:dyDescent="0.35">
      <c r="A15" s="12"/>
      <c r="B15" s="12"/>
      <c r="C15" s="19" t="s">
        <v>12</v>
      </c>
      <c r="D15" s="14">
        <v>13254.001680000001</v>
      </c>
      <c r="E15" s="14">
        <v>9268.4710599999999</v>
      </c>
      <c r="F15" s="14">
        <v>8362.8976500000008</v>
      </c>
      <c r="G15" s="20">
        <f t="shared" si="1"/>
        <v>10295.123463333335</v>
      </c>
      <c r="H15" s="16">
        <v>13254.001680000001</v>
      </c>
      <c r="I15" s="16">
        <v>9268.4710599999999</v>
      </c>
      <c r="J15" s="16">
        <v>8362.8976500000008</v>
      </c>
      <c r="K15" s="20">
        <f t="shared" si="2"/>
        <v>10295.123463333335</v>
      </c>
      <c r="L15" s="16">
        <f t="shared" si="3"/>
        <v>1.406385728157892</v>
      </c>
      <c r="M15" s="16">
        <f t="shared" si="3"/>
        <v>0.86483338768147699</v>
      </c>
      <c r="N15" s="16">
        <f t="shared" si="3"/>
        <v>0.97300000228294248</v>
      </c>
      <c r="O15" s="21">
        <f t="shared" si="3"/>
        <v>1.0747904157945731</v>
      </c>
      <c r="P15" s="16">
        <f t="shared" si="3"/>
        <v>1.4061212147153828</v>
      </c>
      <c r="Q15" s="16">
        <f t="shared" si="3"/>
        <v>0.86257857508332902</v>
      </c>
      <c r="R15" s="16">
        <f t="shared" si="3"/>
        <v>0.97821758806408576</v>
      </c>
      <c r="S15" s="21">
        <f t="shared" si="3"/>
        <v>1.0753912744150542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336804.6272799999</v>
      </c>
      <c r="E16" s="24">
        <v>403149.37993</v>
      </c>
      <c r="F16" s="24">
        <v>309653.37511000008</v>
      </c>
      <c r="G16" s="15">
        <f t="shared" si="1"/>
        <v>349869.12744000001</v>
      </c>
      <c r="H16" s="24">
        <v>335905.84382999985</v>
      </c>
      <c r="I16" s="24">
        <v>402587.54566</v>
      </c>
      <c r="J16" s="24">
        <v>308139.95276000001</v>
      </c>
      <c r="K16" s="15">
        <f t="shared" si="2"/>
        <v>348877.78074999998</v>
      </c>
      <c r="L16" s="24">
        <f t="shared" si="3"/>
        <v>35.73843073363259</v>
      </c>
      <c r="M16" s="24">
        <f t="shared" si="3"/>
        <v>37.617536023956546</v>
      </c>
      <c r="N16" s="24">
        <f t="shared" si="3"/>
        <v>36.027313414382263</v>
      </c>
      <c r="O16" s="17">
        <f>(+G16/G$52)*100</f>
        <v>36.525641124576651</v>
      </c>
      <c r="P16" s="24">
        <f t="shared" si="3"/>
        <v>35.636356819613368</v>
      </c>
      <c r="Q16" s="24">
        <f t="shared" si="3"/>
        <v>37.46717114761077</v>
      </c>
      <c r="R16" s="24">
        <f t="shared" si="3"/>
        <v>36.043478467665871</v>
      </c>
      <c r="S16" s="17">
        <f t="shared" si="3"/>
        <v>36.442508202263298</v>
      </c>
      <c r="T16" s="46"/>
    </row>
    <row r="17" spans="1:20" ht="24" customHeight="1" x14ac:dyDescent="0.35">
      <c r="A17" s="22"/>
      <c r="B17" s="22"/>
      <c r="C17" s="52" t="s">
        <v>73</v>
      </c>
      <c r="D17" s="24">
        <v>327286.7125599999</v>
      </c>
      <c r="E17" s="24">
        <v>394683.57300999999</v>
      </c>
      <c r="F17" s="24">
        <v>298642.85202000005</v>
      </c>
      <c r="G17" s="20">
        <f t="shared" si="1"/>
        <v>340204.37919666665</v>
      </c>
      <c r="H17" s="24">
        <v>327286.7125599999</v>
      </c>
      <c r="I17" s="24">
        <v>394683.57300999999</v>
      </c>
      <c r="J17" s="24">
        <v>298642.85202000005</v>
      </c>
      <c r="K17" s="20">
        <f t="shared" si="2"/>
        <v>340204.37919666665</v>
      </c>
      <c r="L17" s="24">
        <f t="shared" si="3"/>
        <v>34.728482210370302</v>
      </c>
      <c r="M17" s="24">
        <f t="shared" si="3"/>
        <v>36.827598564942583</v>
      </c>
      <c r="N17" s="24">
        <f t="shared" si="3"/>
        <v>34.746269517867944</v>
      </c>
      <c r="O17" s="21">
        <f>(+G17/G$52)*100</f>
        <v>35.516660628131113</v>
      </c>
      <c r="P17" s="24">
        <f t="shared" si="3"/>
        <v>34.721950467194404</v>
      </c>
      <c r="Q17" s="24">
        <f t="shared" si="3"/>
        <v>36.731580841313303</v>
      </c>
      <c r="R17" s="24">
        <f t="shared" si="3"/>
        <v>34.932591862532732</v>
      </c>
      <c r="S17" s="21">
        <f t="shared" si="3"/>
        <v>35.536516119392957</v>
      </c>
      <c r="T17" s="46"/>
    </row>
    <row r="18" spans="1:20" ht="24" customHeight="1" x14ac:dyDescent="0.35">
      <c r="A18" s="22"/>
      <c r="B18" s="22"/>
      <c r="C18" s="52" t="s">
        <v>74</v>
      </c>
      <c r="D18" s="24">
        <v>712.83285999999998</v>
      </c>
      <c r="E18" s="24">
        <v>828.84768999999983</v>
      </c>
      <c r="F18" s="24">
        <v>713.42073000000005</v>
      </c>
      <c r="G18" s="20">
        <f t="shared" si="1"/>
        <v>751.70042666666666</v>
      </c>
      <c r="H18" s="24">
        <v>690.73820999999998</v>
      </c>
      <c r="I18" s="24">
        <v>775.29653000000008</v>
      </c>
      <c r="J18" s="24">
        <v>678.15257000000008</v>
      </c>
      <c r="K18" s="20">
        <f t="shared" si="2"/>
        <v>714.72910333333346</v>
      </c>
      <c r="L18" s="24">
        <f t="shared" si="3"/>
        <v>7.5638888923543021E-2</v>
      </c>
      <c r="M18" s="24">
        <f t="shared" si="3"/>
        <v>7.7339094115342316E-2</v>
      </c>
      <c r="N18" s="24">
        <f t="shared" si="3"/>
        <v>8.3004527972275075E-2</v>
      </c>
      <c r="O18" s="21">
        <f>(+G18/G$52)*100</f>
        <v>7.8476029647189638E-2</v>
      </c>
      <c r="P18" s="24">
        <f t="shared" si="3"/>
        <v>7.3280634358236257E-2</v>
      </c>
      <c r="Q18" s="24">
        <f t="shared" si="3"/>
        <v>7.2153667178246492E-2</v>
      </c>
      <c r="R18" s="24">
        <f t="shared" si="3"/>
        <v>7.9324272414700803E-2</v>
      </c>
      <c r="S18" s="21">
        <f t="shared" si="3"/>
        <v>7.4658011050826423E-2</v>
      </c>
      <c r="T18" s="46"/>
    </row>
    <row r="19" spans="1:20" ht="24" customHeight="1" x14ac:dyDescent="0.35">
      <c r="A19" s="22"/>
      <c r="B19" s="22"/>
      <c r="C19" s="52" t="s">
        <v>75</v>
      </c>
      <c r="D19" s="24">
        <v>8805.0818600000002</v>
      </c>
      <c r="E19" s="24">
        <v>7636.9592300000004</v>
      </c>
      <c r="F19" s="24">
        <v>10297.102360000001</v>
      </c>
      <c r="G19" s="20">
        <f t="shared" si="1"/>
        <v>8913.0478166666671</v>
      </c>
      <c r="H19" s="24">
        <v>7928.3930600000012</v>
      </c>
      <c r="I19" s="24">
        <v>7128.676120000001</v>
      </c>
      <c r="J19" s="24">
        <v>8818.9481699999997</v>
      </c>
      <c r="K19" s="20">
        <f t="shared" si="2"/>
        <v>7958.6724500000009</v>
      </c>
      <c r="L19" s="24">
        <f t="shared" si="3"/>
        <v>0.93430963433874747</v>
      </c>
      <c r="M19" s="24">
        <f t="shared" si="3"/>
        <v>0.71259836489862483</v>
      </c>
      <c r="N19" s="24">
        <f t="shared" si="3"/>
        <v>1.1980393685420379</v>
      </c>
      <c r="O19" s="21">
        <f>(+G19/G$52)*100</f>
        <v>0.93050446679834131</v>
      </c>
      <c r="P19" s="24">
        <f t="shared" si="3"/>
        <v>0.84112571806073677</v>
      </c>
      <c r="Q19" s="24">
        <f t="shared" si="3"/>
        <v>0.66343663911922002</v>
      </c>
      <c r="R19" s="24">
        <f t="shared" si="3"/>
        <v>1.0315623327184427</v>
      </c>
      <c r="S19" s="21">
        <f t="shared" si="3"/>
        <v>0.83133407181951069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70523.744100000011</v>
      </c>
      <c r="E21" s="14">
        <v>80600.654949999996</v>
      </c>
      <c r="F21" s="14">
        <v>67499.498209999991</v>
      </c>
      <c r="G21" s="15">
        <f>(+D21+E21+F21)/3</f>
        <v>72874.632419999994</v>
      </c>
      <c r="H21" s="14">
        <v>70531.948199999999</v>
      </c>
      <c r="I21" s="14">
        <v>80408.980950000012</v>
      </c>
      <c r="J21" s="14">
        <v>70714.120310000013</v>
      </c>
      <c r="K21" s="15">
        <f>(+H21+I21+J21)/3</f>
        <v>73885.016486666675</v>
      </c>
      <c r="L21" s="14">
        <f t="shared" ref="L21:S24" si="4">(+D21/D$52)*100</f>
        <v>7.4832936944745683</v>
      </c>
      <c r="M21" s="14">
        <f t="shared" si="4"/>
        <v>7.5207806140308868</v>
      </c>
      <c r="N21" s="14">
        <f t="shared" si="4"/>
        <v>7.8533798524279979</v>
      </c>
      <c r="O21" s="17">
        <f t="shared" si="4"/>
        <v>7.6079666998193103</v>
      </c>
      <c r="P21" s="14">
        <f t="shared" si="4"/>
        <v>7.4827566099438165</v>
      </c>
      <c r="Q21" s="14">
        <f t="shared" si="4"/>
        <v>7.4833339568903563</v>
      </c>
      <c r="R21" s="14">
        <f t="shared" si="4"/>
        <v>8.2715105585109949</v>
      </c>
      <c r="S21" s="17">
        <f t="shared" si="4"/>
        <v>7.7177609693325513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24145.270159999996</v>
      </c>
      <c r="E22" s="14">
        <v>25177.149689999998</v>
      </c>
      <c r="F22" s="14">
        <v>20071.095509999999</v>
      </c>
      <c r="G22" s="20">
        <f>(+D22+E22+F22)/3</f>
        <v>23131.171786666662</v>
      </c>
      <c r="H22" s="14">
        <v>20157.715349999999</v>
      </c>
      <c r="I22" s="14">
        <v>21213.544000000002</v>
      </c>
      <c r="J22" s="14">
        <v>18772.996650000001</v>
      </c>
      <c r="K22" s="20">
        <f>(+H22+I22+J22)/3</f>
        <v>20048.085333333333</v>
      </c>
      <c r="L22" s="14">
        <f t="shared" si="4"/>
        <v>2.5620611929438519</v>
      </c>
      <c r="M22" s="14">
        <f t="shared" si="4"/>
        <v>2.3492590652342553</v>
      </c>
      <c r="N22" s="14">
        <f t="shared" si="4"/>
        <v>2.3352164278910141</v>
      </c>
      <c r="O22" s="21">
        <f t="shared" si="4"/>
        <v>2.4148483338690978</v>
      </c>
      <c r="P22" s="14">
        <f t="shared" si="4"/>
        <v>2.1385383734030814</v>
      </c>
      <c r="Q22" s="14">
        <f t="shared" si="4"/>
        <v>1.9742575056373433</v>
      </c>
      <c r="R22" s="14">
        <f t="shared" si="4"/>
        <v>2.1958986313431876</v>
      </c>
      <c r="S22" s="21">
        <f t="shared" si="4"/>
        <v>2.0941503142706934</v>
      </c>
    </row>
    <row r="23" spans="1:20" ht="24" customHeight="1" x14ac:dyDescent="0.35">
      <c r="A23" s="50"/>
      <c r="B23" s="55"/>
      <c r="C23" s="51" t="s">
        <v>60</v>
      </c>
      <c r="D23" s="14">
        <v>40477.123000000007</v>
      </c>
      <c r="E23" s="14">
        <v>48516.756719999998</v>
      </c>
      <c r="F23" s="14">
        <v>37832.895949999998</v>
      </c>
      <c r="G23" s="20">
        <f>(+D23+E23+F23)/3</f>
        <v>42275.591890000003</v>
      </c>
      <c r="H23" s="14">
        <v>42189.995430000003</v>
      </c>
      <c r="I23" s="14">
        <v>52715.549340000005</v>
      </c>
      <c r="J23" s="14">
        <v>44723.415730000008</v>
      </c>
      <c r="K23" s="20">
        <f>(+H23+I23+J23)/3</f>
        <v>46542.986833333336</v>
      </c>
      <c r="L23" s="14">
        <f t="shared" si="4"/>
        <v>4.2950385459805949</v>
      </c>
      <c r="M23" s="14">
        <f t="shared" si="4"/>
        <v>4.5270585409235409</v>
      </c>
      <c r="N23" s="14">
        <f t="shared" si="4"/>
        <v>4.4017527639741383</v>
      </c>
      <c r="O23" s="21">
        <f t="shared" si="4"/>
        <v>4.4134877203991438</v>
      </c>
      <c r="P23" s="14">
        <f t="shared" si="4"/>
        <v>4.475949909708179</v>
      </c>
      <c r="Q23" s="14">
        <f t="shared" si="4"/>
        <v>4.906019896924847</v>
      </c>
      <c r="R23" s="14">
        <f t="shared" si="4"/>
        <v>5.2313484746985992</v>
      </c>
      <c r="S23" s="21">
        <f t="shared" si="4"/>
        <v>4.8617116738856199</v>
      </c>
    </row>
    <row r="24" spans="1:20" ht="24" customHeight="1" x14ac:dyDescent="0.35">
      <c r="A24" s="50"/>
      <c r="B24" s="55"/>
      <c r="C24" s="51" t="s">
        <v>61</v>
      </c>
      <c r="D24" s="14">
        <v>5901.3509400000003</v>
      </c>
      <c r="E24" s="14">
        <v>6906.7485399999996</v>
      </c>
      <c r="F24" s="14">
        <v>9595.5067500000005</v>
      </c>
      <c r="G24" s="20">
        <f>(+D24+E24+F24)/3</f>
        <v>7467.8687433333334</v>
      </c>
      <c r="H24" s="14">
        <v>8184.2374200000013</v>
      </c>
      <c r="I24" s="14">
        <v>6479.8876099999989</v>
      </c>
      <c r="J24" s="14">
        <v>7217.7079300000005</v>
      </c>
      <c r="K24" s="20">
        <f>(+H24+I24+J24)/3</f>
        <v>7293.9443199999996</v>
      </c>
      <c r="L24" s="14">
        <f t="shared" si="4"/>
        <v>0.62619395555012181</v>
      </c>
      <c r="M24" s="14">
        <f t="shared" si="4"/>
        <v>0.64446300787309085</v>
      </c>
      <c r="N24" s="14">
        <f t="shared" si="4"/>
        <v>1.1164106605628479</v>
      </c>
      <c r="O24" s="21">
        <f t="shared" si="4"/>
        <v>0.77963064555106931</v>
      </c>
      <c r="P24" s="14">
        <f t="shared" si="4"/>
        <v>0.86826832683255628</v>
      </c>
      <c r="Q24" s="14">
        <f t="shared" si="4"/>
        <v>0.60305655432816518</v>
      </c>
      <c r="R24" s="14">
        <f t="shared" si="4"/>
        <v>0.84426345246920786</v>
      </c>
      <c r="S24" s="21">
        <f t="shared" si="4"/>
        <v>0.76189898117623756</v>
      </c>
    </row>
    <row r="25" spans="1:20" ht="24" customHeight="1" x14ac:dyDescent="0.35">
      <c r="A25" s="22" t="s">
        <v>21</v>
      </c>
      <c r="B25" s="56"/>
      <c r="C25" s="23" t="s">
        <v>17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18</v>
      </c>
      <c r="D26" s="24">
        <v>24408.313250000003</v>
      </c>
      <c r="E26" s="24">
        <v>13189.28904</v>
      </c>
      <c r="F26" s="24">
        <v>17664.42282</v>
      </c>
      <c r="G26" s="15">
        <f>(+D26+E26+F26)/3</f>
        <v>18420.675036666667</v>
      </c>
      <c r="H26" s="24">
        <v>27707.33</v>
      </c>
      <c r="I26" s="24">
        <v>17418.850000000002</v>
      </c>
      <c r="J26" s="24">
        <v>13348.49</v>
      </c>
      <c r="K26" s="15">
        <f>(+H26+I26+J26)/3</f>
        <v>19491.556666666667</v>
      </c>
      <c r="L26" s="24">
        <f t="shared" ref="L26:S28" si="5">(+D26/D$52)*100</f>
        <v>2.5899727668668273</v>
      </c>
      <c r="M26" s="24">
        <f t="shared" si="5"/>
        <v>1.2306816785349466</v>
      </c>
      <c r="N26" s="24">
        <f t="shared" si="5"/>
        <v>2.0552067194301795</v>
      </c>
      <c r="O26" s="17">
        <f t="shared" si="5"/>
        <v>1.9230818408723971</v>
      </c>
      <c r="P26" s="24">
        <f t="shared" si="5"/>
        <v>2.9394793705896047</v>
      </c>
      <c r="Q26" s="24">
        <f t="shared" si="5"/>
        <v>1.6211009038410102</v>
      </c>
      <c r="R26" s="24">
        <f t="shared" si="5"/>
        <v>1.5613879588849886</v>
      </c>
      <c r="S26" s="17">
        <f t="shared" si="5"/>
        <v>2.036017347315346</v>
      </c>
      <c r="T26" s="46"/>
    </row>
    <row r="27" spans="1:20" ht="24" customHeight="1" x14ac:dyDescent="0.35">
      <c r="A27" s="22"/>
      <c r="B27" s="53"/>
      <c r="C27" s="52" t="s">
        <v>19</v>
      </c>
      <c r="D27" s="24">
        <v>24408.313250000003</v>
      </c>
      <c r="E27" s="24">
        <v>13189.28904</v>
      </c>
      <c r="F27" s="24">
        <v>17664.42282</v>
      </c>
      <c r="G27" s="20">
        <f>(+D27+E27+F27)/3</f>
        <v>18420.675036666667</v>
      </c>
      <c r="H27" s="24">
        <v>27707.33</v>
      </c>
      <c r="I27" s="24">
        <v>17418.850000000002</v>
      </c>
      <c r="J27" s="24">
        <v>13348.49</v>
      </c>
      <c r="K27" s="20">
        <f>(+H27+I27+J27)/3</f>
        <v>19491.556666666667</v>
      </c>
      <c r="L27" s="24">
        <f t="shared" si="5"/>
        <v>2.5899727668668273</v>
      </c>
      <c r="M27" s="24">
        <f t="shared" si="5"/>
        <v>1.2306816785349466</v>
      </c>
      <c r="N27" s="24">
        <f t="shared" si="5"/>
        <v>2.0552067194301795</v>
      </c>
      <c r="O27" s="21">
        <f t="shared" si="5"/>
        <v>1.9230818408723971</v>
      </c>
      <c r="P27" s="24">
        <f t="shared" si="5"/>
        <v>2.9394793705896047</v>
      </c>
      <c r="Q27" s="24">
        <f t="shared" si="5"/>
        <v>1.6211009038410102</v>
      </c>
      <c r="R27" s="24">
        <f t="shared" si="5"/>
        <v>1.5613879588849886</v>
      </c>
      <c r="S27" s="21">
        <f t="shared" si="5"/>
        <v>2.036017347315346</v>
      </c>
    </row>
    <row r="28" spans="1:20" ht="24" customHeight="1" x14ac:dyDescent="0.35">
      <c r="A28" s="22"/>
      <c r="B28" s="22"/>
      <c r="C28" s="52" t="s">
        <v>20</v>
      </c>
      <c r="D28" s="24">
        <v>0</v>
      </c>
      <c r="E28" s="24">
        <v>0</v>
      </c>
      <c r="F28" s="24">
        <v>0</v>
      </c>
      <c r="G28" s="21">
        <f>(+D28+E28+F28)/3</f>
        <v>0</v>
      </c>
      <c r="H28" s="24">
        <v>0</v>
      </c>
      <c r="I28" s="24">
        <v>0</v>
      </c>
      <c r="J28" s="24">
        <v>0</v>
      </c>
      <c r="K28" s="20">
        <f>(+H28+I28+J28)/3</f>
        <v>0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1">
        <f t="shared" si="5"/>
        <v>0</v>
      </c>
      <c r="P28" s="24">
        <f t="shared" si="5"/>
        <v>0</v>
      </c>
      <c r="Q28" s="24">
        <f t="shared" si="5"/>
        <v>0</v>
      </c>
      <c r="R28" s="24">
        <f t="shared" si="5"/>
        <v>0</v>
      </c>
      <c r="S28" s="21">
        <f t="shared" si="5"/>
        <v>0</v>
      </c>
    </row>
    <row r="29" spans="1:20" ht="24" customHeight="1" x14ac:dyDescent="0.35">
      <c r="A29" s="50" t="s">
        <v>26</v>
      </c>
      <c r="B29" s="54"/>
      <c r="C29" s="33" t="s">
        <v>22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23</v>
      </c>
      <c r="D30" s="14">
        <v>10309.859360000002</v>
      </c>
      <c r="E30" s="14">
        <v>10710.175860000001</v>
      </c>
      <c r="F30" s="14">
        <v>10034.068069999998</v>
      </c>
      <c r="G30" s="15">
        <f>(+D30+E30+F30)/3</f>
        <v>10351.367763333334</v>
      </c>
      <c r="H30" s="14">
        <v>9979.6132400000006</v>
      </c>
      <c r="I30" s="14">
        <v>10589.193880000001</v>
      </c>
      <c r="J30" s="14">
        <v>9210.7146199999988</v>
      </c>
      <c r="K30" s="15">
        <f>(+H30+I30+J30)/3</f>
        <v>9926.5072466666661</v>
      </c>
      <c r="L30" s="14">
        <f t="shared" ref="L30:S32" si="6">(+D30/D$52)*100</f>
        <v>1.0939819847087162</v>
      </c>
      <c r="M30" s="14">
        <f t="shared" si="6"/>
        <v>0.99935767309480894</v>
      </c>
      <c r="N30" s="14">
        <f t="shared" si="6"/>
        <v>1.1674360566898958</v>
      </c>
      <c r="O30" s="17">
        <f t="shared" si="6"/>
        <v>1.0806622088622688</v>
      </c>
      <c r="P30" s="14">
        <f t="shared" si="6"/>
        <v>1.0587403133193594</v>
      </c>
      <c r="Q30" s="14">
        <f t="shared" si="6"/>
        <v>0.98549282930937998</v>
      </c>
      <c r="R30" s="14">
        <f t="shared" si="6"/>
        <v>1.0773876970649057</v>
      </c>
      <c r="S30" s="17">
        <f t="shared" si="6"/>
        <v>1.0368869607540234</v>
      </c>
      <c r="T30" s="46"/>
    </row>
    <row r="31" spans="1:20" ht="24" customHeight="1" x14ac:dyDescent="0.35">
      <c r="A31" s="50"/>
      <c r="B31" s="54"/>
      <c r="C31" s="51" t="s">
        <v>24</v>
      </c>
      <c r="D31" s="14">
        <v>10279.667100000002</v>
      </c>
      <c r="E31" s="14">
        <v>10690.206930000002</v>
      </c>
      <c r="F31" s="14">
        <v>10007.227469999998</v>
      </c>
      <c r="G31" s="20">
        <f>(+D31+E31+F31)/3</f>
        <v>10325.700500000001</v>
      </c>
      <c r="H31" s="14">
        <v>9968.4997000000003</v>
      </c>
      <c r="I31" s="14">
        <v>10575.327510000001</v>
      </c>
      <c r="J31" s="14">
        <v>9197.5305199999984</v>
      </c>
      <c r="K31" s="20">
        <f>(+H31+I31+J31)/3</f>
        <v>9913.7859100000005</v>
      </c>
      <c r="L31" s="14">
        <f t="shared" si="6"/>
        <v>1.0907782757768767</v>
      </c>
      <c r="M31" s="14">
        <f t="shared" si="6"/>
        <v>0.99749438871182106</v>
      </c>
      <c r="N31" s="14">
        <f t="shared" si="6"/>
        <v>1.1643132271451297</v>
      </c>
      <c r="O31" s="21">
        <f t="shared" si="6"/>
        <v>1.0779825976144197</v>
      </c>
      <c r="P31" s="14">
        <f t="shared" si="6"/>
        <v>1.0575612743587588</v>
      </c>
      <c r="Q31" s="14">
        <f t="shared" si="6"/>
        <v>0.98420234314410526</v>
      </c>
      <c r="R31" s="14">
        <f t="shared" si="6"/>
        <v>1.0758455379900786</v>
      </c>
      <c r="S31" s="21">
        <f t="shared" si="6"/>
        <v>1.0355581360440573</v>
      </c>
    </row>
    <row r="32" spans="1:20" ht="24" customHeight="1" x14ac:dyDescent="0.35">
      <c r="A32" s="50"/>
      <c r="B32" s="54"/>
      <c r="C32" s="51" t="s">
        <v>25</v>
      </c>
      <c r="D32" s="14">
        <v>30.192259999999994</v>
      </c>
      <c r="E32" s="14">
        <v>19.968929999999997</v>
      </c>
      <c r="F32" s="14">
        <v>26.840599999999998</v>
      </c>
      <c r="G32" s="20">
        <f>(+D32+E32+F32)/3</f>
        <v>25.667263333333327</v>
      </c>
      <c r="H32" s="14">
        <v>11.113539999999999</v>
      </c>
      <c r="I32" s="14">
        <v>13.86637</v>
      </c>
      <c r="J32" s="14">
        <v>13.184100000000003</v>
      </c>
      <c r="K32" s="20">
        <f>(+H32+I32+J32)/3</f>
        <v>12.721336666666666</v>
      </c>
      <c r="L32" s="14">
        <f t="shared" si="6"/>
        <v>3.2037089318395487E-3</v>
      </c>
      <c r="M32" s="14">
        <f t="shared" si="6"/>
        <v>1.8632843829880041E-3</v>
      </c>
      <c r="N32" s="14">
        <f t="shared" si="6"/>
        <v>3.1228295447661663E-3</v>
      </c>
      <c r="O32" s="21">
        <f t="shared" si="6"/>
        <v>2.6796112478489967E-3</v>
      </c>
      <c r="P32" s="14">
        <f t="shared" si="6"/>
        <v>1.179038960600765E-3</v>
      </c>
      <c r="Q32" s="14">
        <f t="shared" si="6"/>
        <v>1.290486165274623E-3</v>
      </c>
      <c r="R32" s="14">
        <f t="shared" si="6"/>
        <v>1.5421590748268591E-3</v>
      </c>
      <c r="S32" s="21">
        <f t="shared" si="6"/>
        <v>1.32882470996615E-3</v>
      </c>
    </row>
    <row r="33" spans="1:20" ht="24" customHeight="1" x14ac:dyDescent="0.35">
      <c r="A33" s="22" t="s">
        <v>29</v>
      </c>
      <c r="B33" s="22"/>
      <c r="C33" s="23" t="s">
        <v>62</v>
      </c>
      <c r="D33" s="24"/>
      <c r="E33" s="24"/>
      <c r="F33" s="24"/>
      <c r="G33" s="20"/>
      <c r="H33" s="24"/>
      <c r="I33" s="24"/>
      <c r="J33" s="24"/>
      <c r="K33" s="20"/>
      <c r="L33" s="24"/>
      <c r="M33" s="24"/>
      <c r="N33" s="24"/>
      <c r="O33" s="21"/>
      <c r="P33" s="24"/>
      <c r="Q33" s="24"/>
      <c r="R33" s="24"/>
      <c r="S33" s="21"/>
    </row>
    <row r="34" spans="1:20" ht="24" customHeight="1" x14ac:dyDescent="0.35">
      <c r="A34" s="22"/>
      <c r="B34" s="22"/>
      <c r="C34" s="23" t="s">
        <v>30</v>
      </c>
      <c r="D34" s="24">
        <v>7210.0144899999996</v>
      </c>
      <c r="E34" s="24">
        <v>6416.9057499999999</v>
      </c>
      <c r="F34" s="24">
        <v>8294.2589500000013</v>
      </c>
      <c r="G34" s="15">
        <f>(+D34+E34+F34)/3</f>
        <v>7307.0597300000009</v>
      </c>
      <c r="H34" s="24">
        <v>7811.5997300000017</v>
      </c>
      <c r="I34" s="24">
        <v>7948.48326</v>
      </c>
      <c r="J34" s="24">
        <v>8330.2123599999995</v>
      </c>
      <c r="K34" s="15">
        <f>(+H34+I34+J34)/3</f>
        <v>8030.0984500000004</v>
      </c>
      <c r="L34" s="24">
        <f t="shared" ref="L34:S34" si="7">(+D34/D$52)*100</f>
        <v>0.76505660127150377</v>
      </c>
      <c r="M34" s="24">
        <f t="shared" si="7"/>
        <v>0.59875618128166752</v>
      </c>
      <c r="N34" s="24">
        <f t="shared" si="7"/>
        <v>0.96501407945430462</v>
      </c>
      <c r="O34" s="17">
        <f t="shared" si="7"/>
        <v>0.76284250435785173</v>
      </c>
      <c r="P34" s="24">
        <f t="shared" si="7"/>
        <v>0.82873507687815218</v>
      </c>
      <c r="Q34" s="24">
        <f t="shared" si="7"/>
        <v>0.73973272615305474</v>
      </c>
      <c r="R34" s="24">
        <f t="shared" si="7"/>
        <v>0.97439435275891906</v>
      </c>
      <c r="S34" s="17">
        <f t="shared" si="7"/>
        <v>0.83879497284123572</v>
      </c>
      <c r="T34" s="46"/>
    </row>
    <row r="35" spans="1:20" ht="24" customHeight="1" x14ac:dyDescent="0.35">
      <c r="A35" s="50" t="s">
        <v>31</v>
      </c>
      <c r="B35" s="54"/>
      <c r="C35" s="33" t="s">
        <v>40</v>
      </c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</row>
    <row r="36" spans="1:20" ht="24" customHeight="1" x14ac:dyDescent="0.35">
      <c r="A36" s="50"/>
      <c r="B36" s="54"/>
      <c r="C36" s="33" t="s">
        <v>41</v>
      </c>
      <c r="D36" s="14">
        <v>814.48430999999982</v>
      </c>
      <c r="E36" s="14">
        <v>12664.5</v>
      </c>
      <c r="F36" s="14">
        <v>1574.0319999999999</v>
      </c>
      <c r="G36" s="15">
        <f>(+D36+E36+F36)/3</f>
        <v>5017.6721033333333</v>
      </c>
      <c r="H36" s="14">
        <v>836.25292999999999</v>
      </c>
      <c r="I36" s="14">
        <v>12658.5</v>
      </c>
      <c r="J36" s="14">
        <v>4606.1264000000001</v>
      </c>
      <c r="K36" s="15">
        <f>(+H36+I36+J36)/3</f>
        <v>6033.6264433333336</v>
      </c>
      <c r="L36" s="14">
        <f t="shared" ref="L36:S36" si="8">(+D36/D$52)*100</f>
        <v>8.6425151969086511E-2</v>
      </c>
      <c r="M36" s="14">
        <f t="shared" si="8"/>
        <v>1.1817140461883326</v>
      </c>
      <c r="N36" s="14">
        <f t="shared" si="8"/>
        <v>0.18313426801216734</v>
      </c>
      <c r="O36" s="17">
        <f t="shared" si="8"/>
        <v>0.52383498900909198</v>
      </c>
      <c r="P36" s="14">
        <f t="shared" si="8"/>
        <v>8.8718336856352192E-2</v>
      </c>
      <c r="Q36" s="14">
        <f t="shared" si="8"/>
        <v>1.1780746599960057</v>
      </c>
      <c r="R36" s="14">
        <f t="shared" si="8"/>
        <v>0.53878380985881258</v>
      </c>
      <c r="S36" s="17">
        <f t="shared" si="8"/>
        <v>0.63025074476763665</v>
      </c>
      <c r="T36" s="46"/>
    </row>
    <row r="37" spans="1:20" ht="24" customHeight="1" x14ac:dyDescent="0.35">
      <c r="A37" s="22" t="s">
        <v>33</v>
      </c>
      <c r="B37" s="22"/>
      <c r="C37" s="23" t="s">
        <v>17</v>
      </c>
      <c r="D37" s="24"/>
      <c r="E37" s="24"/>
      <c r="F37" s="24"/>
      <c r="G37" s="20"/>
      <c r="H37" s="24"/>
      <c r="I37" s="24"/>
      <c r="J37" s="24"/>
      <c r="K37" s="20"/>
      <c r="L37" s="24"/>
      <c r="M37" s="24"/>
      <c r="N37" s="24"/>
      <c r="O37" s="21"/>
      <c r="P37" s="24"/>
      <c r="Q37" s="24"/>
      <c r="R37" s="24"/>
      <c r="S37" s="21"/>
    </row>
    <row r="38" spans="1:20" ht="24" customHeight="1" x14ac:dyDescent="0.35">
      <c r="A38" s="22"/>
      <c r="B38" s="22"/>
      <c r="C38" s="23" t="s">
        <v>27</v>
      </c>
      <c r="D38" s="24">
        <v>3901.5207799999998</v>
      </c>
      <c r="E38" s="24">
        <v>4325.0257300000003</v>
      </c>
      <c r="F38" s="24">
        <v>5340.4679999999998</v>
      </c>
      <c r="G38" s="15">
        <f>(+D38+E38+F38)/3</f>
        <v>4522.33817</v>
      </c>
      <c r="H38" s="24">
        <v>2824.5639799999999</v>
      </c>
      <c r="I38" s="24">
        <v>2477.3897999999999</v>
      </c>
      <c r="J38" s="24">
        <v>2173.2919999999999</v>
      </c>
      <c r="K38" s="15">
        <f>(+H38+I38+J38)/3</f>
        <v>2491.7485933333332</v>
      </c>
      <c r="L38" s="24">
        <f t="shared" ref="L38:S40" si="9">(+D38/D$52)*100</f>
        <v>0.41399143259377091</v>
      </c>
      <c r="M38" s="24">
        <f t="shared" si="9"/>
        <v>0.40356458251545246</v>
      </c>
      <c r="N38" s="24">
        <f t="shared" si="9"/>
        <v>0.6213486752635291</v>
      </c>
      <c r="O38" s="17">
        <f t="shared" si="9"/>
        <v>0.4721231114332089</v>
      </c>
      <c r="P38" s="24">
        <f t="shared" si="9"/>
        <v>0.29965888268990437</v>
      </c>
      <c r="Q38" s="24">
        <f t="shared" si="9"/>
        <v>0.23056050450784632</v>
      </c>
      <c r="R38" s="24">
        <f t="shared" si="9"/>
        <v>0.2542124210259793</v>
      </c>
      <c r="S38" s="17">
        <f t="shared" si="9"/>
        <v>0.26027902480725135</v>
      </c>
      <c r="T38" s="46"/>
    </row>
    <row r="39" spans="1:20" ht="24" customHeight="1" x14ac:dyDescent="0.35">
      <c r="A39" s="22"/>
      <c r="B39" s="53"/>
      <c r="C39" s="52" t="s">
        <v>28</v>
      </c>
      <c r="D39" s="24">
        <v>3611.4325799999997</v>
      </c>
      <c r="E39" s="24">
        <v>2173.4641000000001</v>
      </c>
      <c r="F39" s="24">
        <v>3208.5572299999999</v>
      </c>
      <c r="G39" s="20">
        <f>(+D39+E39+F39)/3</f>
        <v>2997.8179700000001</v>
      </c>
      <c r="H39" s="24">
        <v>2675.67</v>
      </c>
      <c r="I39" s="24">
        <v>2389.36</v>
      </c>
      <c r="J39" s="24">
        <v>2097.29</v>
      </c>
      <c r="K39" s="20">
        <f>(+H39+I39+J39)/3</f>
        <v>2387.44</v>
      </c>
      <c r="L39" s="24">
        <f t="shared" si="9"/>
        <v>0.38321009468262218</v>
      </c>
      <c r="M39" s="24">
        <f t="shared" si="9"/>
        <v>0.20280414196028923</v>
      </c>
      <c r="N39" s="24">
        <f t="shared" si="9"/>
        <v>0.37330675595616686</v>
      </c>
      <c r="O39" s="21">
        <f t="shared" si="9"/>
        <v>0.3129662343465982</v>
      </c>
      <c r="P39" s="24">
        <f t="shared" si="9"/>
        <v>0.28386267343354588</v>
      </c>
      <c r="Q39" s="24">
        <f t="shared" si="9"/>
        <v>0.2223679321884944</v>
      </c>
      <c r="R39" s="24">
        <f t="shared" si="9"/>
        <v>0.24532238120490765</v>
      </c>
      <c r="S39" s="21">
        <f t="shared" si="9"/>
        <v>0.2493833272940856</v>
      </c>
    </row>
    <row r="40" spans="1:20" ht="24" customHeight="1" x14ac:dyDescent="0.35">
      <c r="A40" s="22"/>
      <c r="B40" s="53"/>
      <c r="C40" s="52" t="s">
        <v>20</v>
      </c>
      <c r="D40" s="24">
        <v>290.08819999999997</v>
      </c>
      <c r="E40" s="24">
        <v>2151.5616300000002</v>
      </c>
      <c r="F40" s="24">
        <v>2131.91077</v>
      </c>
      <c r="G40" s="20">
        <f>(+D40+E40+F40)/3</f>
        <v>1524.5202000000002</v>
      </c>
      <c r="H40" s="24">
        <v>148.89398</v>
      </c>
      <c r="I40" s="24">
        <v>88.029799999999994</v>
      </c>
      <c r="J40" s="24">
        <v>76.001999999999995</v>
      </c>
      <c r="K40" s="20">
        <f>(+H40+I40+J40)/3</f>
        <v>104.30859333333332</v>
      </c>
      <c r="L40" s="24">
        <f t="shared" si="9"/>
        <v>3.0781337911148666E-2</v>
      </c>
      <c r="M40" s="24">
        <f t="shared" si="9"/>
        <v>0.20076044055516323</v>
      </c>
      <c r="N40" s="24">
        <f t="shared" si="9"/>
        <v>0.24804191930736225</v>
      </c>
      <c r="O40" s="21">
        <f t="shared" si="9"/>
        <v>0.15915687708661072</v>
      </c>
      <c r="P40" s="24">
        <f t="shared" si="9"/>
        <v>1.5796209256358558E-2</v>
      </c>
      <c r="Q40" s="24">
        <f t="shared" si="9"/>
        <v>8.192572319351929E-3</v>
      </c>
      <c r="R40" s="24">
        <f t="shared" si="9"/>
        <v>8.8900398210716627E-3</v>
      </c>
      <c r="S40" s="21">
        <f t="shared" si="9"/>
        <v>1.0895697513165709E-2</v>
      </c>
    </row>
    <row r="41" spans="1:20" ht="24" customHeight="1" x14ac:dyDescent="0.35">
      <c r="A41" s="50" t="s">
        <v>36</v>
      </c>
      <c r="B41" s="50"/>
      <c r="C41" s="33" t="s">
        <v>43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44</v>
      </c>
      <c r="D42" s="14">
        <v>1555.5671</v>
      </c>
      <c r="E42" s="14">
        <v>782.40899999999999</v>
      </c>
      <c r="F42" s="14">
        <v>747.43434000000002</v>
      </c>
      <c r="G42" s="15">
        <f>(+D42+E42+F42)/3</f>
        <v>1028.4701466666666</v>
      </c>
      <c r="H42" s="14">
        <v>5.90869</v>
      </c>
      <c r="I42" s="14">
        <v>658.01935000000003</v>
      </c>
      <c r="J42" s="14">
        <v>929.85</v>
      </c>
      <c r="K42" s="15">
        <f>(+H42+I42+J42)/3</f>
        <v>531.25934666666672</v>
      </c>
      <c r="L42" s="14">
        <f t="shared" ref="L42:S42" si="10">(+D42/D$52)*100</f>
        <v>0.16506164865915121</v>
      </c>
      <c r="M42" s="14">
        <f t="shared" si="10"/>
        <v>7.3005938265558623E-2</v>
      </c>
      <c r="N42" s="14">
        <f t="shared" si="10"/>
        <v>8.696191738354582E-2</v>
      </c>
      <c r="O42" s="17">
        <f t="shared" si="10"/>
        <v>0.10737023800686611</v>
      </c>
      <c r="P42" s="14">
        <f t="shared" si="10"/>
        <v>6.2685478399431092E-4</v>
      </c>
      <c r="Q42" s="14">
        <f t="shared" si="10"/>
        <v>6.1239161197775623E-2</v>
      </c>
      <c r="R42" s="14">
        <f t="shared" si="10"/>
        <v>0.10876560521596125</v>
      </c>
      <c r="S42" s="17">
        <f t="shared" si="10"/>
        <v>5.5493425396163011E-2</v>
      </c>
      <c r="T42" s="46"/>
    </row>
    <row r="43" spans="1:20" ht="24" customHeight="1" x14ac:dyDescent="0.35">
      <c r="A43" s="22" t="s">
        <v>39</v>
      </c>
      <c r="B43" s="22"/>
      <c r="C43" s="59" t="s">
        <v>34</v>
      </c>
      <c r="D43" s="24"/>
      <c r="E43" s="24"/>
      <c r="F43" s="24"/>
      <c r="G43" s="20"/>
      <c r="H43" s="24"/>
      <c r="I43" s="24"/>
      <c r="J43" s="60"/>
      <c r="K43" s="20"/>
      <c r="L43" s="24"/>
      <c r="M43" s="24"/>
      <c r="N43" s="60"/>
      <c r="O43" s="21"/>
      <c r="P43" s="24"/>
      <c r="Q43" s="24"/>
      <c r="R43" s="60"/>
      <c r="S43" s="21"/>
    </row>
    <row r="44" spans="1:20" ht="24" customHeight="1" x14ac:dyDescent="0.35">
      <c r="A44" s="22"/>
      <c r="B44" s="22"/>
      <c r="C44" s="59" t="s">
        <v>35</v>
      </c>
      <c r="D44" s="24">
        <v>2.0740000000000001E-2</v>
      </c>
      <c r="E44" s="24">
        <v>1.7350000000000001E-2</v>
      </c>
      <c r="F44" s="24">
        <v>950.68228999999997</v>
      </c>
      <c r="G44" s="15">
        <f>(+D44+E44+F44)/3</f>
        <v>316.90679333333333</v>
      </c>
      <c r="H44" s="24">
        <v>0</v>
      </c>
      <c r="I44" s="24">
        <v>0</v>
      </c>
      <c r="J44" s="60">
        <v>8.2589999999999997E-2</v>
      </c>
      <c r="K44" s="15">
        <f>(+H44+I44+J44)/3</f>
        <v>2.7529999999999999E-2</v>
      </c>
      <c r="L44" s="24">
        <f t="shared" ref="L44:S48" si="11">(+D44/D$52)*100</f>
        <v>2.2007270487983428E-6</v>
      </c>
      <c r="M44" s="24">
        <f t="shared" si="11"/>
        <v>1.6189141854291581E-6</v>
      </c>
      <c r="N44" s="60">
        <f t="shared" si="11"/>
        <v>0.11060925399946188</v>
      </c>
      <c r="O44" s="17">
        <f t="shared" si="11"/>
        <v>3.3084438995603517E-2</v>
      </c>
      <c r="P44" s="24">
        <f t="shared" si="11"/>
        <v>0</v>
      </c>
      <c r="Q44" s="24">
        <f t="shared" si="11"/>
        <v>0</v>
      </c>
      <c r="R44" s="60">
        <f t="shared" si="11"/>
        <v>9.6606456254086571E-6</v>
      </c>
      <c r="S44" s="17">
        <f t="shared" si="11"/>
        <v>2.8756839964171568E-6</v>
      </c>
      <c r="T44" s="46"/>
    </row>
    <row r="45" spans="1:20" ht="24" customHeight="1" x14ac:dyDescent="0.35">
      <c r="A45" s="50" t="s">
        <v>42</v>
      </c>
      <c r="B45" s="50"/>
      <c r="C45" s="33" t="s">
        <v>46</v>
      </c>
      <c r="D45" s="14">
        <v>221.67654999999999</v>
      </c>
      <c r="E45" s="14">
        <v>276.65160000000003</v>
      </c>
      <c r="F45" s="14">
        <v>286.62670000000003</v>
      </c>
      <c r="G45" s="15">
        <f>(+D45+E45+F45)/3</f>
        <v>261.65161666666671</v>
      </c>
      <c r="H45" s="14">
        <v>0</v>
      </c>
      <c r="I45" s="14">
        <v>0</v>
      </c>
      <c r="J45" s="14">
        <v>0</v>
      </c>
      <c r="K45" s="15">
        <f>(+H45+I45+J45)/3</f>
        <v>0</v>
      </c>
      <c r="L45" s="14">
        <f t="shared" si="11"/>
        <v>2.3522159096880341E-2</v>
      </c>
      <c r="M45" s="14">
        <f t="shared" si="11"/>
        <v>2.5814132545341404E-2</v>
      </c>
      <c r="N45" s="14">
        <f t="shared" si="11"/>
        <v>3.3348223477821987E-2</v>
      </c>
      <c r="O45" s="17">
        <f t="shared" si="11"/>
        <v>2.7315908436850923E-2</v>
      </c>
      <c r="P45" s="14">
        <f t="shared" si="11"/>
        <v>0</v>
      </c>
      <c r="Q45" s="14">
        <f t="shared" si="11"/>
        <v>0</v>
      </c>
      <c r="R45" s="14">
        <f t="shared" si="11"/>
        <v>0</v>
      </c>
      <c r="S45" s="17">
        <f t="shared" si="11"/>
        <v>0</v>
      </c>
      <c r="T45" s="46"/>
    </row>
    <row r="46" spans="1:20" ht="24" customHeight="1" x14ac:dyDescent="0.35">
      <c r="A46" s="50"/>
      <c r="B46" s="50"/>
      <c r="C46" s="51" t="s">
        <v>47</v>
      </c>
      <c r="D46" s="14">
        <v>0</v>
      </c>
      <c r="E46" s="14">
        <v>0</v>
      </c>
      <c r="F46" s="14">
        <v>0</v>
      </c>
      <c r="G46" s="20">
        <f>(+D46+E46+F46)/3</f>
        <v>0</v>
      </c>
      <c r="H46" s="14">
        <v>0</v>
      </c>
      <c r="I46" s="14">
        <v>0</v>
      </c>
      <c r="J46" s="14">
        <v>0</v>
      </c>
      <c r="K46" s="20">
        <f>(+H46+I46+J46)/3</f>
        <v>0</v>
      </c>
      <c r="L46" s="14">
        <f t="shared" si="11"/>
        <v>0</v>
      </c>
      <c r="M46" s="14">
        <f t="shared" si="11"/>
        <v>0</v>
      </c>
      <c r="N46" s="14">
        <f t="shared" si="11"/>
        <v>0</v>
      </c>
      <c r="O46" s="21">
        <f t="shared" si="11"/>
        <v>0</v>
      </c>
      <c r="P46" s="14">
        <f t="shared" si="11"/>
        <v>0</v>
      </c>
      <c r="Q46" s="14">
        <f t="shared" si="11"/>
        <v>0</v>
      </c>
      <c r="R46" s="14">
        <f t="shared" si="11"/>
        <v>0</v>
      </c>
      <c r="S46" s="21">
        <f t="shared" si="11"/>
        <v>0</v>
      </c>
    </row>
    <row r="47" spans="1:20" ht="24" customHeight="1" x14ac:dyDescent="0.35">
      <c r="A47" s="50"/>
      <c r="B47" s="50"/>
      <c r="C47" s="51" t="s">
        <v>48</v>
      </c>
      <c r="D47" s="14">
        <v>0</v>
      </c>
      <c r="E47" s="14">
        <v>0</v>
      </c>
      <c r="F47" s="14">
        <v>0</v>
      </c>
      <c r="G47" s="20">
        <f>(+D47+E47+F47)/3</f>
        <v>0</v>
      </c>
      <c r="H47" s="14">
        <v>0</v>
      </c>
      <c r="I47" s="14">
        <v>0</v>
      </c>
      <c r="J47" s="14">
        <v>0</v>
      </c>
      <c r="K47" s="20">
        <f>(+H47+I47+J47)/3</f>
        <v>0</v>
      </c>
      <c r="L47" s="14">
        <f t="shared" si="11"/>
        <v>0</v>
      </c>
      <c r="M47" s="14">
        <f t="shared" si="11"/>
        <v>0</v>
      </c>
      <c r="N47" s="14">
        <f t="shared" si="11"/>
        <v>0</v>
      </c>
      <c r="O47" s="21">
        <f t="shared" si="11"/>
        <v>0</v>
      </c>
      <c r="P47" s="14">
        <f t="shared" si="11"/>
        <v>0</v>
      </c>
      <c r="Q47" s="14">
        <f t="shared" si="11"/>
        <v>0</v>
      </c>
      <c r="R47" s="14">
        <f t="shared" si="11"/>
        <v>0</v>
      </c>
      <c r="S47" s="21">
        <f t="shared" si="11"/>
        <v>0</v>
      </c>
    </row>
    <row r="48" spans="1:20" ht="24" customHeight="1" x14ac:dyDescent="0.35">
      <c r="A48" s="50"/>
      <c r="B48" s="50"/>
      <c r="C48" s="51" t="s">
        <v>49</v>
      </c>
      <c r="D48" s="14">
        <v>221.67654999999999</v>
      </c>
      <c r="E48" s="14">
        <v>276.65160000000003</v>
      </c>
      <c r="F48" s="14">
        <v>286.62670000000003</v>
      </c>
      <c r="G48" s="20">
        <f>(+D48+E48+F48)/3</f>
        <v>261.65161666666671</v>
      </c>
      <c r="H48" s="14">
        <v>0</v>
      </c>
      <c r="I48" s="14">
        <v>0</v>
      </c>
      <c r="J48" s="14">
        <v>0</v>
      </c>
      <c r="K48" s="20">
        <f>(+H48+I48+J48)/3</f>
        <v>0</v>
      </c>
      <c r="L48" s="14">
        <f t="shared" si="11"/>
        <v>2.3522159096880341E-2</v>
      </c>
      <c r="M48" s="14">
        <f t="shared" si="11"/>
        <v>2.5814132545341404E-2</v>
      </c>
      <c r="N48" s="14">
        <f t="shared" si="11"/>
        <v>3.3348223477821987E-2</v>
      </c>
      <c r="O48" s="21">
        <f t="shared" si="11"/>
        <v>2.7315908436850923E-2</v>
      </c>
      <c r="P48" s="14">
        <f t="shared" si="11"/>
        <v>0</v>
      </c>
      <c r="Q48" s="14">
        <f t="shared" si="11"/>
        <v>0</v>
      </c>
      <c r="R48" s="14">
        <f t="shared" si="11"/>
        <v>0</v>
      </c>
      <c r="S48" s="21">
        <f t="shared" si="11"/>
        <v>0</v>
      </c>
    </row>
    <row r="49" spans="1:256" ht="24" customHeight="1" x14ac:dyDescent="0.35">
      <c r="A49" s="22" t="s">
        <v>45</v>
      </c>
      <c r="B49" s="22"/>
      <c r="C49" s="23" t="s">
        <v>37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38</v>
      </c>
      <c r="D50" s="24">
        <v>13.079282139999998</v>
      </c>
      <c r="E50" s="24">
        <v>6.623094</v>
      </c>
      <c r="F50" s="24">
        <v>68.151469999999989</v>
      </c>
      <c r="G50" s="15">
        <f>(+D50+E50+F50)/3</f>
        <v>29.284615379999995</v>
      </c>
      <c r="H50" s="24">
        <v>7.9000000000000001E-4</v>
      </c>
      <c r="I50" s="24">
        <v>113.55224000000001</v>
      </c>
      <c r="J50" s="24">
        <v>2.7999999999999998E-4</v>
      </c>
      <c r="K50" s="15">
        <f>(+H50+I50+J50)/3</f>
        <v>37.851103333333334</v>
      </c>
      <c r="L50" s="24">
        <f t="shared" ref="L50:S51" si="12">(+D50/D$52)*100</f>
        <v>1.3878461901814403E-3</v>
      </c>
      <c r="M50" s="24">
        <f t="shared" si="12"/>
        <v>6.1799543677410634E-4</v>
      </c>
      <c r="N50" s="24">
        <f t="shared" si="12"/>
        <v>7.9292349662542956E-3</v>
      </c>
      <c r="O50" s="17">
        <f t="shared" si="12"/>
        <v>3.057255607740277E-3</v>
      </c>
      <c r="P50" s="24">
        <f t="shared" si="12"/>
        <v>8.3811348937836587E-8</v>
      </c>
      <c r="Q50" s="24">
        <f t="shared" si="12"/>
        <v>1.0567841097269413E-2</v>
      </c>
      <c r="R50" s="24">
        <f t="shared" si="12"/>
        <v>3.2751916395622038E-8</v>
      </c>
      <c r="S50" s="17">
        <f t="shared" si="12"/>
        <v>3.9537890338684628E-3</v>
      </c>
      <c r="T50" s="46"/>
    </row>
    <row r="51" spans="1:256" ht="24.95" customHeight="1" x14ac:dyDescent="0.35">
      <c r="A51" s="50" t="s">
        <v>50</v>
      </c>
      <c r="B51" s="33"/>
      <c r="C51" s="33" t="s">
        <v>51</v>
      </c>
      <c r="D51" s="14">
        <v>577.67732786026318</v>
      </c>
      <c r="E51" s="14">
        <v>240.52063066983828</v>
      </c>
      <c r="F51" s="14">
        <v>643.15185237972764</v>
      </c>
      <c r="G51" s="15">
        <f>(+D51+E51+F51)/3</f>
        <v>487.11660363660968</v>
      </c>
      <c r="H51" s="14">
        <v>914.80637000012212</v>
      </c>
      <c r="I51" s="14">
        <v>303.11721466999734</v>
      </c>
      <c r="J51" s="14">
        <v>718.97528238012455</v>
      </c>
      <c r="K51" s="15">
        <f>(+H51+I51+J51)/3</f>
        <v>645.63295568341471</v>
      </c>
      <c r="L51" s="14">
        <f t="shared" si="12"/>
        <v>6.1297498596896323E-2</v>
      </c>
      <c r="M51" s="14">
        <f t="shared" si="12"/>
        <v>2.2442781606903089E-2</v>
      </c>
      <c r="N51" s="14">
        <f t="shared" si="12"/>
        <v>7.4828938488055469E-2</v>
      </c>
      <c r="O51" s="17">
        <f t="shared" si="12"/>
        <v>5.0854004697241245E-2</v>
      </c>
      <c r="P51" s="14">
        <f t="shared" si="12"/>
        <v>9.7052096059032755E-2</v>
      </c>
      <c r="Q51" s="14">
        <f t="shared" si="12"/>
        <v>2.8209875546967921E-2</v>
      </c>
      <c r="R51" s="14">
        <f t="shared" si="12"/>
        <v>8.4099351210830661E-2</v>
      </c>
      <c r="S51" s="17">
        <f t="shared" si="12"/>
        <v>6.7440477959255465E-2</v>
      </c>
      <c r="T51" s="46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35.1" customHeight="1" x14ac:dyDescent="0.25">
      <c r="A52" s="61" t="s">
        <v>52</v>
      </c>
      <c r="B52" s="61"/>
      <c r="C52" s="61"/>
      <c r="D52" s="43">
        <v>942415.82623000012</v>
      </c>
      <c r="E52" s="43">
        <v>1071705.9715799999</v>
      </c>
      <c r="F52" s="43">
        <v>859496.15933999978</v>
      </c>
      <c r="G52" s="62">
        <f>G9+G21+G26+G30+G44+G38+G36+G50+G42+G45+G51+G34+G16</f>
        <v>957872.65238333354</v>
      </c>
      <c r="H52" s="43">
        <v>942593.10941999999</v>
      </c>
      <c r="I52" s="43">
        <v>1074507.4510000001</v>
      </c>
      <c r="J52" s="43">
        <v>854911.80613000016</v>
      </c>
      <c r="K52" s="62">
        <f t="shared" ref="K52:S52" si="13">K9+K21+K26+K30+K44+K38+K36+K50+K42+K45+K51+K34+K16</f>
        <v>957337.45551666664</v>
      </c>
      <c r="L52" s="43">
        <f t="shared" si="13"/>
        <v>100</v>
      </c>
      <c r="M52" s="43">
        <f t="shared" si="13"/>
        <v>100.00000000000001</v>
      </c>
      <c r="N52" s="43">
        <f t="shared" si="13"/>
        <v>100.00000000000001</v>
      </c>
      <c r="O52" s="62">
        <f t="shared" si="13"/>
        <v>99.999999999999986</v>
      </c>
      <c r="P52" s="43">
        <f t="shared" si="13"/>
        <v>100</v>
      </c>
      <c r="Q52" s="43">
        <f t="shared" si="13"/>
        <v>100</v>
      </c>
      <c r="R52" s="43">
        <f t="shared" si="13"/>
        <v>100</v>
      </c>
      <c r="S52" s="62">
        <f t="shared" si="13"/>
        <v>100.00000000000003</v>
      </c>
      <c r="T52" s="46"/>
    </row>
    <row r="53" spans="1:256" ht="39.950000000000003" customHeight="1" x14ac:dyDescent="0.35">
      <c r="A53" s="63"/>
      <c r="D53" s="64"/>
      <c r="E53" s="64"/>
      <c r="F53" s="64"/>
      <c r="G53" s="64"/>
      <c r="H53" s="65"/>
      <c r="I53" s="65"/>
      <c r="J53" s="65"/>
      <c r="K53" s="66"/>
      <c r="L53" s="65"/>
      <c r="M53" s="65"/>
      <c r="N53" s="65"/>
      <c r="O53" s="66"/>
      <c r="P53" s="65"/>
      <c r="Q53" s="65"/>
      <c r="R53" s="65"/>
      <c r="S53" s="66"/>
    </row>
    <row r="54" spans="1:256" ht="23.25" x14ac:dyDescent="0.35">
      <c r="A54" s="6"/>
      <c r="B54" s="6"/>
      <c r="C54" s="47"/>
      <c r="D54" s="68"/>
      <c r="E54" s="68"/>
      <c r="F54" s="68"/>
      <c r="G54" s="68"/>
      <c r="H54" s="69"/>
      <c r="I54" s="69"/>
      <c r="J54" s="69"/>
      <c r="K54" s="70"/>
      <c r="L54" s="69"/>
      <c r="M54" s="69"/>
      <c r="N54" s="69"/>
      <c r="O54" s="70"/>
      <c r="P54" s="69"/>
      <c r="Q54" s="69"/>
      <c r="R54" s="69"/>
      <c r="S54" s="70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transitionEvaluation="1">
    <pageSetUpPr fitToPage="1"/>
  </sheetPr>
  <dimension ref="A1:IV54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6" width="15.6328125" style="5" customWidth="1"/>
    <col min="7" max="7" width="14.6328125" style="5" customWidth="1"/>
    <col min="8" max="10" width="15.6328125" style="5" customWidth="1"/>
    <col min="11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476459.80223999999</v>
      </c>
      <c r="E9" s="14">
        <v>471269.79113635002</v>
      </c>
      <c r="F9" s="14">
        <v>476270.33044000017</v>
      </c>
      <c r="G9" s="15">
        <f>(+D9+E9+F9)/3</f>
        <v>474666.64127211674</v>
      </c>
      <c r="H9" s="16">
        <v>476459.80223999999</v>
      </c>
      <c r="I9" s="16">
        <v>471269.79113635002</v>
      </c>
      <c r="J9" s="16">
        <v>476270.33044000017</v>
      </c>
      <c r="K9" s="15">
        <f>(+H9+I9+J9)/3</f>
        <v>474666.64127211674</v>
      </c>
      <c r="L9" s="16">
        <f t="shared" ref="L9:S12" si="0">(+D9/D$52)*100</f>
        <v>50.166638424397206</v>
      </c>
      <c r="M9" s="16">
        <f t="shared" si="0"/>
        <v>50.67482574056735</v>
      </c>
      <c r="N9" s="16">
        <f t="shared" si="0"/>
        <v>50.276721171206475</v>
      </c>
      <c r="O9" s="17">
        <f t="shared" si="0"/>
        <v>50.370699638821783</v>
      </c>
      <c r="P9" s="16">
        <f t="shared" si="0"/>
        <v>50.176096463560413</v>
      </c>
      <c r="Q9" s="16">
        <f t="shared" si="0"/>
        <v>50.726812308680991</v>
      </c>
      <c r="R9" s="16">
        <f t="shared" si="0"/>
        <v>50.282972218855924</v>
      </c>
      <c r="S9" s="17">
        <f t="shared" si="0"/>
        <v>50.392979093259846</v>
      </c>
      <c r="T9" s="46"/>
    </row>
    <row r="10" spans="1:256" ht="24" customHeight="1" x14ac:dyDescent="0.35">
      <c r="A10" s="12"/>
      <c r="B10" s="12"/>
      <c r="C10" s="19" t="s">
        <v>7</v>
      </c>
      <c r="D10" s="14">
        <v>320303.16891000001</v>
      </c>
      <c r="E10" s="14">
        <v>324056.73295999999</v>
      </c>
      <c r="F10" s="14">
        <v>304697.15862000012</v>
      </c>
      <c r="G10" s="20">
        <f>(+D10+E10+F10)/3</f>
        <v>316352.35349666671</v>
      </c>
      <c r="H10" s="16">
        <v>320303.16891000001</v>
      </c>
      <c r="I10" s="16">
        <v>324056.73295999999</v>
      </c>
      <c r="J10" s="16">
        <v>304697.15862000012</v>
      </c>
      <c r="K10" s="20">
        <f>(+H10+I10+J10)/3</f>
        <v>316352.35349666671</v>
      </c>
      <c r="L10" s="16">
        <f t="shared" si="0"/>
        <v>33.724845591071777</v>
      </c>
      <c r="M10" s="16">
        <f t="shared" si="0"/>
        <v>34.845260149625034</v>
      </c>
      <c r="N10" s="16">
        <f t="shared" si="0"/>
        <v>32.164871726198164</v>
      </c>
      <c r="O10" s="21">
        <f t="shared" si="0"/>
        <v>33.570695710381344</v>
      </c>
      <c r="P10" s="16">
        <f t="shared" si="0"/>
        <v>33.731203818778312</v>
      </c>
      <c r="Q10" s="16">
        <f t="shared" si="0"/>
        <v>34.881007396186469</v>
      </c>
      <c r="R10" s="16">
        <f t="shared" si="0"/>
        <v>32.168870876125112</v>
      </c>
      <c r="S10" s="21">
        <f t="shared" si="0"/>
        <v>33.585544358323432</v>
      </c>
    </row>
    <row r="11" spans="1:256" ht="24" customHeight="1" x14ac:dyDescent="0.35">
      <c r="A11" s="12"/>
      <c r="B11" s="12"/>
      <c r="C11" s="19" t="s">
        <v>8</v>
      </c>
      <c r="D11" s="14">
        <v>124871.24419</v>
      </c>
      <c r="E11" s="14">
        <v>119979.73602000001</v>
      </c>
      <c r="F11" s="14">
        <v>141907.23984000002</v>
      </c>
      <c r="G11" s="20">
        <f>(+D11+E11+F11)/3</f>
        <v>128919.40668333333</v>
      </c>
      <c r="H11" s="16">
        <v>124871.24419</v>
      </c>
      <c r="I11" s="16">
        <v>119979.73602000001</v>
      </c>
      <c r="J11" s="16">
        <v>141907.23984000002</v>
      </c>
      <c r="K11" s="20">
        <f>(+H11+I11+J11)/3</f>
        <v>128919.40668333333</v>
      </c>
      <c r="L11" s="16">
        <f t="shared" si="0"/>
        <v>13.147742007685428</v>
      </c>
      <c r="M11" s="16">
        <f t="shared" si="0"/>
        <v>12.901213550209697</v>
      </c>
      <c r="N11" s="16">
        <f t="shared" si="0"/>
        <v>14.980212441576841</v>
      </c>
      <c r="O11" s="21">
        <f t="shared" si="0"/>
        <v>13.680676388502633</v>
      </c>
      <c r="P11" s="16">
        <f t="shared" si="0"/>
        <v>13.150220783675252</v>
      </c>
      <c r="Q11" s="16">
        <f t="shared" si="0"/>
        <v>12.9144487179123</v>
      </c>
      <c r="R11" s="16">
        <f t="shared" si="0"/>
        <v>14.982074973969365</v>
      </c>
      <c r="S11" s="21">
        <f t="shared" si="0"/>
        <v>13.6867274858363</v>
      </c>
    </row>
    <row r="12" spans="1:256" ht="24" customHeight="1" x14ac:dyDescent="0.35">
      <c r="A12" s="12"/>
      <c r="B12" s="12"/>
      <c r="C12" s="19" t="s">
        <v>9</v>
      </c>
      <c r="D12" s="14">
        <v>31285.389139999999</v>
      </c>
      <c r="E12" s="14">
        <v>27233.322156350005</v>
      </c>
      <c r="F12" s="14">
        <v>29665.931980000001</v>
      </c>
      <c r="G12" s="20">
        <f>(+D12+E12+F12)/3</f>
        <v>29394.88109211667</v>
      </c>
      <c r="H12" s="16">
        <v>31285.389139999999</v>
      </c>
      <c r="I12" s="16">
        <v>27233.322156350005</v>
      </c>
      <c r="J12" s="16">
        <v>29665.931980000001</v>
      </c>
      <c r="K12" s="20">
        <f>(+H12+I12+J12)/3</f>
        <v>29394.88109211667</v>
      </c>
      <c r="L12" s="16">
        <f t="shared" si="0"/>
        <v>3.2940508256399998</v>
      </c>
      <c r="M12" s="16">
        <f t="shared" si="0"/>
        <v>2.9283520407326251</v>
      </c>
      <c r="N12" s="16">
        <f t="shared" si="0"/>
        <v>3.131637003431468</v>
      </c>
      <c r="O12" s="21">
        <f t="shared" si="0"/>
        <v>3.1193275399378004</v>
      </c>
      <c r="P12" s="16">
        <f t="shared" si="0"/>
        <v>3.2946718611068562</v>
      </c>
      <c r="Q12" s="16">
        <f t="shared" si="0"/>
        <v>2.9313561945822233</v>
      </c>
      <c r="R12" s="16">
        <f t="shared" si="0"/>
        <v>3.13202636876145</v>
      </c>
      <c r="S12" s="21">
        <f t="shared" si="0"/>
        <v>3.1207072491001062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13636.930909999995</v>
      </c>
      <c r="E14" s="14">
        <v>16680.519854940001</v>
      </c>
      <c r="F14" s="14">
        <v>15467.818166000001</v>
      </c>
      <c r="G14" s="20">
        <f t="shared" ref="G14:G19" si="1">(+D14+E14+F14)/3</f>
        <v>15261.756310313334</v>
      </c>
      <c r="H14" s="14">
        <v>13636.930909999995</v>
      </c>
      <c r="I14" s="14">
        <v>16680.519854940001</v>
      </c>
      <c r="J14" s="14">
        <v>15467.818166000001</v>
      </c>
      <c r="K14" s="20">
        <f t="shared" ref="K14:K19" si="2">(+H14+I14+J14)/3</f>
        <v>15261.756310313334</v>
      </c>
      <c r="L14" s="14">
        <f t="shared" ref="L14:S19" si="3">(+D14/D$52)*100</f>
        <v>1.4358377746961635</v>
      </c>
      <c r="M14" s="14">
        <f t="shared" si="3"/>
        <v>1.793627456733371</v>
      </c>
      <c r="N14" s="14">
        <f t="shared" si="3"/>
        <v>1.6328356636040215</v>
      </c>
      <c r="O14" s="21">
        <f t="shared" si="3"/>
        <v>1.619547859962166</v>
      </c>
      <c r="P14" s="14">
        <f t="shared" si="3"/>
        <v>1.4361084767071337</v>
      </c>
      <c r="Q14" s="14">
        <f t="shared" si="3"/>
        <v>1.7954675131043061</v>
      </c>
      <c r="R14" s="14">
        <f t="shared" si="3"/>
        <v>1.6330386787032394</v>
      </c>
      <c r="S14" s="21">
        <f t="shared" si="3"/>
        <v>1.6202642018636093</v>
      </c>
    </row>
    <row r="15" spans="1:256" ht="24" customHeight="1" x14ac:dyDescent="0.35">
      <c r="A15" s="12"/>
      <c r="B15" s="12"/>
      <c r="C15" s="19" t="s">
        <v>12</v>
      </c>
      <c r="D15" s="14">
        <v>14659.755460000004</v>
      </c>
      <c r="E15" s="14">
        <v>8101.9365899999993</v>
      </c>
      <c r="F15" s="14">
        <v>10855.769300000002</v>
      </c>
      <c r="G15" s="20">
        <f t="shared" si="1"/>
        <v>11205.820450000001</v>
      </c>
      <c r="H15" s="16">
        <v>14659.755460000004</v>
      </c>
      <c r="I15" s="16">
        <v>8101.9365899999993</v>
      </c>
      <c r="J15" s="16">
        <v>10855.769300000002</v>
      </c>
      <c r="K15" s="20">
        <f t="shared" si="2"/>
        <v>11205.820450000001</v>
      </c>
      <c r="L15" s="16">
        <f t="shared" si="3"/>
        <v>1.5435313705256826</v>
      </c>
      <c r="M15" s="16">
        <f t="shared" si="3"/>
        <v>0.87118723198744163</v>
      </c>
      <c r="N15" s="16">
        <f t="shared" si="3"/>
        <v>1.1459720484599902</v>
      </c>
      <c r="O15" s="21">
        <f t="shared" si="3"/>
        <v>1.1891398447145813</v>
      </c>
      <c r="P15" s="16">
        <f t="shared" si="3"/>
        <v>1.5438223762739367</v>
      </c>
      <c r="Q15" s="16">
        <f t="shared" si="3"/>
        <v>0.87208097032227694</v>
      </c>
      <c r="R15" s="16">
        <f t="shared" si="3"/>
        <v>1.1461145304220788</v>
      </c>
      <c r="S15" s="21">
        <f t="shared" si="3"/>
        <v>1.1896658129298487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363637.94871999999</v>
      </c>
      <c r="E16" s="24">
        <v>352981.21921999997</v>
      </c>
      <c r="F16" s="24">
        <v>356363.70896000002</v>
      </c>
      <c r="G16" s="15">
        <f t="shared" si="1"/>
        <v>357660.95896666666</v>
      </c>
      <c r="H16" s="24">
        <v>363375.40436999995</v>
      </c>
      <c r="I16" s="24">
        <v>352369.94519</v>
      </c>
      <c r="J16" s="24">
        <v>356555.25446999999</v>
      </c>
      <c r="K16" s="15">
        <f t="shared" si="2"/>
        <v>357433.53467666666</v>
      </c>
      <c r="L16" s="24">
        <f t="shared" si="3"/>
        <v>38.287581460306939</v>
      </c>
      <c r="M16" s="24">
        <f t="shared" si="3"/>
        <v>37.955460142131784</v>
      </c>
      <c r="N16" s="24">
        <f t="shared" si="3"/>
        <v>37.618969072389078</v>
      </c>
      <c r="O16" s="17">
        <f>(+G16/G$52)*100</f>
        <v>37.954284481337567</v>
      </c>
      <c r="P16" s="24">
        <f t="shared" si="3"/>
        <v>38.267151303081548</v>
      </c>
      <c r="Q16" s="24">
        <f t="shared" si="3"/>
        <v>37.928601427588163</v>
      </c>
      <c r="R16" s="24">
        <f t="shared" si="3"/>
        <v>37.643869057387654</v>
      </c>
      <c r="S16" s="17">
        <f t="shared" si="3"/>
        <v>37.94692753617214</v>
      </c>
      <c r="T16" s="46"/>
    </row>
    <row r="17" spans="1:20" ht="24" customHeight="1" x14ac:dyDescent="0.35">
      <c r="A17" s="22"/>
      <c r="B17" s="22"/>
      <c r="C17" s="52" t="s">
        <v>73</v>
      </c>
      <c r="D17" s="24">
        <v>361381.65756999998</v>
      </c>
      <c r="E17" s="24">
        <v>350411.69039999996</v>
      </c>
      <c r="F17" s="24">
        <v>351408.63441</v>
      </c>
      <c r="G17" s="20">
        <f t="shared" si="1"/>
        <v>354400.66079333331</v>
      </c>
      <c r="H17" s="24">
        <v>361381.65756999998</v>
      </c>
      <c r="I17" s="24">
        <v>350411.69822999998</v>
      </c>
      <c r="J17" s="24">
        <v>351408.63441</v>
      </c>
      <c r="K17" s="20">
        <f t="shared" si="2"/>
        <v>354400.66340333334</v>
      </c>
      <c r="L17" s="24">
        <f t="shared" si="3"/>
        <v>38.050015685040961</v>
      </c>
      <c r="M17" s="24">
        <f t="shared" si="3"/>
        <v>37.679163151240651</v>
      </c>
      <c r="N17" s="24">
        <f t="shared" si="3"/>
        <v>37.095894495598337</v>
      </c>
      <c r="O17" s="21">
        <f>(+G17/G$52)*100</f>
        <v>37.608307988062521</v>
      </c>
      <c r="P17" s="24">
        <f t="shared" si="3"/>
        <v>38.057189347654457</v>
      </c>
      <c r="Q17" s="24">
        <f t="shared" si="3"/>
        <v>37.717818500563617</v>
      </c>
      <c r="R17" s="24">
        <f t="shared" si="3"/>
        <v>37.10050673360211</v>
      </c>
      <c r="S17" s="21">
        <f t="shared" si="3"/>
        <v>37.624942788602702</v>
      </c>
      <c r="T17" s="46"/>
    </row>
    <row r="18" spans="1:20" ht="24" customHeight="1" x14ac:dyDescent="0.35">
      <c r="A18" s="22"/>
      <c r="B18" s="22"/>
      <c r="C18" s="52" t="s">
        <v>74</v>
      </c>
      <c r="D18" s="24">
        <v>803.44543999999985</v>
      </c>
      <c r="E18" s="24">
        <v>706.12520999999992</v>
      </c>
      <c r="F18" s="24">
        <v>630.46055000000001</v>
      </c>
      <c r="G18" s="20">
        <f t="shared" si="1"/>
        <v>713.34373333333315</v>
      </c>
      <c r="H18" s="24">
        <v>746.44680000000017</v>
      </c>
      <c r="I18" s="24">
        <v>646.74695999999994</v>
      </c>
      <c r="J18" s="24">
        <v>593.75788999999997</v>
      </c>
      <c r="K18" s="20">
        <f t="shared" si="2"/>
        <v>662.3172166666667</v>
      </c>
      <c r="L18" s="24">
        <f t="shared" si="3"/>
        <v>8.4595083767230142E-2</v>
      </c>
      <c r="M18" s="24">
        <f t="shared" si="3"/>
        <v>7.5928422828652475E-2</v>
      </c>
      <c r="N18" s="24">
        <f t="shared" si="3"/>
        <v>6.6553566862987024E-2</v>
      </c>
      <c r="O18" s="21">
        <f>(+G18/G$52)*100</f>
        <v>7.5698647865102942E-2</v>
      </c>
      <c r="P18" s="24">
        <f t="shared" si="3"/>
        <v>7.860849218681823E-2</v>
      </c>
      <c r="Q18" s="24">
        <f t="shared" si="3"/>
        <v>6.9614926032120772E-2</v>
      </c>
      <c r="R18" s="24">
        <f t="shared" si="3"/>
        <v>6.2686901911387732E-2</v>
      </c>
      <c r="S18" s="21">
        <f t="shared" si="3"/>
        <v>7.0314900501835614E-2</v>
      </c>
      <c r="T18" s="46"/>
    </row>
    <row r="19" spans="1:20" ht="24" customHeight="1" x14ac:dyDescent="0.35">
      <c r="A19" s="22"/>
      <c r="B19" s="22"/>
      <c r="C19" s="52" t="s">
        <v>75</v>
      </c>
      <c r="D19" s="24">
        <v>1452.8457100000001</v>
      </c>
      <c r="E19" s="24">
        <v>1863.4036099999998</v>
      </c>
      <c r="F19" s="24">
        <v>4324.6139999999996</v>
      </c>
      <c r="G19" s="20">
        <f t="shared" si="1"/>
        <v>2546.95444</v>
      </c>
      <c r="H19" s="24">
        <v>1247.3000000000002</v>
      </c>
      <c r="I19" s="24">
        <v>1311.5</v>
      </c>
      <c r="J19" s="24">
        <v>4552.8621700000012</v>
      </c>
      <c r="K19" s="20">
        <f t="shared" si="2"/>
        <v>2370.5540566666673</v>
      </c>
      <c r="L19" s="24">
        <f t="shared" si="3"/>
        <v>0.15297069149874196</v>
      </c>
      <c r="M19" s="24">
        <f t="shared" si="3"/>
        <v>0.20036856806247924</v>
      </c>
      <c r="N19" s="24">
        <f t="shared" si="3"/>
        <v>0.45652100992775801</v>
      </c>
      <c r="O19" s="21">
        <f>(+G19/G$52)*100</f>
        <v>0.27027784540994615</v>
      </c>
      <c r="P19" s="24">
        <f t="shared" si="3"/>
        <v>0.13135346324027161</v>
      </c>
      <c r="Q19" s="24">
        <f t="shared" si="3"/>
        <v>0.14116800099242274</v>
      </c>
      <c r="R19" s="24">
        <f t="shared" si="3"/>
        <v>0.48067542187415474</v>
      </c>
      <c r="S19" s="21">
        <f t="shared" si="3"/>
        <v>0.25166984706760148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63048.810129999998</v>
      </c>
      <c r="E21" s="14">
        <v>66312.727620000005</v>
      </c>
      <c r="F21" s="14">
        <v>68259.353819999989</v>
      </c>
      <c r="G21" s="15">
        <f>(+D21+E21+F21)/3</f>
        <v>65873.630523333326</v>
      </c>
      <c r="H21" s="14">
        <v>65019.339419999997</v>
      </c>
      <c r="I21" s="14">
        <v>68872.369740000009</v>
      </c>
      <c r="J21" s="14">
        <v>68312.202999999994</v>
      </c>
      <c r="K21" s="15">
        <f>(+H21+I21+J21)/3</f>
        <v>67401.304053333341</v>
      </c>
      <c r="L21" s="14">
        <f t="shared" ref="L21:S24" si="4">(+D21/D$52)*100</f>
        <v>6.6384338112262355</v>
      </c>
      <c r="M21" s="14">
        <f t="shared" si="4"/>
        <v>7.1304929357395741</v>
      </c>
      <c r="N21" s="14">
        <f t="shared" si="4"/>
        <v>7.205690298121997</v>
      </c>
      <c r="O21" s="17">
        <f t="shared" si="4"/>
        <v>6.9903813933858183</v>
      </c>
      <c r="P21" s="14">
        <f t="shared" si="4"/>
        <v>6.847202285265543</v>
      </c>
      <c r="Q21" s="14">
        <f t="shared" si="4"/>
        <v>7.4133242545229336</v>
      </c>
      <c r="R21" s="14">
        <f t="shared" si="4"/>
        <v>7.212165835491982</v>
      </c>
      <c r="S21" s="17">
        <f t="shared" si="4"/>
        <v>7.1556587522460902</v>
      </c>
      <c r="T21" s="46"/>
    </row>
    <row r="22" spans="1:20" ht="24" customHeight="1" x14ac:dyDescent="0.35">
      <c r="A22" s="50"/>
      <c r="B22" s="55"/>
      <c r="C22" s="51" t="s">
        <v>59</v>
      </c>
      <c r="D22" s="14">
        <v>19779.97624</v>
      </c>
      <c r="E22" s="14">
        <v>21896.872040000006</v>
      </c>
      <c r="F22" s="14">
        <v>19224.947349999999</v>
      </c>
      <c r="G22" s="20">
        <f>(+D22+E22+F22)/3</f>
        <v>20300.598543333337</v>
      </c>
      <c r="H22" s="14">
        <v>17047.674450000002</v>
      </c>
      <c r="I22" s="14">
        <v>19740.477630000001</v>
      </c>
      <c r="J22" s="14">
        <v>16536.744149999999</v>
      </c>
      <c r="K22" s="20">
        <f>(+H22+I22+J22)/3</f>
        <v>17774.965410000001</v>
      </c>
      <c r="L22" s="14">
        <f t="shared" si="4"/>
        <v>2.0826414136305536</v>
      </c>
      <c r="M22" s="14">
        <f t="shared" si="4"/>
        <v>2.354532787291391</v>
      </c>
      <c r="N22" s="14">
        <f t="shared" si="4"/>
        <v>2.0294510400303873</v>
      </c>
      <c r="O22" s="21">
        <f t="shared" si="4"/>
        <v>2.1542599854375193</v>
      </c>
      <c r="P22" s="14">
        <f t="shared" si="4"/>
        <v>1.7952946999119639</v>
      </c>
      <c r="Q22" s="14">
        <f t="shared" si="4"/>
        <v>2.1248370306235143</v>
      </c>
      <c r="R22" s="14">
        <f t="shared" si="4"/>
        <v>1.7458921825270646</v>
      </c>
      <c r="S22" s="21">
        <f t="shared" si="4"/>
        <v>1.8870790201075898</v>
      </c>
    </row>
    <row r="23" spans="1:20" ht="24" customHeight="1" x14ac:dyDescent="0.35">
      <c r="A23" s="50"/>
      <c r="B23" s="55"/>
      <c r="C23" s="51" t="s">
        <v>60</v>
      </c>
      <c r="D23" s="14">
        <v>37010.450680000002</v>
      </c>
      <c r="E23" s="14">
        <v>38181.546450000002</v>
      </c>
      <c r="F23" s="14">
        <v>43894.174149999999</v>
      </c>
      <c r="G23" s="20">
        <f>(+D23+E23+F23)/3</f>
        <v>39695.390426666672</v>
      </c>
      <c r="H23" s="14">
        <v>40571.920760000001</v>
      </c>
      <c r="I23" s="14">
        <v>41627.404550000007</v>
      </c>
      <c r="J23" s="14">
        <v>44470.490469999997</v>
      </c>
      <c r="K23" s="20">
        <f>(+H23+I23+J23)/3</f>
        <v>42223.271926666668</v>
      </c>
      <c r="L23" s="14">
        <f t="shared" si="4"/>
        <v>3.8968447882877282</v>
      </c>
      <c r="M23" s="14">
        <f t="shared" si="4"/>
        <v>4.1055956678100127</v>
      </c>
      <c r="N23" s="14">
        <f t="shared" si="4"/>
        <v>4.6336187953197419</v>
      </c>
      <c r="O23" s="21">
        <f t="shared" si="4"/>
        <v>4.2123975320210558</v>
      </c>
      <c r="P23" s="14">
        <f t="shared" si="4"/>
        <v>4.2726387413901001</v>
      </c>
      <c r="Q23" s="14">
        <f t="shared" si="4"/>
        <v>4.4807148203022376</v>
      </c>
      <c r="R23" s="14">
        <f t="shared" si="4"/>
        <v>4.6950403876640578</v>
      </c>
      <c r="S23" s="21">
        <f t="shared" si="4"/>
        <v>4.4826332302331293</v>
      </c>
    </row>
    <row r="24" spans="1:20" ht="24" customHeight="1" x14ac:dyDescent="0.35">
      <c r="A24" s="50"/>
      <c r="B24" s="55"/>
      <c r="C24" s="51" t="s">
        <v>61</v>
      </c>
      <c r="D24" s="14">
        <v>6258.3832100000009</v>
      </c>
      <c r="E24" s="14">
        <v>6234.3091300000006</v>
      </c>
      <c r="F24" s="14">
        <v>5140.2323200000001</v>
      </c>
      <c r="G24" s="20">
        <f>(+D24+E24+F24)/3</f>
        <v>5877.6415533333338</v>
      </c>
      <c r="H24" s="14">
        <v>7399.744209999998</v>
      </c>
      <c r="I24" s="14">
        <v>7504.4875599999987</v>
      </c>
      <c r="J24" s="14">
        <v>7304.9683800000003</v>
      </c>
      <c r="K24" s="20">
        <f>(+H24+I24+J24)/3</f>
        <v>7403.0667166666653</v>
      </c>
      <c r="L24" s="14">
        <f t="shared" si="4"/>
        <v>0.65894760930795371</v>
      </c>
      <c r="M24" s="14">
        <f t="shared" si="4"/>
        <v>0.67036448063816989</v>
      </c>
      <c r="N24" s="14">
        <f t="shared" si="4"/>
        <v>0.54262046277186882</v>
      </c>
      <c r="O24" s="21">
        <f t="shared" si="4"/>
        <v>0.62372387592724376</v>
      </c>
      <c r="P24" s="14">
        <f t="shared" si="4"/>
        <v>0.77926884396347895</v>
      </c>
      <c r="Q24" s="14">
        <f t="shared" si="4"/>
        <v>0.80777240359718194</v>
      </c>
      <c r="R24" s="14">
        <f t="shared" si="4"/>
        <v>0.77123326530086023</v>
      </c>
      <c r="S24" s="21">
        <f t="shared" si="4"/>
        <v>0.78594650190536952</v>
      </c>
    </row>
    <row r="25" spans="1:20" ht="24" customHeight="1" x14ac:dyDescent="0.35">
      <c r="A25" s="22" t="s">
        <v>21</v>
      </c>
      <c r="B25" s="56"/>
      <c r="C25" s="23" t="s">
        <v>17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18</v>
      </c>
      <c r="D26" s="24">
        <v>19586.067319999998</v>
      </c>
      <c r="E26" s="24">
        <v>17691.239669999999</v>
      </c>
      <c r="F26" s="24">
        <v>21840.500960000001</v>
      </c>
      <c r="G26" s="15">
        <f>(+D26+E26+F26)/3</f>
        <v>19705.935983333333</v>
      </c>
      <c r="H26" s="24">
        <v>22850.53</v>
      </c>
      <c r="I26" s="24">
        <v>14571.9</v>
      </c>
      <c r="J26" s="24">
        <v>17848.22</v>
      </c>
      <c r="K26" s="15">
        <f>(+H26+I26+J26)/3</f>
        <v>18423.55</v>
      </c>
      <c r="L26" s="24">
        <f t="shared" ref="L26:S28" si="5">(+D26/D$52)*100</f>
        <v>2.062224667808195</v>
      </c>
      <c r="M26" s="24">
        <f t="shared" si="5"/>
        <v>1.9023084107516717</v>
      </c>
      <c r="N26" s="24">
        <f t="shared" si="5"/>
        <v>2.3055578036762054</v>
      </c>
      <c r="O26" s="17">
        <f t="shared" si="5"/>
        <v>2.0911555525750436</v>
      </c>
      <c r="P26" s="24">
        <f t="shared" si="5"/>
        <v>2.4063948147003309</v>
      </c>
      <c r="Q26" s="24">
        <f t="shared" si="5"/>
        <v>1.5684986608169922</v>
      </c>
      <c r="R26" s="24">
        <f t="shared" si="5"/>
        <v>1.8843532612810732</v>
      </c>
      <c r="S26" s="17">
        <f t="shared" si="5"/>
        <v>1.955935996440467</v>
      </c>
      <c r="T26" s="46"/>
    </row>
    <row r="27" spans="1:20" ht="24" customHeight="1" x14ac:dyDescent="0.35">
      <c r="A27" s="22"/>
      <c r="B27" s="53"/>
      <c r="C27" s="52" t="s">
        <v>19</v>
      </c>
      <c r="D27" s="24">
        <v>19586.067319999998</v>
      </c>
      <c r="E27" s="24">
        <v>17691.239669999999</v>
      </c>
      <c r="F27" s="24">
        <v>21840.500960000001</v>
      </c>
      <c r="G27" s="20">
        <f>(+D27+E27+F27)/3</f>
        <v>19705.935983333333</v>
      </c>
      <c r="H27" s="24">
        <v>22850.53</v>
      </c>
      <c r="I27" s="24">
        <v>14571.9</v>
      </c>
      <c r="J27" s="24">
        <v>17848.22</v>
      </c>
      <c r="K27" s="20">
        <f>(+H27+I27+J27)/3</f>
        <v>18423.55</v>
      </c>
      <c r="L27" s="24">
        <f t="shared" si="5"/>
        <v>2.062224667808195</v>
      </c>
      <c r="M27" s="24">
        <f t="shared" si="5"/>
        <v>1.9023084107516717</v>
      </c>
      <c r="N27" s="24">
        <f t="shared" si="5"/>
        <v>2.3055578036762054</v>
      </c>
      <c r="O27" s="21">
        <f t="shared" si="5"/>
        <v>2.0911555525750436</v>
      </c>
      <c r="P27" s="24">
        <f t="shared" si="5"/>
        <v>2.4063948147003309</v>
      </c>
      <c r="Q27" s="24">
        <f t="shared" si="5"/>
        <v>1.5684986608169922</v>
      </c>
      <c r="R27" s="24">
        <f t="shared" si="5"/>
        <v>1.8843532612810732</v>
      </c>
      <c r="S27" s="21">
        <f t="shared" si="5"/>
        <v>1.955935996440467</v>
      </c>
    </row>
    <row r="28" spans="1:20" ht="24" customHeight="1" x14ac:dyDescent="0.35">
      <c r="A28" s="22"/>
      <c r="B28" s="22"/>
      <c r="C28" s="52" t="s">
        <v>20</v>
      </c>
      <c r="D28" s="24">
        <v>0</v>
      </c>
      <c r="E28" s="24">
        <v>0</v>
      </c>
      <c r="F28" s="24">
        <v>0</v>
      </c>
      <c r="G28" s="21">
        <f>(+D28+E28+F28)/3</f>
        <v>0</v>
      </c>
      <c r="H28" s="24">
        <v>0</v>
      </c>
      <c r="I28" s="24">
        <v>0</v>
      </c>
      <c r="J28" s="24">
        <v>0</v>
      </c>
      <c r="K28" s="20">
        <f>(+H28+I28+J28)/3</f>
        <v>0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1">
        <f t="shared" si="5"/>
        <v>0</v>
      </c>
      <c r="P28" s="24">
        <f t="shared" si="5"/>
        <v>0</v>
      </c>
      <c r="Q28" s="24">
        <f t="shared" si="5"/>
        <v>0</v>
      </c>
      <c r="R28" s="24">
        <f t="shared" si="5"/>
        <v>0</v>
      </c>
      <c r="S28" s="21">
        <f t="shared" si="5"/>
        <v>0</v>
      </c>
    </row>
    <row r="29" spans="1:20" ht="24" customHeight="1" x14ac:dyDescent="0.35">
      <c r="A29" s="50" t="s">
        <v>26</v>
      </c>
      <c r="B29" s="54"/>
      <c r="C29" s="33" t="s">
        <v>22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23</v>
      </c>
      <c r="D30" s="14">
        <v>10632.465099999999</v>
      </c>
      <c r="E30" s="14">
        <v>9593.5922800000008</v>
      </c>
      <c r="F30" s="14">
        <v>10094.517290000002</v>
      </c>
      <c r="G30" s="15">
        <f>(+D30+E30+F30)/3</f>
        <v>10106.858223333335</v>
      </c>
      <c r="H30" s="14">
        <v>9295.2421600000016</v>
      </c>
      <c r="I30" s="14">
        <v>10727.055629999997</v>
      </c>
      <c r="J30" s="14">
        <v>9101.3324799999991</v>
      </c>
      <c r="K30" s="15">
        <f>(+H30+I30+J30)/3</f>
        <v>9707.8767566666647</v>
      </c>
      <c r="L30" s="14">
        <f t="shared" ref="L30:S32" si="6">(+D30/D$52)*100</f>
        <v>1.119496397647924</v>
      </c>
      <c r="M30" s="14">
        <f t="shared" si="6"/>
        <v>1.0315823890235223</v>
      </c>
      <c r="N30" s="14">
        <f t="shared" si="6"/>
        <v>1.0656116888036749</v>
      </c>
      <c r="O30" s="17">
        <f t="shared" si="6"/>
        <v>1.0725201132637181</v>
      </c>
      <c r="P30" s="14">
        <f t="shared" si="6"/>
        <v>0.97888418934737664</v>
      </c>
      <c r="Q30" s="14">
        <f t="shared" si="6"/>
        <v>1.1546450627690534</v>
      </c>
      <c r="R30" s="14">
        <f t="shared" si="6"/>
        <v>0.96088716637801175</v>
      </c>
      <c r="S30" s="17">
        <f t="shared" si="6"/>
        <v>1.0306366361191011</v>
      </c>
      <c r="T30" s="46"/>
    </row>
    <row r="31" spans="1:20" ht="24" customHeight="1" x14ac:dyDescent="0.35">
      <c r="A31" s="50"/>
      <c r="B31" s="54"/>
      <c r="C31" s="51" t="s">
        <v>24</v>
      </c>
      <c r="D31" s="14">
        <v>10615.161899999999</v>
      </c>
      <c r="E31" s="14">
        <v>9565.6895700000005</v>
      </c>
      <c r="F31" s="14">
        <v>10072.305170000001</v>
      </c>
      <c r="G31" s="20">
        <f>(+D31+E31+F31)/3</f>
        <v>10084.385546666666</v>
      </c>
      <c r="H31" s="14">
        <v>9281.5934100000013</v>
      </c>
      <c r="I31" s="14">
        <v>10715.266129999996</v>
      </c>
      <c r="J31" s="14">
        <v>9091.3513199999998</v>
      </c>
      <c r="K31" s="20">
        <f>(+H31+I31+J31)/3</f>
        <v>9696.070286666667</v>
      </c>
      <c r="L31" s="14">
        <f t="shared" si="6"/>
        <v>1.1176745369706873</v>
      </c>
      <c r="M31" s="14">
        <f t="shared" si="6"/>
        <v>1.02858205886544</v>
      </c>
      <c r="N31" s="14">
        <f t="shared" si="6"/>
        <v>1.0632669016261289</v>
      </c>
      <c r="O31" s="21">
        <f t="shared" si="6"/>
        <v>1.0701353565775871</v>
      </c>
      <c r="P31" s="14">
        <f t="shared" si="6"/>
        <v>0.9774468361994566</v>
      </c>
      <c r="Q31" s="14">
        <f t="shared" si="6"/>
        <v>1.1533760577002772</v>
      </c>
      <c r="R31" s="14">
        <f t="shared" si="6"/>
        <v>0.95983339006881307</v>
      </c>
      <c r="S31" s="21">
        <f t="shared" si="6"/>
        <v>1.0293832023528675</v>
      </c>
    </row>
    <row r="32" spans="1:20" ht="24" customHeight="1" x14ac:dyDescent="0.35">
      <c r="A32" s="50"/>
      <c r="B32" s="54"/>
      <c r="C32" s="51" t="s">
        <v>25</v>
      </c>
      <c r="D32" s="14">
        <v>17.303199999999997</v>
      </c>
      <c r="E32" s="14">
        <v>27.902709999999999</v>
      </c>
      <c r="F32" s="14">
        <v>22.212119999999999</v>
      </c>
      <c r="G32" s="20">
        <f>(+D32+E32+F32)/3</f>
        <v>22.472676666666661</v>
      </c>
      <c r="H32" s="14">
        <v>13.648749999999998</v>
      </c>
      <c r="I32" s="14">
        <v>11.7895</v>
      </c>
      <c r="J32" s="14">
        <v>9.9811599999999991</v>
      </c>
      <c r="K32" s="20">
        <f>(+H32+I32+J32)/3</f>
        <v>11.806469999999999</v>
      </c>
      <c r="L32" s="14">
        <f t="shared" si="6"/>
        <v>1.8218606772366977E-3</v>
      </c>
      <c r="M32" s="14">
        <f t="shared" si="6"/>
        <v>3.0003301580824033E-3</v>
      </c>
      <c r="N32" s="14">
        <f t="shared" si="6"/>
        <v>2.3447871775461467E-3</v>
      </c>
      <c r="O32" s="21">
        <f t="shared" si="6"/>
        <v>2.3847566861309993E-3</v>
      </c>
      <c r="P32" s="14">
        <f t="shared" si="6"/>
        <v>1.4373531479200325E-3</v>
      </c>
      <c r="Q32" s="14">
        <f t="shared" si="6"/>
        <v>1.2690050687763387E-3</v>
      </c>
      <c r="R32" s="14">
        <f t="shared" si="6"/>
        <v>1.0537763091987994E-3</v>
      </c>
      <c r="S32" s="21">
        <f t="shared" si="6"/>
        <v>1.253433766233678E-3</v>
      </c>
    </row>
    <row r="33" spans="1:20" ht="24" customHeight="1" x14ac:dyDescent="0.35">
      <c r="A33" s="22" t="s">
        <v>29</v>
      </c>
      <c r="B33" s="22"/>
      <c r="C33" s="23" t="s">
        <v>62</v>
      </c>
      <c r="D33" s="24"/>
      <c r="E33" s="24"/>
      <c r="F33" s="24"/>
      <c r="G33" s="20"/>
      <c r="H33" s="24"/>
      <c r="I33" s="24"/>
      <c r="J33" s="24"/>
      <c r="K33" s="20"/>
      <c r="L33" s="24"/>
      <c r="M33" s="24"/>
      <c r="N33" s="24"/>
      <c r="O33" s="21"/>
      <c r="P33" s="24"/>
      <c r="Q33" s="24"/>
      <c r="R33" s="24"/>
      <c r="S33" s="21"/>
    </row>
    <row r="34" spans="1:20" ht="24" customHeight="1" x14ac:dyDescent="0.35">
      <c r="A34" s="22"/>
      <c r="B34" s="22"/>
      <c r="C34" s="23" t="s">
        <v>30</v>
      </c>
      <c r="D34" s="24">
        <v>6569.0959199999988</v>
      </c>
      <c r="E34" s="24">
        <v>5870.8797300000006</v>
      </c>
      <c r="F34" s="24">
        <v>5522.5147299999999</v>
      </c>
      <c r="G34" s="15">
        <f>(+D34+E34+F34)/3</f>
        <v>5987.4967933333328</v>
      </c>
      <c r="H34" s="24">
        <v>6922.6805800000002</v>
      </c>
      <c r="I34" s="24">
        <v>7508.942619999998</v>
      </c>
      <c r="J34" s="24">
        <v>11144.134020000001</v>
      </c>
      <c r="K34" s="15">
        <f>(+H34+I34+J34)/3</f>
        <v>8525.2524066666665</v>
      </c>
      <c r="L34" s="24">
        <f t="shared" ref="L34:S34" si="7">(+D34/D$52)*100</f>
        <v>0.69166267173956431</v>
      </c>
      <c r="M34" s="24">
        <f t="shared" si="7"/>
        <v>0.63128554568332895</v>
      </c>
      <c r="N34" s="24">
        <f t="shared" si="7"/>
        <v>0.58297549836367357</v>
      </c>
      <c r="O34" s="17">
        <f t="shared" si="7"/>
        <v>0.63538150007155014</v>
      </c>
      <c r="P34" s="24">
        <f t="shared" si="7"/>
        <v>0.72902915825316439</v>
      </c>
      <c r="Q34" s="24">
        <f t="shared" si="7"/>
        <v>0.80825193994068256</v>
      </c>
      <c r="R34" s="24">
        <f t="shared" si="7"/>
        <v>1.1765590789860478</v>
      </c>
      <c r="S34" s="17">
        <f t="shared" si="7"/>
        <v>0.90508333415330144</v>
      </c>
      <c r="T34" s="46"/>
    </row>
    <row r="35" spans="1:20" ht="24" customHeight="1" x14ac:dyDescent="0.35">
      <c r="A35" s="50" t="s">
        <v>31</v>
      </c>
      <c r="B35" s="54"/>
      <c r="C35" s="33" t="s">
        <v>17</v>
      </c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</row>
    <row r="36" spans="1:20" ht="24" customHeight="1" x14ac:dyDescent="0.35">
      <c r="A36" s="50"/>
      <c r="B36" s="54"/>
      <c r="C36" s="33" t="s">
        <v>27</v>
      </c>
      <c r="D36" s="14">
        <v>5011.9828699999998</v>
      </c>
      <c r="E36" s="14">
        <v>4991.6360999999997</v>
      </c>
      <c r="F36" s="14">
        <v>7546.8440799999998</v>
      </c>
      <c r="G36" s="15">
        <f>(+D36+E36+F36)/3</f>
        <v>5850.1543499999998</v>
      </c>
      <c r="H36" s="14">
        <v>2428.5599999999995</v>
      </c>
      <c r="I36" s="14">
        <v>2301.4361100000001</v>
      </c>
      <c r="J36" s="14">
        <v>5348.3462099999997</v>
      </c>
      <c r="K36" s="15">
        <f>(+H36+I36+J36)/3</f>
        <v>3359.4474399999999</v>
      </c>
      <c r="L36" s="14">
        <f t="shared" ref="L36:S38" si="8">(+D36/D$52)*100</f>
        <v>0.52771363134200211</v>
      </c>
      <c r="M36" s="14">
        <f t="shared" si="8"/>
        <v>0.53674199850132231</v>
      </c>
      <c r="N36" s="14">
        <f t="shared" si="8"/>
        <v>0.79667061179770537</v>
      </c>
      <c r="O36" s="17">
        <f t="shared" si="8"/>
        <v>0.62080698743618823</v>
      </c>
      <c r="P36" s="14">
        <f t="shared" si="8"/>
        <v>0.25575223818391235</v>
      </c>
      <c r="Q36" s="14">
        <f t="shared" si="8"/>
        <v>0.24772332067135158</v>
      </c>
      <c r="R36" s="14">
        <f t="shared" si="8"/>
        <v>0.56465987214824598</v>
      </c>
      <c r="S36" s="17">
        <f t="shared" si="8"/>
        <v>0.35665570294789961</v>
      </c>
      <c r="T36" s="46"/>
    </row>
    <row r="37" spans="1:20" ht="24" customHeight="1" x14ac:dyDescent="0.35">
      <c r="A37" s="50"/>
      <c r="B37" s="50"/>
      <c r="C37" s="51" t="s">
        <v>28</v>
      </c>
      <c r="D37" s="14">
        <v>2871.8451</v>
      </c>
      <c r="E37" s="14">
        <v>4483.95435</v>
      </c>
      <c r="F37" s="14">
        <v>5489.3947799999996</v>
      </c>
      <c r="G37" s="20">
        <f>(+D37+E37+F37)/3</f>
        <v>4281.7314100000003</v>
      </c>
      <c r="H37" s="14">
        <v>1821.7599999999998</v>
      </c>
      <c r="I37" s="14">
        <v>1879.31</v>
      </c>
      <c r="J37" s="14">
        <v>5243.7199999999993</v>
      </c>
      <c r="K37" s="20">
        <f>(+H37+I37+J37)/3</f>
        <v>2981.5966666666664</v>
      </c>
      <c r="L37" s="14">
        <f t="shared" si="8"/>
        <v>0.30237769076268517</v>
      </c>
      <c r="M37" s="14">
        <f t="shared" si="8"/>
        <v>0.48215185778620712</v>
      </c>
      <c r="N37" s="14">
        <f t="shared" si="8"/>
        <v>0.5794792434325382</v>
      </c>
      <c r="O37" s="21">
        <f t="shared" si="8"/>
        <v>0.45436899928170316</v>
      </c>
      <c r="P37" s="14">
        <f t="shared" si="8"/>
        <v>0.19184998411977644</v>
      </c>
      <c r="Q37" s="14">
        <f t="shared" si="8"/>
        <v>0.20228626454065574</v>
      </c>
      <c r="R37" s="14">
        <f t="shared" si="8"/>
        <v>0.55361379920489484</v>
      </c>
      <c r="S37" s="21">
        <f t="shared" si="8"/>
        <v>0.31654117947953792</v>
      </c>
    </row>
    <row r="38" spans="1:20" ht="24" customHeight="1" x14ac:dyDescent="0.35">
      <c r="A38" s="50"/>
      <c r="B38" s="50"/>
      <c r="C38" s="51" t="s">
        <v>20</v>
      </c>
      <c r="D38" s="14">
        <v>2140.1377699999998</v>
      </c>
      <c r="E38" s="14">
        <v>507.68175000000002</v>
      </c>
      <c r="F38" s="14">
        <v>2057.4493000000002</v>
      </c>
      <c r="G38" s="20">
        <f>(+D38+E38+F38)/3</f>
        <v>1568.4229400000002</v>
      </c>
      <c r="H38" s="14">
        <v>606.79999999999995</v>
      </c>
      <c r="I38" s="14">
        <v>422.12611000000004</v>
      </c>
      <c r="J38" s="14">
        <v>104.62621</v>
      </c>
      <c r="K38" s="20">
        <f>(+H38+I38+J38)/3</f>
        <v>377.85077333333328</v>
      </c>
      <c r="L38" s="14">
        <f t="shared" si="8"/>
        <v>0.22533594057931694</v>
      </c>
      <c r="M38" s="14">
        <f t="shared" si="8"/>
        <v>5.4590140715115164E-2</v>
      </c>
      <c r="N38" s="14">
        <f t="shared" si="8"/>
        <v>0.21719136836516714</v>
      </c>
      <c r="O38" s="21">
        <f t="shared" si="8"/>
        <v>0.1664379881544851</v>
      </c>
      <c r="P38" s="14">
        <f t="shared" si="8"/>
        <v>6.390225406413598E-2</v>
      </c>
      <c r="Q38" s="14">
        <f t="shared" si="8"/>
        <v>4.5437056130695819E-2</v>
      </c>
      <c r="R38" s="14">
        <f t="shared" si="8"/>
        <v>1.1046072943351125E-2</v>
      </c>
      <c r="S38" s="21">
        <f t="shared" si="8"/>
        <v>4.0114523468361647E-2</v>
      </c>
    </row>
    <row r="39" spans="1:20" ht="24" customHeight="1" x14ac:dyDescent="0.35">
      <c r="A39" s="22" t="s">
        <v>33</v>
      </c>
      <c r="B39" s="53"/>
      <c r="C39" s="23" t="s">
        <v>43</v>
      </c>
      <c r="D39" s="24"/>
      <c r="E39" s="24"/>
      <c r="F39" s="24"/>
      <c r="G39" s="20"/>
      <c r="H39" s="24"/>
      <c r="I39" s="24"/>
      <c r="J39" s="24"/>
      <c r="K39" s="20"/>
      <c r="L39" s="24"/>
      <c r="M39" s="24"/>
      <c r="N39" s="24"/>
      <c r="O39" s="21"/>
      <c r="P39" s="24"/>
      <c r="Q39" s="24"/>
      <c r="R39" s="24"/>
      <c r="S39" s="21"/>
    </row>
    <row r="40" spans="1:20" ht="24" customHeight="1" x14ac:dyDescent="0.35">
      <c r="A40" s="22"/>
      <c r="B40" s="53"/>
      <c r="C40" s="23" t="s">
        <v>44</v>
      </c>
      <c r="D40" s="24">
        <v>930.40129999999999</v>
      </c>
      <c r="E40" s="24">
        <v>898.38705999999991</v>
      </c>
      <c r="F40" s="24">
        <v>899.90935999999988</v>
      </c>
      <c r="G40" s="15">
        <f>(+D40+E40+F40)/3</f>
        <v>909.56590666666671</v>
      </c>
      <c r="H40" s="24">
        <v>787.99227999999982</v>
      </c>
      <c r="I40" s="24">
        <v>965.74049000000002</v>
      </c>
      <c r="J40" s="24">
        <v>877.00299999999993</v>
      </c>
      <c r="K40" s="15">
        <f>(+H40+I40+J40)/3</f>
        <v>876.91192333333322</v>
      </c>
      <c r="L40" s="24">
        <f t="shared" ref="L40:S40" si="9">(+D40/D$52)*100</f>
        <v>9.7962315786669779E-2</v>
      </c>
      <c r="M40" s="24">
        <f t="shared" si="9"/>
        <v>9.6602007107875365E-2</v>
      </c>
      <c r="N40" s="24">
        <f t="shared" si="9"/>
        <v>9.4997502637378106E-2</v>
      </c>
      <c r="O40" s="17">
        <f t="shared" si="9"/>
        <v>9.6521362789752471E-2</v>
      </c>
      <c r="P40" s="24">
        <f t="shared" si="9"/>
        <v>8.2983656686120247E-2</v>
      </c>
      <c r="Q40" s="24">
        <f t="shared" si="9"/>
        <v>0.10395093743861443</v>
      </c>
      <c r="R40" s="24">
        <f t="shared" si="9"/>
        <v>9.2590939780173312E-2</v>
      </c>
      <c r="S40" s="17">
        <f t="shared" si="9"/>
        <v>9.3097345330053635E-2</v>
      </c>
      <c r="T40" s="46"/>
    </row>
    <row r="41" spans="1:20" ht="24" customHeight="1" x14ac:dyDescent="0.35">
      <c r="A41" s="50" t="s">
        <v>36</v>
      </c>
      <c r="B41" s="50"/>
      <c r="C41" s="33" t="s">
        <v>40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41</v>
      </c>
      <c r="D42" s="14">
        <v>1910.6161</v>
      </c>
      <c r="E42" s="14">
        <v>27.088949999999997</v>
      </c>
      <c r="F42" s="14">
        <v>14</v>
      </c>
      <c r="G42" s="15">
        <f>(+D42+E42+F42)/3</f>
        <v>650.56835000000001</v>
      </c>
      <c r="H42" s="14">
        <v>942.70229999999992</v>
      </c>
      <c r="I42" s="14">
        <v>19.477529999999998</v>
      </c>
      <c r="J42" s="14">
        <v>1508.5039999999999</v>
      </c>
      <c r="K42" s="15">
        <f>(+H42+I42+J42)/3</f>
        <v>823.56127666666669</v>
      </c>
      <c r="L42" s="14">
        <f t="shared" ref="L42:S46" si="10">(+D42/D$52)*100</f>
        <v>0.20116951441845088</v>
      </c>
      <c r="M42" s="14">
        <f t="shared" si="10"/>
        <v>2.912827952402699E-3</v>
      </c>
      <c r="N42" s="14">
        <f t="shared" si="10"/>
        <v>1.4778877696341483E-3</v>
      </c>
      <c r="O42" s="17">
        <f t="shared" si="10"/>
        <v>6.9037046430207735E-2</v>
      </c>
      <c r="P42" s="14">
        <f t="shared" si="10"/>
        <v>9.9276206132902639E-2</v>
      </c>
      <c r="Q42" s="14">
        <f t="shared" si="10"/>
        <v>2.0965337204498233E-3</v>
      </c>
      <c r="R42" s="14">
        <f t="shared" si="10"/>
        <v>0.15926262854534201</v>
      </c>
      <c r="S42" s="17">
        <f t="shared" si="10"/>
        <v>8.7433374474886749E-2</v>
      </c>
      <c r="T42" s="46"/>
    </row>
    <row r="43" spans="1:20" ht="24" customHeight="1" x14ac:dyDescent="0.35">
      <c r="A43" s="22" t="s">
        <v>39</v>
      </c>
      <c r="B43" s="22"/>
      <c r="C43" s="59" t="s">
        <v>46</v>
      </c>
      <c r="D43" s="24">
        <v>684.29444999999998</v>
      </c>
      <c r="E43" s="24">
        <v>162.81996000000001</v>
      </c>
      <c r="F43" s="24">
        <v>188.93915999999999</v>
      </c>
      <c r="G43" s="15">
        <f>(+D43+E43+F43)/3</f>
        <v>345.35119000000003</v>
      </c>
      <c r="H43" s="24">
        <v>0</v>
      </c>
      <c r="I43" s="24">
        <v>0</v>
      </c>
      <c r="J43" s="60">
        <v>0</v>
      </c>
      <c r="K43" s="15">
        <f>(+H43+I43+J43)/3</f>
        <v>0</v>
      </c>
      <c r="L43" s="24">
        <f t="shared" si="10"/>
        <v>7.2049629554435821E-2</v>
      </c>
      <c r="M43" s="24">
        <f t="shared" si="10"/>
        <v>1.7507748757227184E-2</v>
      </c>
      <c r="N43" s="60">
        <f t="shared" si="10"/>
        <v>1.9945062412067817E-2</v>
      </c>
      <c r="O43" s="17">
        <f t="shared" si="10"/>
        <v>3.6647995769787285E-2</v>
      </c>
      <c r="P43" s="24">
        <f t="shared" si="10"/>
        <v>0</v>
      </c>
      <c r="Q43" s="24">
        <f t="shared" si="10"/>
        <v>0</v>
      </c>
      <c r="R43" s="60">
        <f t="shared" si="10"/>
        <v>0</v>
      </c>
      <c r="S43" s="17">
        <f t="shared" si="10"/>
        <v>0</v>
      </c>
      <c r="T43" s="46"/>
    </row>
    <row r="44" spans="1:20" ht="24" customHeight="1" x14ac:dyDescent="0.35">
      <c r="A44" s="22"/>
      <c r="B44" s="22"/>
      <c r="C44" s="67" t="s">
        <v>47</v>
      </c>
      <c r="D44" s="24">
        <v>0</v>
      </c>
      <c r="E44" s="24">
        <v>0</v>
      </c>
      <c r="F44" s="24">
        <v>0</v>
      </c>
      <c r="G44" s="20">
        <f>(+D44+E44+F44)/3</f>
        <v>0</v>
      </c>
      <c r="H44" s="24">
        <v>0</v>
      </c>
      <c r="I44" s="24">
        <v>0</v>
      </c>
      <c r="J44" s="60">
        <v>0</v>
      </c>
      <c r="K44" s="20">
        <f>(+H44+I44+J44)/3</f>
        <v>0</v>
      </c>
      <c r="L44" s="24">
        <f t="shared" si="10"/>
        <v>0</v>
      </c>
      <c r="M44" s="24">
        <f t="shared" si="10"/>
        <v>0</v>
      </c>
      <c r="N44" s="60">
        <f t="shared" si="10"/>
        <v>0</v>
      </c>
      <c r="O44" s="21">
        <f t="shared" si="10"/>
        <v>0</v>
      </c>
      <c r="P44" s="24">
        <f t="shared" si="10"/>
        <v>0</v>
      </c>
      <c r="Q44" s="24">
        <f t="shared" si="10"/>
        <v>0</v>
      </c>
      <c r="R44" s="60">
        <f t="shared" si="10"/>
        <v>0</v>
      </c>
      <c r="S44" s="21">
        <f t="shared" si="10"/>
        <v>0</v>
      </c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>(+D45+E45+F45)/3</f>
        <v>0</v>
      </c>
      <c r="H45" s="24">
        <v>0</v>
      </c>
      <c r="I45" s="24">
        <v>0</v>
      </c>
      <c r="J45" s="24">
        <v>0</v>
      </c>
      <c r="K45" s="20">
        <f>(+H45+I45+J45)/3</f>
        <v>0</v>
      </c>
      <c r="L45" s="24">
        <f t="shared" si="10"/>
        <v>0</v>
      </c>
      <c r="M45" s="24">
        <f t="shared" si="10"/>
        <v>0</v>
      </c>
      <c r="N45" s="24">
        <f t="shared" si="10"/>
        <v>0</v>
      </c>
      <c r="O45" s="21">
        <f t="shared" si="10"/>
        <v>0</v>
      </c>
      <c r="P45" s="24">
        <f t="shared" si="10"/>
        <v>0</v>
      </c>
      <c r="Q45" s="24">
        <f t="shared" si="10"/>
        <v>0</v>
      </c>
      <c r="R45" s="24">
        <f t="shared" si="10"/>
        <v>0</v>
      </c>
      <c r="S45" s="21">
        <f t="shared" si="10"/>
        <v>0</v>
      </c>
    </row>
    <row r="46" spans="1:20" ht="24" customHeight="1" x14ac:dyDescent="0.35">
      <c r="A46" s="22"/>
      <c r="B46" s="22"/>
      <c r="C46" s="52" t="s">
        <v>49</v>
      </c>
      <c r="D46" s="24">
        <v>684.29444999999998</v>
      </c>
      <c r="E46" s="24">
        <v>162.81996000000001</v>
      </c>
      <c r="F46" s="24">
        <v>188.93915999999999</v>
      </c>
      <c r="G46" s="20">
        <f>(+D46+E46+F46)/3</f>
        <v>345.35119000000003</v>
      </c>
      <c r="H46" s="24">
        <v>0</v>
      </c>
      <c r="I46" s="24">
        <v>0</v>
      </c>
      <c r="J46" s="24">
        <v>0</v>
      </c>
      <c r="K46" s="20">
        <f>(+H46+I46+J46)/3</f>
        <v>0</v>
      </c>
      <c r="L46" s="24">
        <f t="shared" si="10"/>
        <v>7.2049629554435821E-2</v>
      </c>
      <c r="M46" s="24">
        <f t="shared" si="10"/>
        <v>1.7507748757227184E-2</v>
      </c>
      <c r="N46" s="24">
        <f t="shared" si="10"/>
        <v>1.9945062412067817E-2</v>
      </c>
      <c r="O46" s="21">
        <f t="shared" si="10"/>
        <v>3.6647995769787285E-2</v>
      </c>
      <c r="P46" s="24">
        <f t="shared" si="10"/>
        <v>0</v>
      </c>
      <c r="Q46" s="24">
        <f t="shared" si="10"/>
        <v>0</v>
      </c>
      <c r="R46" s="24">
        <f t="shared" si="10"/>
        <v>0</v>
      </c>
      <c r="S46" s="21">
        <f t="shared" si="10"/>
        <v>0</v>
      </c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</row>
    <row r="48" spans="1:20" ht="24" customHeight="1" x14ac:dyDescent="0.35">
      <c r="A48" s="50"/>
      <c r="B48" s="50"/>
      <c r="C48" s="33" t="s">
        <v>38</v>
      </c>
      <c r="D48" s="14">
        <v>13.880769999999997</v>
      </c>
      <c r="E48" s="14">
        <v>0.19892000000000001</v>
      </c>
      <c r="F48" s="14">
        <v>65.007132209999995</v>
      </c>
      <c r="G48" s="15">
        <f>(+D48+E48+F48)/3</f>
        <v>26.362274069999998</v>
      </c>
      <c r="H48" s="14">
        <v>0</v>
      </c>
      <c r="I48" s="14">
        <v>117.39287</v>
      </c>
      <c r="J48" s="14">
        <v>0</v>
      </c>
      <c r="K48" s="15">
        <f>(+H48+I48+J48)/3</f>
        <v>39.13095666666667</v>
      </c>
      <c r="L48" s="14">
        <f t="shared" ref="L48:S48" si="11">(+D48/D$52)*100</f>
        <v>1.4615116875934416E-3</v>
      </c>
      <c r="M48" s="14">
        <f t="shared" si="11"/>
        <v>2.1389523635723975E-5</v>
      </c>
      <c r="N48" s="14">
        <f t="shared" si="11"/>
        <v>6.8623746880106494E-3</v>
      </c>
      <c r="O48" s="17">
        <f t="shared" si="11"/>
        <v>2.7975131882398696E-3</v>
      </c>
      <c r="P48" s="14">
        <f t="shared" si="11"/>
        <v>0</v>
      </c>
      <c r="Q48" s="14">
        <f t="shared" si="11"/>
        <v>1.2636002126315939E-2</v>
      </c>
      <c r="R48" s="14">
        <f t="shared" si="11"/>
        <v>0</v>
      </c>
      <c r="S48" s="17">
        <f t="shared" si="11"/>
        <v>4.1543376124300374E-3</v>
      </c>
      <c r="T48" s="46"/>
    </row>
    <row r="49" spans="1:256" ht="24" customHeight="1" x14ac:dyDescent="0.35">
      <c r="A49" s="22" t="s">
        <v>45</v>
      </c>
      <c r="B49" s="22"/>
      <c r="C49" s="23" t="s">
        <v>34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35</v>
      </c>
      <c r="D50" s="24">
        <v>6.5570000000000003E-2</v>
      </c>
      <c r="E50" s="24">
        <v>0</v>
      </c>
      <c r="F50" s="24">
        <v>1.8870000000000001E-2</v>
      </c>
      <c r="G50" s="15">
        <f>(+D50+E50+F50)/3</f>
        <v>2.8146666666666667E-2</v>
      </c>
      <c r="H50" s="24">
        <v>0</v>
      </c>
      <c r="I50" s="24">
        <v>1.881E-2</v>
      </c>
      <c r="J50" s="24">
        <v>1.71862</v>
      </c>
      <c r="K50" s="15">
        <f>(+H50+I50+J50)/3</f>
        <v>0.57914333333333334</v>
      </c>
      <c r="L50" s="24">
        <f t="shared" ref="L50:S51" si="12">(+D50/D$52)*100</f>
        <v>6.9038908760466457E-6</v>
      </c>
      <c r="M50" s="24">
        <f t="shared" si="12"/>
        <v>0</v>
      </c>
      <c r="N50" s="24">
        <f t="shared" si="12"/>
        <v>1.9919815866425986E-6</v>
      </c>
      <c r="O50" s="17">
        <f t="shared" si="12"/>
        <v>2.986869455795455E-6</v>
      </c>
      <c r="P50" s="24">
        <f t="shared" si="12"/>
        <v>0</v>
      </c>
      <c r="Q50" s="24">
        <f t="shared" si="12"/>
        <v>2.0246817374513703E-6</v>
      </c>
      <c r="R50" s="24">
        <f t="shared" si="12"/>
        <v>1.8144594821796673E-4</v>
      </c>
      <c r="S50" s="17">
        <f t="shared" si="12"/>
        <v>6.1484746032398045E-5</v>
      </c>
      <c r="T50" s="46"/>
    </row>
    <row r="51" spans="1:256" ht="24.95" customHeight="1" x14ac:dyDescent="0.35">
      <c r="A51" s="50" t="s">
        <v>50</v>
      </c>
      <c r="B51" s="33"/>
      <c r="C51" s="33" t="s">
        <v>51</v>
      </c>
      <c r="D51" s="14">
        <v>1268.8628100002534</v>
      </c>
      <c r="E51" s="14">
        <v>188.40500364999752</v>
      </c>
      <c r="F51" s="14">
        <v>232.26831778982887</v>
      </c>
      <c r="G51" s="15">
        <f>(+D51+E51+F51)/3</f>
        <v>563.17871048002655</v>
      </c>
      <c r="H51" s="14">
        <v>1493.0142000002088</v>
      </c>
      <c r="I51" s="14">
        <v>310.83210364991101</v>
      </c>
      <c r="J51" s="14">
        <v>213.10127999988617</v>
      </c>
      <c r="K51" s="15">
        <f>(+H51+I51+J51)/3</f>
        <v>672.31586121666862</v>
      </c>
      <c r="L51" s="14">
        <f t="shared" si="12"/>
        <v>0.13359906019392492</v>
      </c>
      <c r="M51" s="14">
        <f t="shared" si="12"/>
        <v>2.0258864260307072E-2</v>
      </c>
      <c r="N51" s="14">
        <f t="shared" si="12"/>
        <v>2.4519036152506123E-2</v>
      </c>
      <c r="O51" s="17">
        <f t="shared" si="12"/>
        <v>5.97634280608857E-2</v>
      </c>
      <c r="P51" s="14">
        <f t="shared" si="12"/>
        <v>0.15722968478868832</v>
      </c>
      <c r="Q51" s="14">
        <f t="shared" si="12"/>
        <v>3.3457527042720162E-2</v>
      </c>
      <c r="R51" s="14">
        <f t="shared" si="12"/>
        <v>2.2498495197333778E-2</v>
      </c>
      <c r="S51" s="17">
        <f t="shared" si="12"/>
        <v>7.1376406497746389E-2</v>
      </c>
      <c r="T51" s="46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35.1" customHeight="1" x14ac:dyDescent="0.25">
      <c r="A52" s="61" t="s">
        <v>52</v>
      </c>
      <c r="B52" s="61"/>
      <c r="C52" s="61"/>
      <c r="D52" s="43">
        <v>949754.29330000014</v>
      </c>
      <c r="E52" s="43">
        <v>929987.98564999993</v>
      </c>
      <c r="F52" s="43">
        <v>947297.91312000004</v>
      </c>
      <c r="G52" s="62">
        <f>G9+G21+G26+G30+G50+G36+G42+G48+G40+G43+G51+G34+G16</f>
        <v>942346.73069000011</v>
      </c>
      <c r="H52" s="43">
        <v>949575.26755000011</v>
      </c>
      <c r="I52" s="43">
        <v>929034.90222999989</v>
      </c>
      <c r="J52" s="43">
        <v>947180.14752</v>
      </c>
      <c r="K52" s="62">
        <f t="shared" ref="K52:S52" si="13">K9+K21+K26+K30+K50+K36+K42+K48+K40+K43+K51+K34+K16</f>
        <v>941930.10576666682</v>
      </c>
      <c r="L52" s="43">
        <f t="shared" si="13"/>
        <v>100.00000000000001</v>
      </c>
      <c r="M52" s="43">
        <f t="shared" si="13"/>
        <v>100</v>
      </c>
      <c r="N52" s="43">
        <f t="shared" si="13"/>
        <v>100</v>
      </c>
      <c r="O52" s="62">
        <f t="shared" si="13"/>
        <v>100</v>
      </c>
      <c r="P52" s="43">
        <f t="shared" si="13"/>
        <v>100</v>
      </c>
      <c r="Q52" s="43">
        <f t="shared" si="13"/>
        <v>100</v>
      </c>
      <c r="R52" s="43">
        <f t="shared" si="13"/>
        <v>100</v>
      </c>
      <c r="S52" s="62">
        <f t="shared" si="13"/>
        <v>99.999999999999986</v>
      </c>
      <c r="T52" s="46"/>
    </row>
    <row r="53" spans="1:256" ht="39.950000000000003" customHeight="1" x14ac:dyDescent="0.35">
      <c r="A53" s="63"/>
      <c r="D53" s="64"/>
      <c r="E53" s="64"/>
      <c r="F53" s="64"/>
      <c r="G53" s="64"/>
      <c r="H53" s="65"/>
      <c r="I53" s="65"/>
      <c r="J53" s="65"/>
      <c r="K53" s="66"/>
      <c r="L53" s="65"/>
      <c r="M53" s="65"/>
      <c r="N53" s="65"/>
      <c r="O53" s="66"/>
      <c r="P53" s="65"/>
      <c r="Q53" s="65"/>
      <c r="R53" s="65"/>
      <c r="S53" s="66"/>
    </row>
    <row r="54" spans="1:256" ht="23.25" x14ac:dyDescent="0.35">
      <c r="A54" s="6"/>
      <c r="B54" s="6"/>
      <c r="C54" s="47"/>
      <c r="D54" s="68"/>
      <c r="E54" s="68"/>
      <c r="F54" s="68"/>
      <c r="G54" s="68"/>
      <c r="H54" s="69"/>
      <c r="I54" s="69"/>
      <c r="J54" s="69"/>
      <c r="K54" s="70"/>
      <c r="L54" s="69"/>
      <c r="M54" s="69"/>
      <c r="N54" s="69"/>
      <c r="O54" s="70"/>
      <c r="P54" s="69"/>
      <c r="Q54" s="69"/>
      <c r="R54" s="69"/>
      <c r="S54" s="70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transitionEvaluation="1">
    <pageSetUpPr fitToPage="1"/>
  </sheetPr>
  <dimension ref="A1:IV54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6" width="15.6328125" style="5" customWidth="1"/>
    <col min="7" max="7" width="14.6328125" style="5" customWidth="1"/>
    <col min="8" max="10" width="15.6328125" style="5" customWidth="1"/>
    <col min="11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439301.99063000001</v>
      </c>
      <c r="E9" s="14">
        <v>433270.33572687005</v>
      </c>
      <c r="F9" s="14">
        <v>505031.18020373001</v>
      </c>
      <c r="G9" s="15">
        <f>(+D9+E9+F9)/3</f>
        <v>459201.1688535334</v>
      </c>
      <c r="H9" s="16">
        <v>439301.99063000001</v>
      </c>
      <c r="I9" s="16">
        <v>433270.33572687005</v>
      </c>
      <c r="J9" s="16">
        <v>505031.18020373001</v>
      </c>
      <c r="K9" s="15">
        <f>(+H9+I9+J9)/3</f>
        <v>459201.1688535334</v>
      </c>
      <c r="L9" s="16">
        <f t="shared" ref="L9:S12" si="0">(+D9/D$52)*100</f>
        <v>51.79171424232559</v>
      </c>
      <c r="M9" s="16">
        <f t="shared" si="0"/>
        <v>49.182550266148475</v>
      </c>
      <c r="N9" s="16">
        <f t="shared" si="0"/>
        <v>48.53141505162656</v>
      </c>
      <c r="O9" s="17">
        <f t="shared" si="0"/>
        <v>49.736936365972909</v>
      </c>
      <c r="P9" s="16">
        <f t="shared" si="0"/>
        <v>51.590318085147466</v>
      </c>
      <c r="Q9" s="16">
        <f t="shared" si="0"/>
        <v>49.65867706595894</v>
      </c>
      <c r="R9" s="16">
        <f t="shared" si="0"/>
        <v>48.267421231798942</v>
      </c>
      <c r="S9" s="17">
        <f t="shared" si="0"/>
        <v>49.726948219702692</v>
      </c>
      <c r="T9" s="46"/>
    </row>
    <row r="10" spans="1:256" ht="24" customHeight="1" x14ac:dyDescent="0.35">
      <c r="A10" s="12"/>
      <c r="B10" s="12"/>
      <c r="C10" s="19" t="s">
        <v>7</v>
      </c>
      <c r="D10" s="14">
        <v>297519.35644</v>
      </c>
      <c r="E10" s="14">
        <v>283085.90216</v>
      </c>
      <c r="F10" s="14">
        <v>332478.80967200006</v>
      </c>
      <c r="G10" s="20">
        <f>(+D10+E10+F10)/3</f>
        <v>304361.35609066673</v>
      </c>
      <c r="H10" s="16">
        <v>297519.35644</v>
      </c>
      <c r="I10" s="16">
        <v>283085.90216</v>
      </c>
      <c r="J10" s="16">
        <v>332478.80967200006</v>
      </c>
      <c r="K10" s="20">
        <f>(+H10+I10+J10)/3</f>
        <v>304361.35609066673</v>
      </c>
      <c r="L10" s="16">
        <f t="shared" si="0"/>
        <v>35.076184080575409</v>
      </c>
      <c r="M10" s="16">
        <f t="shared" si="0"/>
        <v>32.134410008164188</v>
      </c>
      <c r="N10" s="16">
        <f t="shared" si="0"/>
        <v>31.949843377102859</v>
      </c>
      <c r="O10" s="21">
        <f t="shared" si="0"/>
        <v>32.965947011714</v>
      </c>
      <c r="P10" s="16">
        <f t="shared" si="0"/>
        <v>34.939787578052858</v>
      </c>
      <c r="Q10" s="16">
        <f t="shared" si="0"/>
        <v>32.445497044484775</v>
      </c>
      <c r="R10" s="16">
        <f t="shared" si="0"/>
        <v>31.776047472181425</v>
      </c>
      <c r="S10" s="21">
        <f t="shared" si="0"/>
        <v>32.959326806998</v>
      </c>
    </row>
    <row r="11" spans="1:256" ht="24" customHeight="1" x14ac:dyDescent="0.35">
      <c r="A11" s="12"/>
      <c r="B11" s="12"/>
      <c r="C11" s="19" t="s">
        <v>8</v>
      </c>
      <c r="D11" s="14">
        <v>116863.31048999999</v>
      </c>
      <c r="E11" s="14">
        <v>115040.776185</v>
      </c>
      <c r="F11" s="14">
        <v>134477.17842999997</v>
      </c>
      <c r="G11" s="20">
        <f>(+D11+E11+F11)/3</f>
        <v>122127.08836833331</v>
      </c>
      <c r="H11" s="16">
        <v>116863.31048999999</v>
      </c>
      <c r="I11" s="16">
        <v>115040.776185</v>
      </c>
      <c r="J11" s="16">
        <v>134477.17842999997</v>
      </c>
      <c r="K11" s="20">
        <f>(+H11+I11+J11)/3</f>
        <v>122127.08836833331</v>
      </c>
      <c r="L11" s="16">
        <f t="shared" si="0"/>
        <v>13.77765480559359</v>
      </c>
      <c r="M11" s="16">
        <f t="shared" si="0"/>
        <v>13.058818688529495</v>
      </c>
      <c r="N11" s="16">
        <f t="shared" si="0"/>
        <v>12.922702631400359</v>
      </c>
      <c r="O11" s="21">
        <f t="shared" si="0"/>
        <v>13.227813069166594</v>
      </c>
      <c r="P11" s="16">
        <f t="shared" si="0"/>
        <v>13.724079310490445</v>
      </c>
      <c r="Q11" s="16">
        <f t="shared" si="0"/>
        <v>13.185238597985757</v>
      </c>
      <c r="R11" s="16">
        <f t="shared" si="0"/>
        <v>12.852407676544198</v>
      </c>
      <c r="S11" s="21">
        <f t="shared" si="0"/>
        <v>13.225156666472271</v>
      </c>
    </row>
    <row r="12" spans="1:256" ht="24" customHeight="1" x14ac:dyDescent="0.35">
      <c r="A12" s="12"/>
      <c r="B12" s="12"/>
      <c r="C12" s="19" t="s">
        <v>9</v>
      </c>
      <c r="D12" s="14">
        <v>24919.323700000001</v>
      </c>
      <c r="E12" s="14">
        <v>35143.657381870005</v>
      </c>
      <c r="F12" s="14">
        <v>38075.192101729997</v>
      </c>
      <c r="G12" s="20">
        <f>(+D12+E12+F12)/3</f>
        <v>32712.724394533336</v>
      </c>
      <c r="H12" s="16">
        <v>24919.323700000001</v>
      </c>
      <c r="I12" s="16">
        <v>35143.657381870005</v>
      </c>
      <c r="J12" s="16">
        <v>38075.192101729997</v>
      </c>
      <c r="K12" s="20">
        <f>(+H12+I12+J12)/3</f>
        <v>32712.724394533336</v>
      </c>
      <c r="L12" s="16">
        <f t="shared" si="0"/>
        <v>2.9378753561565931</v>
      </c>
      <c r="M12" s="16">
        <f t="shared" si="0"/>
        <v>3.9893215694547917</v>
      </c>
      <c r="N12" s="16">
        <f t="shared" si="0"/>
        <v>3.6588690431233384</v>
      </c>
      <c r="O12" s="21">
        <f t="shared" si="0"/>
        <v>3.5431762850923212</v>
      </c>
      <c r="P12" s="16">
        <f t="shared" si="0"/>
        <v>2.926451196604162</v>
      </c>
      <c r="Q12" s="16">
        <f t="shared" si="0"/>
        <v>4.0279414234884019</v>
      </c>
      <c r="R12" s="16">
        <f t="shared" si="0"/>
        <v>3.638966083073325</v>
      </c>
      <c r="S12" s="21">
        <f t="shared" si="0"/>
        <v>3.5424647462324232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13620.75584</v>
      </c>
      <c r="E14" s="14">
        <v>11830.10635</v>
      </c>
      <c r="F14" s="14">
        <v>13683.270600000003</v>
      </c>
      <c r="G14" s="20">
        <f t="shared" ref="G14:G19" si="1">(+D14+E14+F14)/3</f>
        <v>13044.710930000001</v>
      </c>
      <c r="H14" s="14">
        <v>13620.75584</v>
      </c>
      <c r="I14" s="14">
        <v>11830.10635</v>
      </c>
      <c r="J14" s="14">
        <v>13683.270600000003</v>
      </c>
      <c r="K14" s="20">
        <f t="shared" ref="K14:K19" si="2">(+H14+I14+J14)/3</f>
        <v>13044.710930000001</v>
      </c>
      <c r="L14" s="14">
        <f t="shared" ref="L14:S19" si="3">(+D14/D$52)*100</f>
        <v>1.6058253986468338</v>
      </c>
      <c r="M14" s="14">
        <f t="shared" si="3"/>
        <v>1.3428909210612126</v>
      </c>
      <c r="N14" s="14">
        <f t="shared" si="3"/>
        <v>1.3149059123130449</v>
      </c>
      <c r="O14" s="21">
        <f t="shared" si="3"/>
        <v>1.4128970077706045</v>
      </c>
      <c r="P14" s="14">
        <f t="shared" si="3"/>
        <v>1.5995810201952281</v>
      </c>
      <c r="Q14" s="14">
        <f t="shared" si="3"/>
        <v>1.3558911895157639</v>
      </c>
      <c r="R14" s="14">
        <f t="shared" si="3"/>
        <v>1.3077532868613415</v>
      </c>
      <c r="S14" s="21">
        <f t="shared" si="3"/>
        <v>1.4126132705119496</v>
      </c>
    </row>
    <row r="15" spans="1:256" ht="24" customHeight="1" x14ac:dyDescent="0.35">
      <c r="A15" s="12"/>
      <c r="B15" s="12"/>
      <c r="C15" s="19" t="s">
        <v>12</v>
      </c>
      <c r="D15" s="14">
        <v>8290.1823000000004</v>
      </c>
      <c r="E15" s="14">
        <v>19476.420580000002</v>
      </c>
      <c r="F15" s="14">
        <v>18564.456590000002</v>
      </c>
      <c r="G15" s="20">
        <f t="shared" si="1"/>
        <v>15443.686490000002</v>
      </c>
      <c r="H15" s="16">
        <v>8290.1823000000004</v>
      </c>
      <c r="I15" s="16">
        <v>19476.420580000002</v>
      </c>
      <c r="J15" s="16">
        <v>18564.456590000002</v>
      </c>
      <c r="K15" s="20">
        <f t="shared" si="2"/>
        <v>15443.686490000002</v>
      </c>
      <c r="L15" s="16">
        <f t="shared" si="3"/>
        <v>0.97737493081385618</v>
      </c>
      <c r="M15" s="16">
        <f t="shared" si="3"/>
        <v>2.2108599532287179</v>
      </c>
      <c r="N15" s="16">
        <f t="shared" si="3"/>
        <v>1.7839677693043547</v>
      </c>
      <c r="O15" s="21">
        <f t="shared" si="3"/>
        <v>1.6727345318543068</v>
      </c>
      <c r="P15" s="16">
        <f t="shared" si="3"/>
        <v>0.97357433146958339</v>
      </c>
      <c r="Q15" s="16">
        <f t="shared" si="3"/>
        <v>2.2322628627700802</v>
      </c>
      <c r="R15" s="16">
        <f t="shared" si="3"/>
        <v>1.7742636124120199</v>
      </c>
      <c r="S15" s="21">
        <f t="shared" si="3"/>
        <v>1.6723986141561908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285413.36459999997</v>
      </c>
      <c r="E16" s="24">
        <v>332594.91366999998</v>
      </c>
      <c r="F16" s="24">
        <v>427339.75074999995</v>
      </c>
      <c r="G16" s="15">
        <f t="shared" si="1"/>
        <v>348449.34300666658</v>
      </c>
      <c r="H16" s="24">
        <v>284851.47624999995</v>
      </c>
      <c r="I16" s="24">
        <v>332943.76194000005</v>
      </c>
      <c r="J16" s="24">
        <v>427635.61010999995</v>
      </c>
      <c r="K16" s="15">
        <f t="shared" si="2"/>
        <v>348476.9494333333</v>
      </c>
      <c r="L16" s="24">
        <f t="shared" si="3"/>
        <v>33.648942494216904</v>
      </c>
      <c r="M16" s="24">
        <f t="shared" si="3"/>
        <v>37.754410378447758</v>
      </c>
      <c r="N16" s="24">
        <f t="shared" si="3"/>
        <v>41.065588867880585</v>
      </c>
      <c r="O16" s="17">
        <f>(+G16/G$52)*100</f>
        <v>37.741199228992969</v>
      </c>
      <c r="P16" s="24">
        <f t="shared" si="3"/>
        <v>33.452109437716175</v>
      </c>
      <c r="Q16" s="24">
        <f t="shared" si="3"/>
        <v>38.159886315703325</v>
      </c>
      <c r="R16" s="24">
        <f t="shared" si="3"/>
        <v>40.87048272657178</v>
      </c>
      <c r="S16" s="17">
        <f t="shared" si="3"/>
        <v>37.736609563723633</v>
      </c>
      <c r="T16" s="46"/>
    </row>
    <row r="17" spans="1:20" ht="24" customHeight="1" x14ac:dyDescent="0.35">
      <c r="A17" s="22"/>
      <c r="B17" s="22"/>
      <c r="C17" s="52" t="s">
        <v>73</v>
      </c>
      <c r="D17" s="24">
        <v>280480.86336999998</v>
      </c>
      <c r="E17" s="24">
        <v>329512.94576000003</v>
      </c>
      <c r="F17" s="24">
        <v>425058.52082999994</v>
      </c>
      <c r="G17" s="20">
        <f t="shared" si="1"/>
        <v>345017.44331999996</v>
      </c>
      <c r="H17" s="24">
        <v>280480.86336999998</v>
      </c>
      <c r="I17" s="24">
        <v>329512.94576000003</v>
      </c>
      <c r="J17" s="24">
        <v>425058.52082999994</v>
      </c>
      <c r="K17" s="20">
        <f t="shared" si="2"/>
        <v>345017.44331999996</v>
      </c>
      <c r="L17" s="24">
        <f t="shared" si="3"/>
        <v>33.067422948089373</v>
      </c>
      <c r="M17" s="24">
        <f t="shared" si="3"/>
        <v>37.404561729340649</v>
      </c>
      <c r="N17" s="24">
        <f t="shared" si="3"/>
        <v>40.846372074115401</v>
      </c>
      <c r="O17" s="21">
        <f>(+G17/G$52)*100</f>
        <v>37.369483763293481</v>
      </c>
      <c r="P17" s="24">
        <f t="shared" si="3"/>
        <v>32.938837671333147</v>
      </c>
      <c r="Q17" s="24">
        <f t="shared" si="3"/>
        <v>37.766668089790237</v>
      </c>
      <c r="R17" s="24">
        <f t="shared" si="3"/>
        <v>40.624182183742846</v>
      </c>
      <c r="S17" s="21">
        <f t="shared" si="3"/>
        <v>37.361979242566193</v>
      </c>
      <c r="T17" s="46"/>
    </row>
    <row r="18" spans="1:20" ht="24" customHeight="1" x14ac:dyDescent="0.35">
      <c r="A18" s="22"/>
      <c r="B18" s="22"/>
      <c r="C18" s="52" t="s">
        <v>74</v>
      </c>
      <c r="D18" s="24">
        <v>1044.90209</v>
      </c>
      <c r="E18" s="24">
        <v>908.31466000000012</v>
      </c>
      <c r="F18" s="24">
        <v>762.90306999999996</v>
      </c>
      <c r="G18" s="20">
        <f t="shared" si="1"/>
        <v>905.37327333333326</v>
      </c>
      <c r="H18" s="24">
        <v>955.09099000000003</v>
      </c>
      <c r="I18" s="24">
        <v>864.12573000000009</v>
      </c>
      <c r="J18" s="24">
        <v>726.01645000000008</v>
      </c>
      <c r="K18" s="20">
        <f t="shared" si="2"/>
        <v>848.41105666666681</v>
      </c>
      <c r="L18" s="24">
        <f t="shared" si="3"/>
        <v>0.12318922201759105</v>
      </c>
      <c r="M18" s="24">
        <f t="shared" si="3"/>
        <v>0.10310706212550678</v>
      </c>
      <c r="N18" s="24">
        <f t="shared" si="3"/>
        <v>7.3311840903356268E-2</v>
      </c>
      <c r="O18" s="21">
        <f>(+G18/G$52)*100</f>
        <v>9.8062670431911525E-2</v>
      </c>
      <c r="P18" s="24">
        <f t="shared" si="3"/>
        <v>0.11216304279362743</v>
      </c>
      <c r="Q18" s="24">
        <f t="shared" si="3"/>
        <v>9.9040568975178989E-2</v>
      </c>
      <c r="R18" s="24">
        <f t="shared" si="3"/>
        <v>6.938767978489753E-2</v>
      </c>
      <c r="S18" s="21">
        <f t="shared" si="3"/>
        <v>9.1874532439056439E-2</v>
      </c>
      <c r="T18" s="46"/>
    </row>
    <row r="19" spans="1:20" ht="24" customHeight="1" x14ac:dyDescent="0.35">
      <c r="A19" s="22"/>
      <c r="B19" s="22"/>
      <c r="C19" s="52" t="s">
        <v>75</v>
      </c>
      <c r="D19" s="24">
        <v>3887.5991400000003</v>
      </c>
      <c r="E19" s="24">
        <v>2173.6532499999998</v>
      </c>
      <c r="F19" s="24">
        <v>1518.3268499999997</v>
      </c>
      <c r="G19" s="20">
        <f t="shared" si="1"/>
        <v>2526.526413333333</v>
      </c>
      <c r="H19" s="24">
        <v>3415.5218899999995</v>
      </c>
      <c r="I19" s="24">
        <v>2566.6904500000001</v>
      </c>
      <c r="J19" s="24">
        <v>1851.0728300000001</v>
      </c>
      <c r="K19" s="20">
        <f t="shared" si="2"/>
        <v>2611.0950566666666</v>
      </c>
      <c r="L19" s="24">
        <f t="shared" si="3"/>
        <v>0.45833032410994229</v>
      </c>
      <c r="M19" s="24">
        <f t="shared" si="3"/>
        <v>0.246741586981608</v>
      </c>
      <c r="N19" s="24">
        <f t="shared" si="3"/>
        <v>0.14590495286182825</v>
      </c>
      <c r="O19" s="21">
        <f>(+G19/G$52)*100</f>
        <v>0.2736527952675808</v>
      </c>
      <c r="P19" s="24">
        <f t="shared" si="3"/>
        <v>0.40110872358940497</v>
      </c>
      <c r="Q19" s="24">
        <f t="shared" si="3"/>
        <v>0.29417765693790665</v>
      </c>
      <c r="R19" s="24">
        <f t="shared" si="3"/>
        <v>0.17691286304403164</v>
      </c>
      <c r="S19" s="21">
        <f t="shared" si="3"/>
        <v>0.28275578871838475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72394.864230000007</v>
      </c>
      <c r="E21" s="14">
        <v>61453.942790000001</v>
      </c>
      <c r="F21" s="14">
        <v>66605.634729999991</v>
      </c>
      <c r="G21" s="15">
        <f>(+D21+E21+F21)/3</f>
        <v>66818.147249999995</v>
      </c>
      <c r="H21" s="14">
        <v>74863.824479999996</v>
      </c>
      <c r="I21" s="14">
        <v>64474.942989999989</v>
      </c>
      <c r="J21" s="14">
        <v>68318.70134</v>
      </c>
      <c r="K21" s="15">
        <f>(+H21+I21+J21)/3</f>
        <v>69219.156269999992</v>
      </c>
      <c r="L21" s="14">
        <f t="shared" ref="L21:S24" si="4">(+D21/D$52)*100</f>
        <v>8.5350264756029262</v>
      </c>
      <c r="M21" s="14">
        <f t="shared" si="4"/>
        <v>6.9759256083193328</v>
      </c>
      <c r="N21" s="14">
        <f t="shared" si="4"/>
        <v>6.400526998263123</v>
      </c>
      <c r="O21" s="17">
        <f t="shared" si="4"/>
        <v>7.2371983419873773</v>
      </c>
      <c r="P21" s="14">
        <f t="shared" si="4"/>
        <v>8.7917846956600965</v>
      </c>
      <c r="Q21" s="14">
        <f t="shared" si="4"/>
        <v>7.3897059382456138</v>
      </c>
      <c r="R21" s="14">
        <f t="shared" si="4"/>
        <v>6.52943355746274</v>
      </c>
      <c r="S21" s="17">
        <f t="shared" si="4"/>
        <v>7.4957505187615849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22255.36665</v>
      </c>
      <c r="E22" s="14">
        <v>17919.53757</v>
      </c>
      <c r="F22" s="14">
        <v>20039.434419999998</v>
      </c>
      <c r="G22" s="20">
        <f>(+D22+E22+F22)/3</f>
        <v>20071.446213333333</v>
      </c>
      <c r="H22" s="14">
        <v>19939.670180000005</v>
      </c>
      <c r="I22" s="14">
        <v>15639.965639999997</v>
      </c>
      <c r="J22" s="14">
        <v>18087.73661</v>
      </c>
      <c r="K22" s="20">
        <f>(+H22+I22+J22)/3</f>
        <v>17889.124143333334</v>
      </c>
      <c r="L22" s="14">
        <f t="shared" si="4"/>
        <v>2.6238068902032166</v>
      </c>
      <c r="M22" s="14">
        <f t="shared" si="4"/>
        <v>2.0341308522867427</v>
      </c>
      <c r="N22" s="14">
        <f t="shared" si="4"/>
        <v>1.9257070599968638</v>
      </c>
      <c r="O22" s="21">
        <f t="shared" si="4"/>
        <v>2.173975831938753</v>
      </c>
      <c r="P22" s="14">
        <f t="shared" si="4"/>
        <v>2.3416555104243595</v>
      </c>
      <c r="Q22" s="14">
        <f t="shared" si="4"/>
        <v>1.7925529144212022</v>
      </c>
      <c r="R22" s="14">
        <f t="shared" si="4"/>
        <v>1.7287019817915255</v>
      </c>
      <c r="S22" s="21">
        <f t="shared" si="4"/>
        <v>1.9372153433152679</v>
      </c>
    </row>
    <row r="23" spans="1:20" ht="24" customHeight="1" x14ac:dyDescent="0.35">
      <c r="A23" s="50"/>
      <c r="B23" s="55"/>
      <c r="C23" s="51" t="s">
        <v>60</v>
      </c>
      <c r="D23" s="14">
        <v>42754.73575</v>
      </c>
      <c r="E23" s="14">
        <v>37650.082600000002</v>
      </c>
      <c r="F23" s="14">
        <v>39604.115659999996</v>
      </c>
      <c r="G23" s="20">
        <f>(+D23+E23+F23)/3</f>
        <v>40002.97800333333</v>
      </c>
      <c r="H23" s="14">
        <v>47102.858709999993</v>
      </c>
      <c r="I23" s="14">
        <v>41255.374979999993</v>
      </c>
      <c r="J23" s="14">
        <v>41511.778849999995</v>
      </c>
      <c r="K23" s="20">
        <f>(+H23+I23+J23)/3</f>
        <v>43290.004179999996</v>
      </c>
      <c r="L23" s="14">
        <f t="shared" si="4"/>
        <v>5.0405896255889271</v>
      </c>
      <c r="M23" s="14">
        <f t="shared" si="4"/>
        <v>4.2738376650979761</v>
      </c>
      <c r="N23" s="14">
        <f t="shared" si="4"/>
        <v>3.8057922959780992</v>
      </c>
      <c r="O23" s="21">
        <f t="shared" si="4"/>
        <v>4.3327972713323257</v>
      </c>
      <c r="P23" s="14">
        <f t="shared" si="4"/>
        <v>5.5316195132276507</v>
      </c>
      <c r="Q23" s="14">
        <f t="shared" si="4"/>
        <v>4.7284274376410043</v>
      </c>
      <c r="R23" s="14">
        <f t="shared" si="4"/>
        <v>3.9674115071983302</v>
      </c>
      <c r="S23" s="21">
        <f t="shared" si="4"/>
        <v>4.687879609853935</v>
      </c>
    </row>
    <row r="24" spans="1:20" ht="24" customHeight="1" x14ac:dyDescent="0.35">
      <c r="A24" s="50"/>
      <c r="B24" s="55"/>
      <c r="C24" s="51" t="s">
        <v>61</v>
      </c>
      <c r="D24" s="14">
        <v>7384.7618300000004</v>
      </c>
      <c r="E24" s="14">
        <v>5884.3226200000008</v>
      </c>
      <c r="F24" s="14">
        <v>6962.0846500000016</v>
      </c>
      <c r="G24" s="20">
        <f>(+D24+E24+F24)/3</f>
        <v>6743.7230333333346</v>
      </c>
      <c r="H24" s="14">
        <v>7821.2955899999988</v>
      </c>
      <c r="I24" s="14">
        <v>7579.6023700000014</v>
      </c>
      <c r="J24" s="14">
        <v>8719.1858799999991</v>
      </c>
      <c r="K24" s="20">
        <f>(+H24+I24+J24)/3</f>
        <v>8040.0279466666661</v>
      </c>
      <c r="L24" s="14">
        <f t="shared" si="4"/>
        <v>0.87062995981078195</v>
      </c>
      <c r="M24" s="14">
        <f t="shared" si="4"/>
        <v>0.66795709093461597</v>
      </c>
      <c r="N24" s="14">
        <f t="shared" si="4"/>
        <v>0.66902764228815992</v>
      </c>
      <c r="O24" s="21">
        <f t="shared" si="4"/>
        <v>0.7304252387162995</v>
      </c>
      <c r="P24" s="14">
        <f t="shared" si="4"/>
        <v>0.9185096720080872</v>
      </c>
      <c r="Q24" s="14">
        <f t="shared" si="4"/>
        <v>0.86872558618340778</v>
      </c>
      <c r="R24" s="14">
        <f t="shared" si="4"/>
        <v>0.83332006847288354</v>
      </c>
      <c r="S24" s="21">
        <f t="shared" si="4"/>
        <v>0.87065556559238166</v>
      </c>
    </row>
    <row r="25" spans="1:20" ht="24" customHeight="1" x14ac:dyDescent="0.35">
      <c r="A25" s="22" t="s">
        <v>21</v>
      </c>
      <c r="B25" s="56"/>
      <c r="C25" s="23" t="s">
        <v>17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18</v>
      </c>
      <c r="D26" s="24">
        <v>21614.643370000002</v>
      </c>
      <c r="E26" s="24">
        <v>23787.591499999999</v>
      </c>
      <c r="F26" s="24">
        <v>15139.193749999999</v>
      </c>
      <c r="G26" s="15">
        <f>(+D26+E26+F26)/3</f>
        <v>20180.476206666666</v>
      </c>
      <c r="H26" s="24">
        <v>26345.87</v>
      </c>
      <c r="I26" s="24">
        <v>11988</v>
      </c>
      <c r="J26" s="24">
        <v>24140.35</v>
      </c>
      <c r="K26" s="15">
        <f>(+H26+I26+J26)/3</f>
        <v>20824.739999999998</v>
      </c>
      <c r="L26" s="24">
        <f t="shared" ref="L26:S28" si="5">(+D26/D$52)*100</f>
        <v>2.5482685185728577</v>
      </c>
      <c r="M26" s="24">
        <f t="shared" si="5"/>
        <v>2.7002412078284377</v>
      </c>
      <c r="N26" s="24">
        <f t="shared" si="5"/>
        <v>1.4548141267868873</v>
      </c>
      <c r="O26" s="17">
        <f t="shared" si="5"/>
        <v>2.185785074179885</v>
      </c>
      <c r="P26" s="24">
        <f t="shared" si="5"/>
        <v>3.0939805475971922</v>
      </c>
      <c r="Q26" s="24">
        <f t="shared" si="5"/>
        <v>1.3739879506590384</v>
      </c>
      <c r="R26" s="24">
        <f t="shared" si="5"/>
        <v>2.3071693150965809</v>
      </c>
      <c r="S26" s="17">
        <f t="shared" si="5"/>
        <v>2.2551135273766478</v>
      </c>
      <c r="T26" s="46"/>
    </row>
    <row r="27" spans="1:20" ht="24" customHeight="1" x14ac:dyDescent="0.35">
      <c r="A27" s="22"/>
      <c r="B27" s="53"/>
      <c r="C27" s="52" t="s">
        <v>19</v>
      </c>
      <c r="D27" s="24">
        <v>21614.643370000002</v>
      </c>
      <c r="E27" s="24">
        <v>23787.591499999999</v>
      </c>
      <c r="F27" s="24">
        <v>15139.193749999999</v>
      </c>
      <c r="G27" s="20">
        <f>(+D27+E27+F27)/3</f>
        <v>20180.476206666666</v>
      </c>
      <c r="H27" s="24">
        <v>23145.87</v>
      </c>
      <c r="I27" s="24">
        <v>11988</v>
      </c>
      <c r="J27" s="24">
        <v>24140.35</v>
      </c>
      <c r="K27" s="20">
        <f>(+H27+I27+J27)/3</f>
        <v>19758.07333333333</v>
      </c>
      <c r="L27" s="24">
        <f t="shared" si="5"/>
        <v>2.5482685185728577</v>
      </c>
      <c r="M27" s="24">
        <f t="shared" si="5"/>
        <v>2.7002412078284377</v>
      </c>
      <c r="N27" s="24">
        <f t="shared" si="5"/>
        <v>1.4548141267868873</v>
      </c>
      <c r="O27" s="21">
        <f t="shared" si="5"/>
        <v>2.185785074179885</v>
      </c>
      <c r="P27" s="24">
        <f t="shared" si="5"/>
        <v>2.7181820732135029</v>
      </c>
      <c r="Q27" s="24">
        <f t="shared" si="5"/>
        <v>1.3739879506590384</v>
      </c>
      <c r="R27" s="24">
        <f t="shared" si="5"/>
        <v>2.3071693150965809</v>
      </c>
      <c r="S27" s="21">
        <f t="shared" si="5"/>
        <v>2.1396040694337515</v>
      </c>
    </row>
    <row r="28" spans="1:20" ht="24" customHeight="1" x14ac:dyDescent="0.35">
      <c r="A28" s="22"/>
      <c r="B28" s="22"/>
      <c r="C28" s="52" t="s">
        <v>20</v>
      </c>
      <c r="D28" s="24">
        <v>0</v>
      </c>
      <c r="E28" s="24">
        <v>0</v>
      </c>
      <c r="F28" s="24">
        <v>0</v>
      </c>
      <c r="G28" s="21">
        <f>(+D28+E28+F28)/3</f>
        <v>0</v>
      </c>
      <c r="H28" s="24">
        <v>3200</v>
      </c>
      <c r="I28" s="24">
        <v>0</v>
      </c>
      <c r="J28" s="24">
        <v>0</v>
      </c>
      <c r="K28" s="20">
        <f>(+H28+I28+J28)/3</f>
        <v>1066.6666666666667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1">
        <f t="shared" si="5"/>
        <v>0</v>
      </c>
      <c r="P28" s="24">
        <f t="shared" si="5"/>
        <v>0.37579847438368957</v>
      </c>
      <c r="Q28" s="24">
        <f t="shared" si="5"/>
        <v>0</v>
      </c>
      <c r="R28" s="24">
        <f t="shared" si="5"/>
        <v>0</v>
      </c>
      <c r="S28" s="21">
        <f t="shared" si="5"/>
        <v>0.11550945794289667</v>
      </c>
    </row>
    <row r="29" spans="1:20" ht="24" customHeight="1" x14ac:dyDescent="0.35">
      <c r="A29" s="50" t="s">
        <v>26</v>
      </c>
      <c r="B29" s="54"/>
      <c r="C29" s="33" t="s">
        <v>22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23</v>
      </c>
      <c r="D30" s="14">
        <v>7852.9983000000011</v>
      </c>
      <c r="E30" s="14">
        <v>8366.2634000000016</v>
      </c>
      <c r="F30" s="14">
        <v>10134.56559</v>
      </c>
      <c r="G30" s="15">
        <f>(+D30+E30+F30)/3</f>
        <v>8784.609096666667</v>
      </c>
      <c r="H30" s="14">
        <v>10682.906209999999</v>
      </c>
      <c r="I30" s="14">
        <v>7973.4863900000009</v>
      </c>
      <c r="J30" s="14">
        <v>9293.293380000001</v>
      </c>
      <c r="K30" s="15">
        <f>(+H30+I30+J30)/3</f>
        <v>9316.5619933333346</v>
      </c>
      <c r="L30" s="14">
        <f t="shared" ref="L30:S32" si="6">(+D30/D$52)*100</f>
        <v>0.92583291807030954</v>
      </c>
      <c r="M30" s="14">
        <f t="shared" si="6"/>
        <v>0.9496938430368983</v>
      </c>
      <c r="N30" s="14">
        <f t="shared" si="6"/>
        <v>0.97388998599613574</v>
      </c>
      <c r="O30" s="17">
        <f t="shared" si="6"/>
        <v>0.95147742052071416</v>
      </c>
      <c r="P30" s="14">
        <f t="shared" si="6"/>
        <v>1.2545687049068883</v>
      </c>
      <c r="Q30" s="14">
        <f t="shared" si="6"/>
        <v>0.91387005543909194</v>
      </c>
      <c r="R30" s="14">
        <f t="shared" si="6"/>
        <v>0.88818933124524668</v>
      </c>
      <c r="S30" s="17">
        <f t="shared" si="6"/>
        <v>1.0088915866324935</v>
      </c>
      <c r="T30" s="46"/>
    </row>
    <row r="31" spans="1:20" ht="24" customHeight="1" x14ac:dyDescent="0.35">
      <c r="A31" s="50"/>
      <c r="B31" s="54"/>
      <c r="C31" s="51" t="s">
        <v>24</v>
      </c>
      <c r="D31" s="14">
        <v>7830.1604000000007</v>
      </c>
      <c r="E31" s="14">
        <v>8341.3049800000008</v>
      </c>
      <c r="F31" s="14">
        <v>10107.5998</v>
      </c>
      <c r="G31" s="20">
        <f>(+D31+E31+F31)/3</f>
        <v>8759.6883933333338</v>
      </c>
      <c r="H31" s="14">
        <v>10669.786179999999</v>
      </c>
      <c r="I31" s="14">
        <v>7965.9367900000007</v>
      </c>
      <c r="J31" s="14">
        <v>9274.4562800000003</v>
      </c>
      <c r="K31" s="20">
        <f>(+H31+I31+J31)/3</f>
        <v>9303.3930833333343</v>
      </c>
      <c r="L31" s="14">
        <f t="shared" si="6"/>
        <v>0.92314043313756755</v>
      </c>
      <c r="M31" s="14">
        <f t="shared" si="6"/>
        <v>0.94686069558830976</v>
      </c>
      <c r="N31" s="14">
        <f t="shared" si="6"/>
        <v>0.97129868471022895</v>
      </c>
      <c r="O31" s="21">
        <f t="shared" si="6"/>
        <v>0.94877821259191053</v>
      </c>
      <c r="P31" s="14">
        <f t="shared" si="6"/>
        <v>1.2530279276388046</v>
      </c>
      <c r="Q31" s="14">
        <f t="shared" si="6"/>
        <v>0.91300476853282786</v>
      </c>
      <c r="R31" s="14">
        <f t="shared" si="6"/>
        <v>0.88638901024304873</v>
      </c>
      <c r="S31" s="21">
        <f t="shared" si="6"/>
        <v>1.0074655238301822</v>
      </c>
    </row>
    <row r="32" spans="1:20" ht="24" customHeight="1" x14ac:dyDescent="0.35">
      <c r="A32" s="50"/>
      <c r="B32" s="54"/>
      <c r="C32" s="51" t="s">
        <v>25</v>
      </c>
      <c r="D32" s="14">
        <v>22.837900000000005</v>
      </c>
      <c r="E32" s="14">
        <v>24.95842</v>
      </c>
      <c r="F32" s="14">
        <v>26.965789999999998</v>
      </c>
      <c r="G32" s="20">
        <f>(+D32+E32+F32)/3</f>
        <v>24.920703333333336</v>
      </c>
      <c r="H32" s="14">
        <v>13.12003</v>
      </c>
      <c r="I32" s="14">
        <v>7.5495999999999999</v>
      </c>
      <c r="J32" s="14">
        <v>18.837099999999996</v>
      </c>
      <c r="K32" s="20">
        <f>(+H32+I32+J32)/3</f>
        <v>13.168909999999997</v>
      </c>
      <c r="L32" s="14">
        <f t="shared" si="6"/>
        <v>2.6924849327419212E-3</v>
      </c>
      <c r="M32" s="14">
        <f t="shared" si="6"/>
        <v>2.8331474485884557E-3</v>
      </c>
      <c r="N32" s="14">
        <f t="shared" si="6"/>
        <v>2.5913012859068918E-3</v>
      </c>
      <c r="O32" s="21">
        <f t="shared" si="6"/>
        <v>2.6992079288034937E-3</v>
      </c>
      <c r="P32" s="14">
        <f t="shared" si="6"/>
        <v>1.5407772680838248E-3</v>
      </c>
      <c r="Q32" s="14">
        <f t="shared" si="6"/>
        <v>8.6528690626422062E-4</v>
      </c>
      <c r="R32" s="14">
        <f t="shared" si="6"/>
        <v>1.8003210021978054E-3</v>
      </c>
      <c r="S32" s="21">
        <f t="shared" si="6"/>
        <v>1.4260628023113665E-3</v>
      </c>
    </row>
    <row r="33" spans="1:20" ht="24" customHeight="1" x14ac:dyDescent="0.35">
      <c r="A33" s="22" t="s">
        <v>29</v>
      </c>
      <c r="B33" s="22"/>
      <c r="C33" s="23" t="s">
        <v>62</v>
      </c>
      <c r="D33" s="24"/>
      <c r="E33" s="24"/>
      <c r="F33" s="24"/>
      <c r="G33" s="20"/>
      <c r="H33" s="24"/>
      <c r="I33" s="24"/>
      <c r="J33" s="24"/>
      <c r="K33" s="20"/>
      <c r="L33" s="24"/>
      <c r="M33" s="24"/>
      <c r="N33" s="24"/>
      <c r="O33" s="21"/>
      <c r="P33" s="24"/>
      <c r="Q33" s="24"/>
      <c r="R33" s="24"/>
      <c r="S33" s="21"/>
    </row>
    <row r="34" spans="1:20" ht="24" customHeight="1" x14ac:dyDescent="0.35">
      <c r="A34" s="22"/>
      <c r="B34" s="22"/>
      <c r="C34" s="23" t="s">
        <v>30</v>
      </c>
      <c r="D34" s="24">
        <v>6615.3459999999986</v>
      </c>
      <c r="E34" s="24">
        <v>7265.3548100000007</v>
      </c>
      <c r="F34" s="24">
        <v>6501.127089999999</v>
      </c>
      <c r="G34" s="15">
        <f>(+D34+E34+F34)/3</f>
        <v>6793.9426333333322</v>
      </c>
      <c r="H34" s="24">
        <v>7327.0729099999999</v>
      </c>
      <c r="I34" s="24">
        <v>12053.236769999998</v>
      </c>
      <c r="J34" s="24">
        <v>6550.7823199999993</v>
      </c>
      <c r="K34" s="15">
        <f>(+H34+I34+J34)/3</f>
        <v>8643.6973333333317</v>
      </c>
      <c r="L34" s="24">
        <f t="shared" ref="L34:S34" si="7">(+D34/D$52)*100</f>
        <v>0.77991931963422789</v>
      </c>
      <c r="M34" s="24">
        <f t="shared" si="7"/>
        <v>0.82472453957587732</v>
      </c>
      <c r="N34" s="24">
        <f t="shared" si="7"/>
        <v>0.62473152049916314</v>
      </c>
      <c r="O34" s="17">
        <f t="shared" si="7"/>
        <v>0.73586461740028797</v>
      </c>
      <c r="P34" s="24">
        <f t="shared" si="7"/>
        <v>0.860469631648769</v>
      </c>
      <c r="Q34" s="24">
        <f t="shared" si="7"/>
        <v>1.3814649723407129</v>
      </c>
      <c r="R34" s="24">
        <f t="shared" si="7"/>
        <v>0.62607890766211705</v>
      </c>
      <c r="S34" s="17">
        <f t="shared" si="7"/>
        <v>0.93602699399605738</v>
      </c>
      <c r="T34" s="46"/>
    </row>
    <row r="35" spans="1:20" ht="24" customHeight="1" x14ac:dyDescent="0.35">
      <c r="A35" s="50" t="s">
        <v>31</v>
      </c>
      <c r="B35" s="54"/>
      <c r="C35" s="33" t="s">
        <v>17</v>
      </c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</row>
    <row r="36" spans="1:20" ht="24" customHeight="1" x14ac:dyDescent="0.35">
      <c r="A36" s="50"/>
      <c r="B36" s="54"/>
      <c r="C36" s="33" t="s">
        <v>27</v>
      </c>
      <c r="D36" s="14">
        <v>6296.9409100000003</v>
      </c>
      <c r="E36" s="14">
        <v>7506.7898999999998</v>
      </c>
      <c r="F36" s="14">
        <v>6785.2051500000007</v>
      </c>
      <c r="G36" s="15">
        <f>(+D36+E36+F36)/3</f>
        <v>6862.9786533333345</v>
      </c>
      <c r="H36" s="14">
        <v>4802.7349999999997</v>
      </c>
      <c r="I36" s="14">
        <v>3357.8132999999998</v>
      </c>
      <c r="J36" s="14">
        <v>2953.364</v>
      </c>
      <c r="K36" s="15">
        <f>(+H36+I36+J36)/3</f>
        <v>3704.6374333333333</v>
      </c>
      <c r="L36" s="14">
        <f t="shared" ref="L36:S38" si="8">(+D36/D$52)*100</f>
        <v>0.7423808021990288</v>
      </c>
      <c r="M36" s="14">
        <f t="shared" si="8"/>
        <v>0.85213097032082119</v>
      </c>
      <c r="N36" s="14">
        <f t="shared" si="8"/>
        <v>0.65203025130497083</v>
      </c>
      <c r="O36" s="17">
        <f t="shared" si="8"/>
        <v>0.74334203768271623</v>
      </c>
      <c r="P36" s="14">
        <f t="shared" si="8"/>
        <v>0.56401890183410908</v>
      </c>
      <c r="Q36" s="14">
        <f t="shared" si="8"/>
        <v>0.38485110233255443</v>
      </c>
      <c r="R36" s="14">
        <f t="shared" si="8"/>
        <v>0.28226230345089853</v>
      </c>
      <c r="S36" s="17">
        <f t="shared" si="8"/>
        <v>0.4011756204368413</v>
      </c>
      <c r="T36" s="46"/>
    </row>
    <row r="37" spans="1:20" ht="24" customHeight="1" x14ac:dyDescent="0.35">
      <c r="A37" s="50"/>
      <c r="B37" s="50"/>
      <c r="C37" s="51" t="s">
        <v>28</v>
      </c>
      <c r="D37" s="14">
        <v>3750.5208600000001</v>
      </c>
      <c r="E37" s="14">
        <v>4549.8435300000001</v>
      </c>
      <c r="F37" s="14">
        <v>4152.3669900000004</v>
      </c>
      <c r="G37" s="20">
        <f>(+D37+E37+F37)/3</f>
        <v>4150.9104600000001</v>
      </c>
      <c r="H37" s="14">
        <v>4735.91</v>
      </c>
      <c r="I37" s="14">
        <v>3198.1</v>
      </c>
      <c r="J37" s="14">
        <v>2875.16</v>
      </c>
      <c r="K37" s="20">
        <f>(+H37+I37+J37)/3</f>
        <v>3603.0566666666668</v>
      </c>
      <c r="L37" s="14">
        <f t="shared" si="8"/>
        <v>0.44216941599202519</v>
      </c>
      <c r="M37" s="14">
        <f t="shared" si="8"/>
        <v>0.51647410326840371</v>
      </c>
      <c r="N37" s="14">
        <f t="shared" si="8"/>
        <v>0.39902535474556217</v>
      </c>
      <c r="O37" s="21">
        <f t="shared" si="8"/>
        <v>0.44959286563950734</v>
      </c>
      <c r="P37" s="14">
        <f t="shared" si="8"/>
        <v>0.55617117275576855</v>
      </c>
      <c r="Q37" s="14">
        <f t="shared" si="8"/>
        <v>0.36654578453475734</v>
      </c>
      <c r="R37" s="14">
        <f t="shared" si="8"/>
        <v>0.27478810075218812</v>
      </c>
      <c r="S37" s="21">
        <f t="shared" si="8"/>
        <v>0.39017542734769389</v>
      </c>
    </row>
    <row r="38" spans="1:20" ht="24" customHeight="1" x14ac:dyDescent="0.35">
      <c r="A38" s="50"/>
      <c r="B38" s="50"/>
      <c r="C38" s="51" t="s">
        <v>20</v>
      </c>
      <c r="D38" s="14">
        <v>2546.4200500000002</v>
      </c>
      <c r="E38" s="14">
        <v>2956.9463700000001</v>
      </c>
      <c r="F38" s="14">
        <v>2632.8381600000002</v>
      </c>
      <c r="G38" s="20">
        <f>(+D38+E38+F38)/3</f>
        <v>2712.0681933333335</v>
      </c>
      <c r="H38" s="14">
        <v>66.825000000000003</v>
      </c>
      <c r="I38" s="14">
        <v>159.7133</v>
      </c>
      <c r="J38" s="14">
        <v>78.203999999999994</v>
      </c>
      <c r="K38" s="20">
        <f>(+H38+I38+J38)/3</f>
        <v>101.58076666666666</v>
      </c>
      <c r="L38" s="14">
        <f t="shared" si="8"/>
        <v>0.30021138620700366</v>
      </c>
      <c r="M38" s="14">
        <f t="shared" si="8"/>
        <v>0.33565686705241743</v>
      </c>
      <c r="N38" s="14">
        <f t="shared" si="8"/>
        <v>0.25300489655940867</v>
      </c>
      <c r="O38" s="21">
        <f t="shared" si="8"/>
        <v>0.29374917204320877</v>
      </c>
      <c r="P38" s="14">
        <f t="shared" si="8"/>
        <v>7.8477290783406425E-3</v>
      </c>
      <c r="Q38" s="14">
        <f t="shared" si="8"/>
        <v>1.8305317797797146E-2</v>
      </c>
      <c r="R38" s="14">
        <f t="shared" si="8"/>
        <v>7.4742026987103735E-3</v>
      </c>
      <c r="S38" s="21">
        <f t="shared" si="8"/>
        <v>1.1000193089147375E-2</v>
      </c>
    </row>
    <row r="39" spans="1:20" ht="24" customHeight="1" x14ac:dyDescent="0.35">
      <c r="A39" s="22" t="s">
        <v>33</v>
      </c>
      <c r="B39" s="53"/>
      <c r="C39" s="23" t="s">
        <v>40</v>
      </c>
      <c r="D39" s="24"/>
      <c r="E39" s="24"/>
      <c r="F39" s="24"/>
      <c r="G39" s="20"/>
      <c r="H39" s="24"/>
      <c r="I39" s="24"/>
      <c r="J39" s="24"/>
      <c r="K39" s="20"/>
      <c r="L39" s="24"/>
      <c r="M39" s="24"/>
      <c r="N39" s="24"/>
      <c r="O39" s="21"/>
      <c r="P39" s="24"/>
      <c r="Q39" s="24"/>
      <c r="R39" s="24"/>
      <c r="S39" s="21"/>
    </row>
    <row r="40" spans="1:20" ht="24" customHeight="1" x14ac:dyDescent="0.35">
      <c r="A40" s="22"/>
      <c r="B40" s="53"/>
      <c r="C40" s="23" t="s">
        <v>41</v>
      </c>
      <c r="D40" s="24">
        <v>2711.3323</v>
      </c>
      <c r="E40" s="24">
        <v>4569.9551999999994</v>
      </c>
      <c r="F40" s="24">
        <v>1376.8720000000001</v>
      </c>
      <c r="G40" s="15">
        <f>(+D40+E40+F40)/3</f>
        <v>2886.0531666666666</v>
      </c>
      <c r="H40" s="24">
        <v>2240.1002699999999</v>
      </c>
      <c r="I40" s="24">
        <v>5440.9113799999996</v>
      </c>
      <c r="J40" s="24">
        <v>1452.3429299999998</v>
      </c>
      <c r="K40" s="15">
        <f>(+H40+I40+J40)/3</f>
        <v>3044.4515266666663</v>
      </c>
      <c r="L40" s="24">
        <f t="shared" ref="L40:S40" si="9">(+D40/D$52)*100</f>
        <v>0.31965379327374666</v>
      </c>
      <c r="M40" s="24">
        <f t="shared" si="9"/>
        <v>0.51875707336616439</v>
      </c>
      <c r="N40" s="24">
        <f t="shared" si="9"/>
        <v>0.13231172474936556</v>
      </c>
      <c r="O40" s="17">
        <f t="shared" si="9"/>
        <v>0.31259380950116694</v>
      </c>
      <c r="P40" s="24">
        <f t="shared" si="9"/>
        <v>0.26307070747890349</v>
      </c>
      <c r="Q40" s="24">
        <f t="shared" si="9"/>
        <v>0.62360249221918918</v>
      </c>
      <c r="R40" s="24">
        <f t="shared" si="9"/>
        <v>0.13880499011379124</v>
      </c>
      <c r="S40" s="17">
        <f t="shared" si="9"/>
        <v>0.32968401148002269</v>
      </c>
      <c r="T40" s="46"/>
    </row>
    <row r="41" spans="1:20" ht="24" customHeight="1" x14ac:dyDescent="0.35">
      <c r="A41" s="50" t="s">
        <v>36</v>
      </c>
      <c r="B41" s="50"/>
      <c r="C41" s="33" t="s">
        <v>43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44</v>
      </c>
      <c r="D42" s="14">
        <v>383.49741999999998</v>
      </c>
      <c r="E42" s="14">
        <v>631.89559999999983</v>
      </c>
      <c r="F42" s="14">
        <v>890.74999999999989</v>
      </c>
      <c r="G42" s="15">
        <f>(+D42+E42+F42)/3</f>
        <v>635.38100666666651</v>
      </c>
      <c r="H42" s="14">
        <v>27.86636</v>
      </c>
      <c r="I42" s="14">
        <v>768.49878000000012</v>
      </c>
      <c r="J42" s="14">
        <v>849.13380999999993</v>
      </c>
      <c r="K42" s="15">
        <f>(+H42+I42+J42)/3</f>
        <v>548.49965000000009</v>
      </c>
      <c r="L42" s="14">
        <f t="shared" ref="L42:S46" si="10">(+D42/D$52)*100</f>
        <v>4.5212608212462625E-2</v>
      </c>
      <c r="M42" s="14">
        <f t="shared" si="10"/>
        <v>7.172943667564978E-2</v>
      </c>
      <c r="N42" s="14">
        <f t="shared" si="10"/>
        <v>8.5597403985626375E-2</v>
      </c>
      <c r="O42" s="17">
        <f t="shared" si="10"/>
        <v>6.8819303695647899E-2</v>
      </c>
      <c r="P42" s="14">
        <f t="shared" si="10"/>
        <v>3.2725423670708349E-3</v>
      </c>
      <c r="Q42" s="14">
        <f t="shared" si="10"/>
        <v>8.8080419070418026E-2</v>
      </c>
      <c r="R42" s="14">
        <f t="shared" si="10"/>
        <v>8.1154393819602849E-2</v>
      </c>
      <c r="S42" s="17">
        <f t="shared" si="10"/>
        <v>5.9397091175033015E-2</v>
      </c>
      <c r="T42" s="46"/>
    </row>
    <row r="43" spans="1:20" ht="24" customHeight="1" x14ac:dyDescent="0.35">
      <c r="A43" s="22" t="s">
        <v>39</v>
      </c>
      <c r="B43" s="22"/>
      <c r="C43" s="59" t="s">
        <v>46</v>
      </c>
      <c r="D43" s="24">
        <v>788.64795000000004</v>
      </c>
      <c r="E43" s="24">
        <v>1350.1165700000001</v>
      </c>
      <c r="F43" s="24">
        <v>673.65776000000005</v>
      </c>
      <c r="G43" s="15">
        <f>(+D43+E43+F43)/3</f>
        <v>937.47409333333337</v>
      </c>
      <c r="H43" s="24">
        <v>0</v>
      </c>
      <c r="I43" s="24">
        <v>0</v>
      </c>
      <c r="J43" s="60">
        <v>0</v>
      </c>
      <c r="K43" s="15">
        <f>(+H43+I43+J43)/3</f>
        <v>0</v>
      </c>
      <c r="L43" s="24">
        <f t="shared" si="10"/>
        <v>9.2978019984884946E-2</v>
      </c>
      <c r="M43" s="24">
        <f t="shared" si="10"/>
        <v>0.15325807144813244</v>
      </c>
      <c r="N43" s="60">
        <f t="shared" si="10"/>
        <v>6.4735734415685822E-2</v>
      </c>
      <c r="O43" s="17">
        <f t="shared" si="10"/>
        <v>0.10153957020902163</v>
      </c>
      <c r="P43" s="24">
        <f t="shared" si="10"/>
        <v>0</v>
      </c>
      <c r="Q43" s="24">
        <f t="shared" si="10"/>
        <v>0</v>
      </c>
      <c r="R43" s="60">
        <f t="shared" si="10"/>
        <v>0</v>
      </c>
      <c r="S43" s="17">
        <f t="shared" si="10"/>
        <v>0</v>
      </c>
      <c r="T43" s="46"/>
    </row>
    <row r="44" spans="1:20" ht="24" customHeight="1" x14ac:dyDescent="0.35">
      <c r="A44" s="22"/>
      <c r="B44" s="22"/>
      <c r="C44" s="67" t="s">
        <v>47</v>
      </c>
      <c r="D44" s="24">
        <v>0</v>
      </c>
      <c r="E44" s="24">
        <v>0</v>
      </c>
      <c r="F44" s="24">
        <v>0</v>
      </c>
      <c r="G44" s="20">
        <f>(+D44+E44+F44)/3</f>
        <v>0</v>
      </c>
      <c r="H44" s="24">
        <v>0</v>
      </c>
      <c r="I44" s="24">
        <v>0</v>
      </c>
      <c r="J44" s="60">
        <v>0</v>
      </c>
      <c r="K44" s="20">
        <f>(+H44+I44+J44)/3</f>
        <v>0</v>
      </c>
      <c r="L44" s="24">
        <f t="shared" si="10"/>
        <v>0</v>
      </c>
      <c r="M44" s="24">
        <f t="shared" si="10"/>
        <v>0</v>
      </c>
      <c r="N44" s="60">
        <f t="shared" si="10"/>
        <v>0</v>
      </c>
      <c r="O44" s="21">
        <f t="shared" si="10"/>
        <v>0</v>
      </c>
      <c r="P44" s="24">
        <f t="shared" si="10"/>
        <v>0</v>
      </c>
      <c r="Q44" s="24">
        <f t="shared" si="10"/>
        <v>0</v>
      </c>
      <c r="R44" s="60">
        <f t="shared" si="10"/>
        <v>0</v>
      </c>
      <c r="S44" s="21">
        <f t="shared" si="10"/>
        <v>0</v>
      </c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>(+D45+E45+F45)/3</f>
        <v>0</v>
      </c>
      <c r="H45" s="24">
        <v>0</v>
      </c>
      <c r="I45" s="24">
        <v>0</v>
      </c>
      <c r="J45" s="24">
        <v>0</v>
      </c>
      <c r="K45" s="20">
        <f>(+H45+I45+J45)/3</f>
        <v>0</v>
      </c>
      <c r="L45" s="24">
        <f t="shared" si="10"/>
        <v>0</v>
      </c>
      <c r="M45" s="24">
        <f t="shared" si="10"/>
        <v>0</v>
      </c>
      <c r="N45" s="24">
        <f t="shared" si="10"/>
        <v>0</v>
      </c>
      <c r="O45" s="21">
        <f t="shared" si="10"/>
        <v>0</v>
      </c>
      <c r="P45" s="24">
        <f t="shared" si="10"/>
        <v>0</v>
      </c>
      <c r="Q45" s="24">
        <f t="shared" si="10"/>
        <v>0</v>
      </c>
      <c r="R45" s="24">
        <f t="shared" si="10"/>
        <v>0</v>
      </c>
      <c r="S45" s="21">
        <f t="shared" si="10"/>
        <v>0</v>
      </c>
    </row>
    <row r="46" spans="1:20" ht="24" customHeight="1" x14ac:dyDescent="0.35">
      <c r="A46" s="22"/>
      <c r="B46" s="22"/>
      <c r="C46" s="52" t="s">
        <v>49</v>
      </c>
      <c r="D46" s="24">
        <v>788.64795000000004</v>
      </c>
      <c r="E46" s="24">
        <v>1350.1165700000001</v>
      </c>
      <c r="F46" s="24">
        <v>673.65776000000005</v>
      </c>
      <c r="G46" s="20">
        <f>(+D46+E46+F46)/3</f>
        <v>937.47409333333337</v>
      </c>
      <c r="H46" s="24">
        <v>0</v>
      </c>
      <c r="I46" s="24">
        <v>0</v>
      </c>
      <c r="J46" s="24">
        <v>0</v>
      </c>
      <c r="K46" s="20">
        <f>(+H46+I46+J46)/3</f>
        <v>0</v>
      </c>
      <c r="L46" s="24">
        <f t="shared" si="10"/>
        <v>9.2978019984884946E-2</v>
      </c>
      <c r="M46" s="24">
        <f t="shared" si="10"/>
        <v>0.15325807144813244</v>
      </c>
      <c r="N46" s="24">
        <f t="shared" si="10"/>
        <v>6.4735734415685822E-2</v>
      </c>
      <c r="O46" s="21">
        <f t="shared" si="10"/>
        <v>0.10153957020902163</v>
      </c>
      <c r="P46" s="24">
        <f t="shared" si="10"/>
        <v>0</v>
      </c>
      <c r="Q46" s="24">
        <f t="shared" si="10"/>
        <v>0</v>
      </c>
      <c r="R46" s="24">
        <f t="shared" si="10"/>
        <v>0</v>
      </c>
      <c r="S46" s="21">
        <f t="shared" si="10"/>
        <v>0</v>
      </c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</row>
    <row r="48" spans="1:20" ht="24" customHeight="1" x14ac:dyDescent="0.35">
      <c r="A48" s="50"/>
      <c r="B48" s="50"/>
      <c r="C48" s="33" t="s">
        <v>38</v>
      </c>
      <c r="D48" s="14">
        <v>2.4433621199999997</v>
      </c>
      <c r="E48" s="14">
        <v>3.5878400000000004</v>
      </c>
      <c r="F48" s="14">
        <v>65.514160000000004</v>
      </c>
      <c r="G48" s="15">
        <f>(+D48+E48+F48)/3</f>
        <v>23.848454040000004</v>
      </c>
      <c r="H48" s="14">
        <v>117.66591</v>
      </c>
      <c r="I48" s="14">
        <v>67.175090000000012</v>
      </c>
      <c r="J48" s="14">
        <v>0</v>
      </c>
      <c r="K48" s="15">
        <f>(+H48+I48+J48)/3</f>
        <v>61.613666666666667</v>
      </c>
      <c r="L48" s="14">
        <f t="shared" ref="L48:S48" si="11">(+D48/D$52)*100</f>
        <v>2.8806132320976781E-4</v>
      </c>
      <c r="M48" s="14">
        <f t="shared" si="11"/>
        <v>4.0727256540853176E-4</v>
      </c>
      <c r="N48" s="14">
        <f t="shared" si="11"/>
        <v>6.2956407749637545E-3</v>
      </c>
      <c r="O48" s="17">
        <f t="shared" si="11"/>
        <v>2.5830706049283672E-3</v>
      </c>
      <c r="P48" s="14">
        <f t="shared" si="11"/>
        <v>1.3818334207802664E-2</v>
      </c>
      <c r="Q48" s="14">
        <f t="shared" si="11"/>
        <v>7.6991795332362759E-3</v>
      </c>
      <c r="R48" s="14">
        <f t="shared" si="11"/>
        <v>0</v>
      </c>
      <c r="S48" s="17">
        <f t="shared" si="11"/>
        <v>6.6721511611321765E-3</v>
      </c>
      <c r="T48" s="46"/>
    </row>
    <row r="49" spans="1:256" ht="24" customHeight="1" x14ac:dyDescent="0.35">
      <c r="A49" s="22" t="s">
        <v>45</v>
      </c>
      <c r="B49" s="22"/>
      <c r="C49" s="23" t="s">
        <v>34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35</v>
      </c>
      <c r="D50" s="24">
        <v>1.11E-2</v>
      </c>
      <c r="E50" s="24">
        <v>0</v>
      </c>
      <c r="F50" s="24">
        <v>0</v>
      </c>
      <c r="G50" s="15">
        <f>(+D50+E50+F50)/3</f>
        <v>3.7000000000000002E-3</v>
      </c>
      <c r="H50" s="24">
        <v>10.005800000000001</v>
      </c>
      <c r="I50" s="24">
        <v>0</v>
      </c>
      <c r="J50" s="24">
        <v>0</v>
      </c>
      <c r="K50" s="15">
        <f>(+H50+I50+J50)/3</f>
        <v>3.335266666666667</v>
      </c>
      <c r="L50" s="24">
        <f t="shared" ref="L50:S51" si="12">(+D50/D$52)*100</f>
        <v>1.3086397065157184E-6</v>
      </c>
      <c r="M50" s="24">
        <f t="shared" si="12"/>
        <v>0</v>
      </c>
      <c r="N50" s="24">
        <f t="shared" si="12"/>
        <v>0</v>
      </c>
      <c r="O50" s="17">
        <f t="shared" si="12"/>
        <v>4.0075391143613762E-7</v>
      </c>
      <c r="P50" s="24">
        <f t="shared" si="12"/>
        <v>1.1750513671838505E-3</v>
      </c>
      <c r="Q50" s="24">
        <f t="shared" si="12"/>
        <v>0</v>
      </c>
      <c r="R50" s="24">
        <f t="shared" si="12"/>
        <v>0</v>
      </c>
      <c r="S50" s="17">
        <f t="shared" si="12"/>
        <v>3.6117641696407362E-4</v>
      </c>
      <c r="T50" s="46"/>
    </row>
    <row r="51" spans="1:256" ht="24.95" customHeight="1" x14ac:dyDescent="0.35">
      <c r="A51" s="50" t="s">
        <v>50</v>
      </c>
      <c r="B51" s="33"/>
      <c r="C51" s="33" t="s">
        <v>51</v>
      </c>
      <c r="D51" s="14">
        <v>4832.9375378798577</v>
      </c>
      <c r="E51" s="14">
        <v>142.46025312994607</v>
      </c>
      <c r="F51" s="14">
        <v>83.902596269967034</v>
      </c>
      <c r="G51" s="15">
        <f>(+D51+E51+F51)/3</f>
        <v>1686.4334624265903</v>
      </c>
      <c r="H51" s="14">
        <v>948.7072900000494</v>
      </c>
      <c r="I51" s="14">
        <v>158.57199313002639</v>
      </c>
      <c r="J51" s="14">
        <v>94.202636269968934</v>
      </c>
      <c r="K51" s="15">
        <f>(+H51+I51+J51)/3</f>
        <v>400.49397313334822</v>
      </c>
      <c r="L51" s="14">
        <f t="shared" si="12"/>
        <v>0.56978143794413472</v>
      </c>
      <c r="M51" s="14">
        <f t="shared" si="12"/>
        <v>1.6171332267041434E-2</v>
      </c>
      <c r="N51" s="14">
        <f t="shared" si="12"/>
        <v>8.0626937169388461E-3</v>
      </c>
      <c r="O51" s="17">
        <f t="shared" si="12"/>
        <v>0.18266075849844449</v>
      </c>
      <c r="P51" s="14">
        <f t="shared" si="12"/>
        <v>0.11141336006834472</v>
      </c>
      <c r="Q51" s="14">
        <f t="shared" si="12"/>
        <v>1.8174508497884892E-2</v>
      </c>
      <c r="R51" s="14">
        <f t="shared" si="12"/>
        <v>9.0032427783058883E-3</v>
      </c>
      <c r="S51" s="17">
        <f t="shared" si="12"/>
        <v>4.3369539136903196E-2</v>
      </c>
      <c r="T51" s="46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35.1" customHeight="1" x14ac:dyDescent="0.25">
      <c r="A52" s="61" t="s">
        <v>52</v>
      </c>
      <c r="B52" s="61"/>
      <c r="C52" s="61"/>
      <c r="D52" s="43">
        <v>848209.01770999993</v>
      </c>
      <c r="E52" s="43">
        <v>880943.20725999994</v>
      </c>
      <c r="F52" s="43">
        <v>1040627.3537799999</v>
      </c>
      <c r="G52" s="62">
        <f>G9+G21+G26+G30+G50+G36+G40+G48+G42+G43+G51+G34+G16</f>
        <v>923259.85958333337</v>
      </c>
      <c r="H52" s="43">
        <v>851520.22110999993</v>
      </c>
      <c r="I52" s="43">
        <v>872496.73436000012</v>
      </c>
      <c r="J52" s="43">
        <v>1046318.9607299999</v>
      </c>
      <c r="K52" s="62">
        <f t="shared" ref="K52:S52" si="13">K9+K21+K26+K30+K50+K36+K40+K48+K42+K43+K51+K34+K16</f>
        <v>923445.30539999995</v>
      </c>
      <c r="L52" s="43">
        <f t="shared" si="13"/>
        <v>99.999999999999972</v>
      </c>
      <c r="M52" s="43">
        <f t="shared" si="13"/>
        <v>100</v>
      </c>
      <c r="N52" s="43">
        <f t="shared" si="13"/>
        <v>100</v>
      </c>
      <c r="O52" s="62">
        <f t="shared" si="13"/>
        <v>99.999999999999972</v>
      </c>
      <c r="P52" s="43">
        <f t="shared" si="13"/>
        <v>99.999999999999986</v>
      </c>
      <c r="Q52" s="43">
        <f t="shared" si="13"/>
        <v>100</v>
      </c>
      <c r="R52" s="43">
        <f t="shared" si="13"/>
        <v>100</v>
      </c>
      <c r="S52" s="62">
        <f t="shared" si="13"/>
        <v>100.00000000000001</v>
      </c>
      <c r="T52" s="46"/>
    </row>
    <row r="53" spans="1:256" ht="39.950000000000003" customHeight="1" x14ac:dyDescent="0.35">
      <c r="A53" s="63"/>
      <c r="D53" s="64"/>
      <c r="E53" s="64"/>
      <c r="F53" s="64"/>
      <c r="G53" s="64"/>
      <c r="H53" s="65"/>
      <c r="I53" s="65"/>
      <c r="J53" s="65"/>
      <c r="K53" s="66"/>
      <c r="L53" s="65"/>
      <c r="M53" s="65"/>
      <c r="N53" s="65"/>
      <c r="O53" s="66"/>
      <c r="P53" s="65"/>
      <c r="Q53" s="65"/>
      <c r="R53" s="65"/>
      <c r="S53" s="66"/>
    </row>
    <row r="54" spans="1:256" ht="23.25" x14ac:dyDescent="0.35">
      <c r="A54" s="6"/>
      <c r="B54" s="6"/>
      <c r="C54" s="47"/>
      <c r="D54" s="68"/>
      <c r="E54" s="68"/>
      <c r="F54" s="68"/>
      <c r="G54" s="68"/>
      <c r="H54" s="69"/>
      <c r="I54" s="69"/>
      <c r="J54" s="69"/>
      <c r="K54" s="70"/>
      <c r="L54" s="69"/>
      <c r="M54" s="69"/>
      <c r="N54" s="69"/>
      <c r="O54" s="70"/>
      <c r="P54" s="69"/>
      <c r="Q54" s="69"/>
      <c r="R54" s="69"/>
      <c r="S54" s="70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transitionEvaluation="1">
    <pageSetUpPr fitToPage="1"/>
  </sheetPr>
  <dimension ref="A1:IV54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483470.52562482993</v>
      </c>
      <c r="E9" s="14">
        <v>406952.65929178003</v>
      </c>
      <c r="F9" s="14">
        <v>367758.11655896995</v>
      </c>
      <c r="G9" s="15">
        <f>(+D9+E9+F9)/3</f>
        <v>419393.76715852664</v>
      </c>
      <c r="H9" s="16">
        <v>483470.52562482993</v>
      </c>
      <c r="I9" s="16">
        <v>406952.65929178003</v>
      </c>
      <c r="J9" s="16">
        <v>367758.11655896995</v>
      </c>
      <c r="K9" s="15">
        <f>(+H9+I9+J9)/3</f>
        <v>419393.76715852664</v>
      </c>
      <c r="L9" s="16">
        <f t="shared" ref="L9:S12" si="0">(+D9/D$52)*100</f>
        <v>52.623999391905564</v>
      </c>
      <c r="M9" s="16">
        <f t="shared" si="0"/>
        <v>52.599797002947412</v>
      </c>
      <c r="N9" s="16">
        <f t="shared" si="0"/>
        <v>54.896776151685067</v>
      </c>
      <c r="O9" s="17">
        <f t="shared" si="0"/>
        <v>53.260590766367635</v>
      </c>
      <c r="P9" s="16">
        <f t="shared" si="0"/>
        <v>52.653775627228363</v>
      </c>
      <c r="Q9" s="16">
        <f t="shared" si="0"/>
        <v>52.826250489286153</v>
      </c>
      <c r="R9" s="16">
        <f t="shared" si="0"/>
        <v>54.784544579857318</v>
      </c>
      <c r="S9" s="17">
        <f t="shared" si="0"/>
        <v>53.316196237125936</v>
      </c>
      <c r="T9" s="46"/>
    </row>
    <row r="10" spans="1:256" ht="24" customHeight="1" x14ac:dyDescent="0.35">
      <c r="A10" s="12"/>
      <c r="B10" s="12"/>
      <c r="C10" s="19" t="s">
        <v>7</v>
      </c>
      <c r="D10" s="14">
        <v>294114.38229999994</v>
      </c>
      <c r="E10" s="14">
        <v>248957.35221999997</v>
      </c>
      <c r="F10" s="14">
        <v>241272.49236</v>
      </c>
      <c r="G10" s="20">
        <f>(+D10+E10+F10)/3</f>
        <v>261448.07562666666</v>
      </c>
      <c r="H10" s="16">
        <v>294114.38229999994</v>
      </c>
      <c r="I10" s="16">
        <v>248957.35221999997</v>
      </c>
      <c r="J10" s="16">
        <v>241272.49236</v>
      </c>
      <c r="K10" s="20">
        <f>(+H10+I10+J10)/3</f>
        <v>261448.07562666666</v>
      </c>
      <c r="L10" s="16">
        <f t="shared" si="0"/>
        <v>32.013275380754649</v>
      </c>
      <c r="M10" s="16">
        <f t="shared" si="0"/>
        <v>32.178450957791256</v>
      </c>
      <c r="N10" s="16">
        <f t="shared" si="0"/>
        <v>36.015743523426003</v>
      </c>
      <c r="O10" s="21">
        <f t="shared" si="0"/>
        <v>33.202398445141327</v>
      </c>
      <c r="P10" s="16">
        <f t="shared" si="0"/>
        <v>32.031389450992677</v>
      </c>
      <c r="Q10" s="16">
        <f t="shared" si="0"/>
        <v>32.316986138905428</v>
      </c>
      <c r="R10" s="16">
        <f t="shared" si="0"/>
        <v>35.942112541981651</v>
      </c>
      <c r="S10" s="21">
        <f t="shared" si="0"/>
        <v>33.237062630597805</v>
      </c>
    </row>
    <row r="11" spans="1:256" ht="24" customHeight="1" x14ac:dyDescent="0.35">
      <c r="A11" s="12"/>
      <c r="B11" s="12"/>
      <c r="C11" s="19" t="s">
        <v>8</v>
      </c>
      <c r="D11" s="14">
        <v>125582.45289999999</v>
      </c>
      <c r="E11" s="14">
        <v>107311.33522000001</v>
      </c>
      <c r="F11" s="14">
        <v>102719.00440999999</v>
      </c>
      <c r="G11" s="20">
        <f>(+D11+E11+F11)/3</f>
        <v>111870.93084333332</v>
      </c>
      <c r="H11" s="16">
        <v>125582.45289999999</v>
      </c>
      <c r="I11" s="16">
        <v>107311.33522000001</v>
      </c>
      <c r="J11" s="16">
        <v>102719.00440999999</v>
      </c>
      <c r="K11" s="20">
        <f>(+H11+I11+J11)/3</f>
        <v>111870.93084333332</v>
      </c>
      <c r="L11" s="16">
        <f t="shared" si="0"/>
        <v>13.669190932586197</v>
      </c>
      <c r="M11" s="16">
        <f t="shared" si="0"/>
        <v>13.870297489910651</v>
      </c>
      <c r="N11" s="16">
        <f t="shared" si="0"/>
        <v>15.333290926063132</v>
      </c>
      <c r="O11" s="21">
        <f t="shared" si="0"/>
        <v>14.206963319145391</v>
      </c>
      <c r="P11" s="16">
        <f t="shared" si="0"/>
        <v>13.67692537030633</v>
      </c>
      <c r="Q11" s="16">
        <f t="shared" si="0"/>
        <v>13.930012116242191</v>
      </c>
      <c r="R11" s="16">
        <f t="shared" si="0"/>
        <v>15.301943377763221</v>
      </c>
      <c r="S11" s="21">
        <f t="shared" si="0"/>
        <v>14.221795766026657</v>
      </c>
    </row>
    <row r="12" spans="1:256" ht="24" customHeight="1" x14ac:dyDescent="0.35">
      <c r="A12" s="12"/>
      <c r="B12" s="12"/>
      <c r="C12" s="19" t="s">
        <v>9</v>
      </c>
      <c r="D12" s="14">
        <v>63773.690424829998</v>
      </c>
      <c r="E12" s="14">
        <v>50683.971851779999</v>
      </c>
      <c r="F12" s="14">
        <v>23766.619788969998</v>
      </c>
      <c r="G12" s="20">
        <f>(+D12+E12+F12)/3</f>
        <v>46074.760688526672</v>
      </c>
      <c r="H12" s="16">
        <v>63773.690424829998</v>
      </c>
      <c r="I12" s="16">
        <v>50683.971851779999</v>
      </c>
      <c r="J12" s="16">
        <v>23766.619788969998</v>
      </c>
      <c r="K12" s="20">
        <f>(+H12+I12+J12)/3</f>
        <v>46074.760688526672</v>
      </c>
      <c r="L12" s="16">
        <f t="shared" si="0"/>
        <v>6.9415330785647154</v>
      </c>
      <c r="M12" s="16">
        <f t="shared" si="0"/>
        <v>6.5510485552454965</v>
      </c>
      <c r="N12" s="16">
        <f t="shared" si="0"/>
        <v>3.5477417021959443</v>
      </c>
      <c r="O12" s="21">
        <f t="shared" si="0"/>
        <v>5.8512290020809168</v>
      </c>
      <c r="P12" s="16">
        <f t="shared" si="0"/>
        <v>6.9454608059293559</v>
      </c>
      <c r="Q12" s="16">
        <f t="shared" si="0"/>
        <v>6.5792522341385276</v>
      </c>
      <c r="R12" s="16">
        <f t="shared" si="0"/>
        <v>3.5404886601124508</v>
      </c>
      <c r="S12" s="21">
        <f t="shared" si="0"/>
        <v>5.8573378405014767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14938.714760000001</v>
      </c>
      <c r="E14" s="14">
        <v>10714.331700000002</v>
      </c>
      <c r="F14" s="14">
        <v>10475.80158198</v>
      </c>
      <c r="G14" s="20">
        <f t="shared" ref="G14:G19" si="1">(+D14+E14+F14)/3</f>
        <v>12042.949347326668</v>
      </c>
      <c r="H14" s="14">
        <v>14938.714760000001</v>
      </c>
      <c r="I14" s="14">
        <v>10714.331700000002</v>
      </c>
      <c r="J14" s="14">
        <v>10475.80158198</v>
      </c>
      <c r="K14" s="20">
        <f t="shared" ref="K14:K19" si="2">(+H14+I14+J14)/3</f>
        <v>12042.949347326668</v>
      </c>
      <c r="L14" s="14">
        <f t="shared" ref="L14:S19" si="3">(+D14/D$52)*100</f>
        <v>1.626024493282402</v>
      </c>
      <c r="M14" s="14">
        <f t="shared" si="3"/>
        <v>1.3848580653657079</v>
      </c>
      <c r="N14" s="14">
        <f t="shared" si="3"/>
        <v>1.5637662598351088</v>
      </c>
      <c r="O14" s="21">
        <f t="shared" si="3"/>
        <v>1.5293851435937331</v>
      </c>
      <c r="P14" s="14">
        <f t="shared" si="3"/>
        <v>1.6269445466518171</v>
      </c>
      <c r="Q14" s="14">
        <f t="shared" si="3"/>
        <v>1.3908201784318253</v>
      </c>
      <c r="R14" s="14">
        <f t="shared" si="3"/>
        <v>1.5605692789262926</v>
      </c>
      <c r="S14" s="21">
        <f t="shared" si="3"/>
        <v>1.5309818622867968</v>
      </c>
    </row>
    <row r="15" spans="1:256" ht="24" customHeight="1" x14ac:dyDescent="0.35">
      <c r="A15" s="12"/>
      <c r="B15" s="12"/>
      <c r="C15" s="19" t="s">
        <v>12</v>
      </c>
      <c r="D15" s="14">
        <v>46177.25531</v>
      </c>
      <c r="E15" s="14">
        <v>37716.030989999992</v>
      </c>
      <c r="F15" s="14">
        <v>10808.321120000001</v>
      </c>
      <c r="G15" s="20">
        <f t="shared" si="1"/>
        <v>31567.202473333327</v>
      </c>
      <c r="H15" s="16">
        <v>46177.25531</v>
      </c>
      <c r="I15" s="16">
        <v>37716.030989999992</v>
      </c>
      <c r="J15" s="16">
        <v>10808.321120000001</v>
      </c>
      <c r="K15" s="20">
        <f t="shared" si="2"/>
        <v>31567.202473333327</v>
      </c>
      <c r="L15" s="16">
        <f t="shared" si="3"/>
        <v>5.0262254399330173</v>
      </c>
      <c r="M15" s="16">
        <f t="shared" si="3"/>
        <v>4.874905049848743</v>
      </c>
      <c r="N15" s="16">
        <f t="shared" si="3"/>
        <v>1.6134028275213548</v>
      </c>
      <c r="O15" s="21">
        <f t="shared" si="3"/>
        <v>4.0088527399019851</v>
      </c>
      <c r="P15" s="16">
        <f t="shared" si="3"/>
        <v>5.0290694288584943</v>
      </c>
      <c r="Q15" s="16">
        <f t="shared" si="3"/>
        <v>4.8958925689459498</v>
      </c>
      <c r="R15" s="16">
        <f t="shared" si="3"/>
        <v>1.6101043690686447</v>
      </c>
      <c r="S15" s="21">
        <f t="shared" si="3"/>
        <v>4.0130380885921779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308391.97503999999</v>
      </c>
      <c r="E16" s="24">
        <v>259650.63302000004</v>
      </c>
      <c r="F16" s="24">
        <v>197688.12964999999</v>
      </c>
      <c r="G16" s="15">
        <f t="shared" si="1"/>
        <v>255243.57923666667</v>
      </c>
      <c r="H16" s="24">
        <v>299858.39799999999</v>
      </c>
      <c r="I16" s="24">
        <v>259687.42071999999</v>
      </c>
      <c r="J16" s="24">
        <v>200014.93258999998</v>
      </c>
      <c r="K16" s="15">
        <f t="shared" si="2"/>
        <v>253186.91710333331</v>
      </c>
      <c r="L16" s="24">
        <f t="shared" si="3"/>
        <v>33.567339158885922</v>
      </c>
      <c r="M16" s="24">
        <f t="shared" si="3"/>
        <v>33.56058813402786</v>
      </c>
      <c r="N16" s="24">
        <f t="shared" si="3"/>
        <v>29.509725312890978</v>
      </c>
      <c r="O16" s="17">
        <f>(+G16/G$52)*100</f>
        <v>32.414463170427801</v>
      </c>
      <c r="P16" s="24">
        <f t="shared" si="3"/>
        <v>32.656958328177495</v>
      </c>
      <c r="Q16" s="24">
        <f t="shared" si="3"/>
        <v>33.709849100741465</v>
      </c>
      <c r="R16" s="24">
        <f t="shared" si="3"/>
        <v>29.79601672328268</v>
      </c>
      <c r="S16" s="17">
        <f t="shared" si="3"/>
        <v>32.186847812289457</v>
      </c>
      <c r="T16" s="46"/>
    </row>
    <row r="17" spans="1:20" ht="24" customHeight="1" x14ac:dyDescent="0.35">
      <c r="A17" s="22"/>
      <c r="B17" s="22"/>
      <c r="C17" s="52" t="s">
        <v>73</v>
      </c>
      <c r="D17" s="24">
        <v>294053.05164999998</v>
      </c>
      <c r="E17" s="24">
        <v>252492.31082000001</v>
      </c>
      <c r="F17" s="24">
        <v>193901.83554999999</v>
      </c>
      <c r="G17" s="20">
        <f t="shared" si="1"/>
        <v>246815.73267333335</v>
      </c>
      <c r="H17" s="24">
        <v>294053.05164999998</v>
      </c>
      <c r="I17" s="24">
        <v>252492.31082000001</v>
      </c>
      <c r="J17" s="24">
        <v>193901.83554999999</v>
      </c>
      <c r="K17" s="20">
        <f t="shared" si="2"/>
        <v>246815.73267333335</v>
      </c>
      <c r="L17" s="24">
        <f t="shared" si="3"/>
        <v>32.006599763695817</v>
      </c>
      <c r="M17" s="24">
        <f t="shared" si="3"/>
        <v>32.635354483369419</v>
      </c>
      <c r="N17" s="24">
        <f t="shared" si="3"/>
        <v>28.944529521708983</v>
      </c>
      <c r="O17" s="21">
        <f>(+G17/G$52)*100</f>
        <v>31.344175240560297</v>
      </c>
      <c r="P17" s="24">
        <f t="shared" si="3"/>
        <v>32.024710056669733</v>
      </c>
      <c r="Q17" s="24">
        <f t="shared" si="3"/>
        <v>32.77585673284095</v>
      </c>
      <c r="R17" s="24">
        <f t="shared" si="3"/>
        <v>28.885355007798363</v>
      </c>
      <c r="S17" s="21">
        <f t="shared" si="3"/>
        <v>31.376899391657819</v>
      </c>
      <c r="T17" s="46"/>
    </row>
    <row r="18" spans="1:20" ht="24" customHeight="1" x14ac:dyDescent="0.35">
      <c r="A18" s="22"/>
      <c r="B18" s="22"/>
      <c r="C18" s="52" t="s">
        <v>74</v>
      </c>
      <c r="D18" s="24">
        <v>705.44165999999984</v>
      </c>
      <c r="E18" s="24">
        <v>837.5653299999999</v>
      </c>
      <c r="F18" s="24">
        <v>712.15197000000001</v>
      </c>
      <c r="G18" s="20">
        <f t="shared" si="1"/>
        <v>751.71965333333321</v>
      </c>
      <c r="H18" s="24">
        <v>699.87981000000013</v>
      </c>
      <c r="I18" s="24">
        <v>786.64309999999989</v>
      </c>
      <c r="J18" s="24">
        <v>724.30238999999995</v>
      </c>
      <c r="K18" s="20">
        <f t="shared" si="2"/>
        <v>736.94176666666669</v>
      </c>
      <c r="L18" s="24">
        <f t="shared" si="3"/>
        <v>7.6784745955066097E-2</v>
      </c>
      <c r="M18" s="24">
        <f t="shared" si="3"/>
        <v>0.10825771825985098</v>
      </c>
      <c r="N18" s="24">
        <f t="shared" si="3"/>
        <v>0.10630587204674975</v>
      </c>
      <c r="O18" s="21">
        <f>(+G18/G$52)*100</f>
        <v>9.5464062564594124E-2</v>
      </c>
      <c r="P18" s="24">
        <f t="shared" si="3"/>
        <v>7.6222463477253644E-2</v>
      </c>
      <c r="Q18" s="24">
        <f t="shared" si="3"/>
        <v>0.10211361075410459</v>
      </c>
      <c r="R18" s="24">
        <f t="shared" si="3"/>
        <v>0.10789857459988766</v>
      </c>
      <c r="S18" s="21">
        <f t="shared" si="3"/>
        <v>9.3685063831868282E-2</v>
      </c>
      <c r="T18" s="46"/>
    </row>
    <row r="19" spans="1:20" ht="24" customHeight="1" x14ac:dyDescent="0.35">
      <c r="A19" s="22"/>
      <c r="B19" s="22"/>
      <c r="C19" s="52" t="s">
        <v>75</v>
      </c>
      <c r="D19" s="24">
        <v>13633.481730000001</v>
      </c>
      <c r="E19" s="24">
        <v>6320.7568700000002</v>
      </c>
      <c r="F19" s="24">
        <v>3074.1421300000002</v>
      </c>
      <c r="G19" s="20">
        <f t="shared" si="1"/>
        <v>7676.12691</v>
      </c>
      <c r="H19" s="24">
        <v>5105.4665400000004</v>
      </c>
      <c r="I19" s="24">
        <v>6408.4668000000001</v>
      </c>
      <c r="J19" s="24">
        <v>5388.7946500000007</v>
      </c>
      <c r="K19" s="20">
        <f t="shared" si="2"/>
        <v>5634.2426633333334</v>
      </c>
      <c r="L19" s="24">
        <f t="shared" si="3"/>
        <v>1.4839546492350415</v>
      </c>
      <c r="M19" s="24">
        <f t="shared" si="3"/>
        <v>0.81697593239858401</v>
      </c>
      <c r="N19" s="24">
        <f t="shared" si="3"/>
        <v>0.45888991913524124</v>
      </c>
      <c r="O19" s="21">
        <f>(+G19/G$52)*100</f>
        <v>0.97482386730291248</v>
      </c>
      <c r="P19" s="24">
        <f t="shared" si="3"/>
        <v>0.55602580803051105</v>
      </c>
      <c r="Q19" s="24">
        <f t="shared" si="3"/>
        <v>0.83187875714641413</v>
      </c>
      <c r="R19" s="24">
        <f t="shared" si="3"/>
        <v>0.80276314088443168</v>
      </c>
      <c r="S19" s="21">
        <f t="shared" si="3"/>
        <v>0.71626335679976916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72651.650980000006</v>
      </c>
      <c r="E21" s="14">
        <v>70586.842390000005</v>
      </c>
      <c r="F21" s="14">
        <v>62490.463119999993</v>
      </c>
      <c r="G21" s="15">
        <f>(+D21+E21+F21)/3</f>
        <v>68576.318830000004</v>
      </c>
      <c r="H21" s="14">
        <v>75439.467109999998</v>
      </c>
      <c r="I21" s="14">
        <v>68259.646869999997</v>
      </c>
      <c r="J21" s="14">
        <v>62242.544017</v>
      </c>
      <c r="K21" s="15">
        <f>(+H21+I21+J21)/3</f>
        <v>68647.219332333334</v>
      </c>
      <c r="L21" s="14">
        <f t="shared" ref="L21:S24" si="4">(+D21/D$52)*100</f>
        <v>7.9078666316863542</v>
      </c>
      <c r="M21" s="14">
        <f t="shared" si="4"/>
        <v>9.1235515876822735</v>
      </c>
      <c r="N21" s="14">
        <f t="shared" si="4"/>
        <v>9.3282100681078699</v>
      </c>
      <c r="O21" s="17">
        <f t="shared" si="4"/>
        <v>8.7087971722002369</v>
      </c>
      <c r="P21" s="14">
        <f t="shared" si="4"/>
        <v>8.2159564319128613</v>
      </c>
      <c r="Q21" s="14">
        <f t="shared" si="4"/>
        <v>8.8607387653890495</v>
      </c>
      <c r="R21" s="14">
        <f t="shared" si="4"/>
        <v>9.2722071218142279</v>
      </c>
      <c r="S21" s="17">
        <f t="shared" si="4"/>
        <v>8.7269027431021939</v>
      </c>
      <c r="T21" s="46"/>
    </row>
    <row r="22" spans="1:20" ht="24" customHeight="1" x14ac:dyDescent="0.35">
      <c r="A22" s="50"/>
      <c r="B22" s="55"/>
      <c r="C22" s="51" t="s">
        <v>59</v>
      </c>
      <c r="D22" s="14">
        <v>23449.1718</v>
      </c>
      <c r="E22" s="14">
        <v>21358.371760000002</v>
      </c>
      <c r="F22" s="14">
        <v>20700.155119999999</v>
      </c>
      <c r="G22" s="20">
        <f>(+D22+E22+F22)/3</f>
        <v>21835.899560000002</v>
      </c>
      <c r="H22" s="14">
        <v>20552.944059999998</v>
      </c>
      <c r="I22" s="14">
        <v>16374.202280000001</v>
      </c>
      <c r="J22" s="14">
        <v>16064.189890000001</v>
      </c>
      <c r="K22" s="20">
        <f>(+H22+I22+J22)/3</f>
        <v>17663.778743333332</v>
      </c>
      <c r="L22" s="14">
        <f t="shared" si="4"/>
        <v>2.5523566321837308</v>
      </c>
      <c r="M22" s="14">
        <f t="shared" si="4"/>
        <v>2.7606307348983012</v>
      </c>
      <c r="N22" s="14">
        <f t="shared" si="4"/>
        <v>3.0899978294444534</v>
      </c>
      <c r="O22" s="21">
        <f t="shared" si="4"/>
        <v>2.7730333675680678</v>
      </c>
      <c r="P22" s="14">
        <f t="shared" si="4"/>
        <v>2.2383786552770921</v>
      </c>
      <c r="Q22" s="14">
        <f t="shared" si="4"/>
        <v>2.1255241646801353</v>
      </c>
      <c r="R22" s="14">
        <f t="shared" si="4"/>
        <v>2.3930656796989531</v>
      </c>
      <c r="S22" s="21">
        <f t="shared" si="4"/>
        <v>2.2455400330562276</v>
      </c>
    </row>
    <row r="23" spans="1:20" ht="24" customHeight="1" x14ac:dyDescent="0.35">
      <c r="A23" s="50"/>
      <c r="B23" s="55"/>
      <c r="C23" s="51" t="s">
        <v>60</v>
      </c>
      <c r="D23" s="14">
        <v>38074.024790000003</v>
      </c>
      <c r="E23" s="14">
        <v>40617.384850000002</v>
      </c>
      <c r="F23" s="14">
        <v>34430.816569999995</v>
      </c>
      <c r="G23" s="20">
        <f>(+D23+E23+F23)/3</f>
        <v>37707.408736666664</v>
      </c>
      <c r="H23" s="14">
        <v>43523.739580000009</v>
      </c>
      <c r="I23" s="14">
        <v>44288.275609999997</v>
      </c>
      <c r="J23" s="14">
        <v>37451.636686999998</v>
      </c>
      <c r="K23" s="20">
        <f>(+H23+I23+J23)/3</f>
        <v>41754.550625666663</v>
      </c>
      <c r="L23" s="14">
        <f t="shared" si="4"/>
        <v>4.1442184191206399</v>
      </c>
      <c r="M23" s="14">
        <f t="shared" si="4"/>
        <v>5.2499133477065492</v>
      </c>
      <c r="N23" s="14">
        <f t="shared" si="4"/>
        <v>5.1396304931313059</v>
      </c>
      <c r="O23" s="21">
        <f t="shared" si="4"/>
        <v>4.7886235391396141</v>
      </c>
      <c r="P23" s="14">
        <f t="shared" si="4"/>
        <v>4.7400805154388568</v>
      </c>
      <c r="Q23" s="14">
        <f t="shared" si="4"/>
        <v>5.7490312145495768</v>
      </c>
      <c r="R23" s="14">
        <f t="shared" si="4"/>
        <v>5.5791314107912289</v>
      </c>
      <c r="S23" s="21">
        <f t="shared" si="4"/>
        <v>5.3081232704862167</v>
      </c>
    </row>
    <row r="24" spans="1:20" ht="24" customHeight="1" x14ac:dyDescent="0.35">
      <c r="A24" s="50"/>
      <c r="B24" s="55"/>
      <c r="C24" s="51" t="s">
        <v>61</v>
      </c>
      <c r="D24" s="14">
        <v>11128.454390000003</v>
      </c>
      <c r="E24" s="14">
        <v>8611.0857799999994</v>
      </c>
      <c r="F24" s="14">
        <v>7359.49143</v>
      </c>
      <c r="G24" s="20">
        <f>(+D24+E24+F24)/3</f>
        <v>9033.010533333334</v>
      </c>
      <c r="H24" s="14">
        <v>11362.78347</v>
      </c>
      <c r="I24" s="14">
        <v>7597.1689800000004</v>
      </c>
      <c r="J24" s="14">
        <v>8726.7174400000004</v>
      </c>
      <c r="K24" s="20">
        <f>(+H24+I24+J24)/3</f>
        <v>9228.8899633333331</v>
      </c>
      <c r="L24" s="14">
        <f t="shared" si="4"/>
        <v>1.2112915803819841</v>
      </c>
      <c r="M24" s="14">
        <f t="shared" si="4"/>
        <v>1.113007505077424</v>
      </c>
      <c r="N24" s="14">
        <f t="shared" si="4"/>
        <v>1.0985817455321107</v>
      </c>
      <c r="O24" s="21">
        <f t="shared" si="4"/>
        <v>1.1471402654925549</v>
      </c>
      <c r="P24" s="14">
        <f t="shared" si="4"/>
        <v>1.2374972611969137</v>
      </c>
      <c r="Q24" s="14">
        <f t="shared" si="4"/>
        <v>0.98618338615933698</v>
      </c>
      <c r="R24" s="14">
        <f t="shared" si="4"/>
        <v>1.3000100313240452</v>
      </c>
      <c r="S24" s="21">
        <f t="shared" si="4"/>
        <v>1.1732394395597499</v>
      </c>
    </row>
    <row r="25" spans="1:20" ht="24" customHeight="1" x14ac:dyDescent="0.35">
      <c r="A25" s="22" t="s">
        <v>21</v>
      </c>
      <c r="B25" s="56"/>
      <c r="C25" s="23" t="s">
        <v>17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18</v>
      </c>
      <c r="D26" s="24">
        <v>29489.26758</v>
      </c>
      <c r="E26" s="24">
        <v>20131.719700000001</v>
      </c>
      <c r="F26" s="24">
        <v>22298.012610000002</v>
      </c>
      <c r="G26" s="15">
        <f>(+D26+E26+F26)/3</f>
        <v>23972.999963333335</v>
      </c>
      <c r="H26" s="24">
        <v>27496.09</v>
      </c>
      <c r="I26" s="24">
        <v>16951.199999999997</v>
      </c>
      <c r="J26" s="24">
        <v>22600.110000000004</v>
      </c>
      <c r="K26" s="15">
        <f>(+H26+I26+J26)/3</f>
        <v>22349.133333333331</v>
      </c>
      <c r="L26" s="24">
        <f t="shared" ref="L26:S28" si="5">(+D26/D$52)*100</f>
        <v>3.2097989783184442</v>
      </c>
      <c r="M26" s="24">
        <f t="shared" si="5"/>
        <v>2.6020824421766506</v>
      </c>
      <c r="N26" s="24">
        <f t="shared" si="5"/>
        <v>3.3285166302572646</v>
      </c>
      <c r="O26" s="17">
        <f t="shared" si="5"/>
        <v>3.0444327991327049</v>
      </c>
      <c r="P26" s="24">
        <f t="shared" si="5"/>
        <v>2.9945423283353163</v>
      </c>
      <c r="Q26" s="24">
        <f t="shared" si="5"/>
        <v>2.2004238499199671</v>
      </c>
      <c r="R26" s="24">
        <f t="shared" si="5"/>
        <v>3.3667149086732509</v>
      </c>
      <c r="S26" s="17">
        <f t="shared" si="5"/>
        <v>2.8411742659000714</v>
      </c>
      <c r="T26" s="46"/>
    </row>
    <row r="27" spans="1:20" ht="24" customHeight="1" x14ac:dyDescent="0.35">
      <c r="A27" s="22"/>
      <c r="B27" s="53"/>
      <c r="C27" s="52" t="s">
        <v>19</v>
      </c>
      <c r="D27" s="24">
        <v>29489.26758</v>
      </c>
      <c r="E27" s="24">
        <v>20131.719700000001</v>
      </c>
      <c r="F27" s="24">
        <v>22298.012610000002</v>
      </c>
      <c r="G27" s="20">
        <f>(+D27+E27+F27)/3</f>
        <v>23972.999963333335</v>
      </c>
      <c r="H27" s="24">
        <v>27496.09</v>
      </c>
      <c r="I27" s="24">
        <v>16951.199999999997</v>
      </c>
      <c r="J27" s="24">
        <v>22600.110000000004</v>
      </c>
      <c r="K27" s="20">
        <f>(+H27+I27+J27)/3</f>
        <v>22349.133333333331</v>
      </c>
      <c r="L27" s="24">
        <f t="shared" si="5"/>
        <v>3.2097989783184442</v>
      </c>
      <c r="M27" s="24">
        <f t="shared" si="5"/>
        <v>2.6020824421766506</v>
      </c>
      <c r="N27" s="24">
        <f t="shared" si="5"/>
        <v>3.3285166302572646</v>
      </c>
      <c r="O27" s="21">
        <f t="shared" si="5"/>
        <v>3.0444327991327049</v>
      </c>
      <c r="P27" s="24">
        <f t="shared" si="5"/>
        <v>2.9945423283353163</v>
      </c>
      <c r="Q27" s="24">
        <f t="shared" si="5"/>
        <v>2.2004238499199671</v>
      </c>
      <c r="R27" s="24">
        <f t="shared" si="5"/>
        <v>3.3667149086732509</v>
      </c>
      <c r="S27" s="21">
        <f t="shared" si="5"/>
        <v>2.8411742659000714</v>
      </c>
    </row>
    <row r="28" spans="1:20" ht="24" customHeight="1" x14ac:dyDescent="0.35">
      <c r="A28" s="22"/>
      <c r="B28" s="22"/>
      <c r="C28" s="52" t="s">
        <v>20</v>
      </c>
      <c r="D28" s="24">
        <v>0</v>
      </c>
      <c r="E28" s="24">
        <v>0</v>
      </c>
      <c r="F28" s="24">
        <v>0</v>
      </c>
      <c r="G28" s="21">
        <f>(+D28+E28+F28)/3</f>
        <v>0</v>
      </c>
      <c r="H28" s="24">
        <v>0</v>
      </c>
      <c r="I28" s="24">
        <v>0</v>
      </c>
      <c r="J28" s="24">
        <v>0</v>
      </c>
      <c r="K28" s="20">
        <f>(+H28+I28+J28)/3</f>
        <v>0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1">
        <f t="shared" si="5"/>
        <v>0</v>
      </c>
      <c r="P28" s="24">
        <f t="shared" si="5"/>
        <v>0</v>
      </c>
      <c r="Q28" s="24">
        <f t="shared" si="5"/>
        <v>0</v>
      </c>
      <c r="R28" s="24">
        <f t="shared" si="5"/>
        <v>0</v>
      </c>
      <c r="S28" s="21">
        <f t="shared" si="5"/>
        <v>0</v>
      </c>
    </row>
    <row r="29" spans="1:20" ht="24" customHeight="1" x14ac:dyDescent="0.35">
      <c r="A29" s="50" t="s">
        <v>26</v>
      </c>
      <c r="B29" s="54"/>
      <c r="C29" s="33" t="s">
        <v>22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23</v>
      </c>
      <c r="D30" s="14">
        <v>10285.782719999999</v>
      </c>
      <c r="E30" s="14">
        <v>8907.09836</v>
      </c>
      <c r="F30" s="14">
        <v>10615.31458</v>
      </c>
      <c r="G30" s="15">
        <f>(+D30+E30+F30)/3</f>
        <v>9936.0652199999986</v>
      </c>
      <c r="H30" s="14">
        <v>10473.206219999998</v>
      </c>
      <c r="I30" s="14">
        <v>10036.683060000003</v>
      </c>
      <c r="J30" s="14">
        <v>9302.4869100000014</v>
      </c>
      <c r="K30" s="15">
        <f>(+H30+I30+J30)/3</f>
        <v>9937.4587300000003</v>
      </c>
      <c r="L30" s="14">
        <f t="shared" ref="L30:S32" si="6">(+D30/D$52)*100</f>
        <v>1.1195698494815416</v>
      </c>
      <c r="M30" s="14">
        <f t="shared" si="6"/>
        <v>1.1512679790239895</v>
      </c>
      <c r="N30" s="14">
        <f t="shared" si="6"/>
        <v>1.5845919424718815</v>
      </c>
      <c r="O30" s="17">
        <f t="shared" si="6"/>
        <v>1.2618230048953636</v>
      </c>
      <c r="P30" s="14">
        <f t="shared" si="6"/>
        <v>1.1406152416279811</v>
      </c>
      <c r="Q30" s="14">
        <f t="shared" si="6"/>
        <v>1.3028550650875292</v>
      </c>
      <c r="R30" s="14">
        <f t="shared" si="6"/>
        <v>1.3857818111343159</v>
      </c>
      <c r="S30" s="17">
        <f t="shared" si="6"/>
        <v>1.2633175341081091</v>
      </c>
      <c r="T30" s="46"/>
    </row>
    <row r="31" spans="1:20" ht="24" customHeight="1" x14ac:dyDescent="0.35">
      <c r="A31" s="50"/>
      <c r="B31" s="54"/>
      <c r="C31" s="51" t="s">
        <v>24</v>
      </c>
      <c r="D31" s="14">
        <v>10265.19184</v>
      </c>
      <c r="E31" s="14">
        <v>8888.7528399999992</v>
      </c>
      <c r="F31" s="14">
        <v>10595.33137</v>
      </c>
      <c r="G31" s="20">
        <f>(+D31+E31+F31)/3</f>
        <v>9916.4253499999995</v>
      </c>
      <c r="H31" s="14">
        <v>10460.333439999999</v>
      </c>
      <c r="I31" s="14">
        <v>10023.281660000002</v>
      </c>
      <c r="J31" s="14">
        <v>9289.6080900000015</v>
      </c>
      <c r="K31" s="20">
        <f>(+H31+I31+J31)/3</f>
        <v>9924.4077300000008</v>
      </c>
      <c r="L31" s="14">
        <f t="shared" si="6"/>
        <v>1.1173286074633269</v>
      </c>
      <c r="M31" s="14">
        <f t="shared" si="6"/>
        <v>1.14889676800993</v>
      </c>
      <c r="N31" s="14">
        <f t="shared" si="6"/>
        <v>1.5816089660078223</v>
      </c>
      <c r="O31" s="21">
        <f t="shared" si="6"/>
        <v>1.2593288546225503</v>
      </c>
      <c r="P31" s="14">
        <f t="shared" si="6"/>
        <v>1.1392132937658177</v>
      </c>
      <c r="Q31" s="14">
        <f t="shared" si="6"/>
        <v>1.3011154383836785</v>
      </c>
      <c r="R31" s="14">
        <f t="shared" si="6"/>
        <v>1.3838632666980224</v>
      </c>
      <c r="S31" s="21">
        <f t="shared" si="6"/>
        <v>1.2616584019712507</v>
      </c>
    </row>
    <row r="32" spans="1:20" ht="24" customHeight="1" x14ac:dyDescent="0.35">
      <c r="A32" s="50"/>
      <c r="B32" s="54"/>
      <c r="C32" s="51" t="s">
        <v>25</v>
      </c>
      <c r="D32" s="14">
        <v>20.590879999999999</v>
      </c>
      <c r="E32" s="14">
        <v>18.34552</v>
      </c>
      <c r="F32" s="14">
        <v>19.983209999999996</v>
      </c>
      <c r="G32" s="20">
        <f>(+D32+E32+F32)/3</f>
        <v>19.639869999999998</v>
      </c>
      <c r="H32" s="14">
        <v>12.872779999999999</v>
      </c>
      <c r="I32" s="14">
        <v>13.401400000000001</v>
      </c>
      <c r="J32" s="14">
        <v>12.878819999999999</v>
      </c>
      <c r="K32" s="20">
        <f>(+H32+I32+J32)/3</f>
        <v>13.051</v>
      </c>
      <c r="L32" s="14">
        <f t="shared" si="6"/>
        <v>2.241242018214875E-3</v>
      </c>
      <c r="M32" s="14">
        <f t="shared" si="6"/>
        <v>2.3712110140595979E-3</v>
      </c>
      <c r="N32" s="14">
        <f t="shared" si="6"/>
        <v>2.9829764640591106E-3</v>
      </c>
      <c r="O32" s="21">
        <f t="shared" si="6"/>
        <v>2.4941502728133566E-3</v>
      </c>
      <c r="P32" s="14">
        <f t="shared" si="6"/>
        <v>1.4019478621632492E-3</v>
      </c>
      <c r="Q32" s="14">
        <f t="shared" si="6"/>
        <v>1.7396267038509046E-3</v>
      </c>
      <c r="R32" s="14">
        <f t="shared" si="6"/>
        <v>1.9185444362934177E-3</v>
      </c>
      <c r="S32" s="21">
        <f t="shared" si="6"/>
        <v>1.6591321368581856E-3</v>
      </c>
    </row>
    <row r="33" spans="1:20" ht="24" customHeight="1" x14ac:dyDescent="0.35">
      <c r="A33" s="22" t="s">
        <v>29</v>
      </c>
      <c r="B33" s="22"/>
      <c r="C33" s="23" t="s">
        <v>62</v>
      </c>
      <c r="D33" s="24"/>
      <c r="E33" s="24"/>
      <c r="F33" s="24"/>
      <c r="G33" s="20"/>
      <c r="H33" s="24"/>
      <c r="I33" s="24"/>
      <c r="J33" s="24"/>
      <c r="K33" s="20"/>
      <c r="L33" s="24"/>
      <c r="M33" s="24"/>
      <c r="N33" s="24"/>
      <c r="O33" s="21"/>
      <c r="P33" s="24"/>
      <c r="Q33" s="24"/>
      <c r="R33" s="24"/>
      <c r="S33" s="21"/>
    </row>
    <row r="34" spans="1:20" ht="24" customHeight="1" x14ac:dyDescent="0.35">
      <c r="A34" s="22"/>
      <c r="B34" s="22"/>
      <c r="C34" s="23" t="s">
        <v>30</v>
      </c>
      <c r="D34" s="24">
        <v>5202.5465999999997</v>
      </c>
      <c r="E34" s="24">
        <v>4227.1138999999994</v>
      </c>
      <c r="F34" s="24">
        <v>5722.5962999999992</v>
      </c>
      <c r="G34" s="15">
        <f>(+D34+E34+F34)/3</f>
        <v>5050.7522666666655</v>
      </c>
      <c r="H34" s="24">
        <v>8266.2306900000003</v>
      </c>
      <c r="I34" s="24">
        <v>5251.5888500000001</v>
      </c>
      <c r="J34" s="24">
        <v>5817.5999600000005</v>
      </c>
      <c r="K34" s="15">
        <f>(+H34+I34+J34)/3</f>
        <v>6445.1398333333336</v>
      </c>
      <c r="L34" s="24">
        <f t="shared" ref="L34:S34" si="7">(+D34/D$52)*100</f>
        <v>0.56627817954555304</v>
      </c>
      <c r="M34" s="24">
        <f t="shared" si="7"/>
        <v>0.54636658090718715</v>
      </c>
      <c r="N34" s="24">
        <f t="shared" si="7"/>
        <v>0.85423563462585594</v>
      </c>
      <c r="O34" s="17">
        <f t="shared" si="7"/>
        <v>0.64141642199359494</v>
      </c>
      <c r="P34" s="24">
        <f t="shared" si="7"/>
        <v>0.90025809840560789</v>
      </c>
      <c r="Q34" s="24">
        <f t="shared" si="7"/>
        <v>0.68170520998594641</v>
      </c>
      <c r="R34" s="24">
        <f t="shared" si="7"/>
        <v>0.86664182245258581</v>
      </c>
      <c r="S34" s="17">
        <f t="shared" si="7"/>
        <v>0.81935013593043771</v>
      </c>
      <c r="T34" s="46"/>
    </row>
    <row r="35" spans="1:20" ht="24" customHeight="1" x14ac:dyDescent="0.35">
      <c r="A35" s="50" t="s">
        <v>31</v>
      </c>
      <c r="B35" s="54"/>
      <c r="C35" s="33" t="s">
        <v>17</v>
      </c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</row>
    <row r="36" spans="1:20" ht="24" customHeight="1" x14ac:dyDescent="0.35">
      <c r="A36" s="50"/>
      <c r="B36" s="54"/>
      <c r="C36" s="33" t="s">
        <v>27</v>
      </c>
      <c r="D36" s="14">
        <v>2201.7767800000001</v>
      </c>
      <c r="E36" s="14">
        <v>2246.04304</v>
      </c>
      <c r="F36" s="14">
        <v>2069.82476</v>
      </c>
      <c r="G36" s="15">
        <f>(+D36+E36+F36)/3</f>
        <v>2172.5481933333335</v>
      </c>
      <c r="H36" s="14">
        <v>6841.5998000000009</v>
      </c>
      <c r="I36" s="14">
        <v>2467.9189999999999</v>
      </c>
      <c r="J36" s="14">
        <v>2529.123</v>
      </c>
      <c r="K36" s="15">
        <f>(+H36+I36+J36)/3</f>
        <v>3946.2139333333339</v>
      </c>
      <c r="L36" s="14">
        <f t="shared" ref="L36:S38" si="8">(+D36/D$52)*100</f>
        <v>0.23965535392687681</v>
      </c>
      <c r="M36" s="14">
        <f t="shared" si="8"/>
        <v>0.29030749711645687</v>
      </c>
      <c r="N36" s="14">
        <f t="shared" si="8"/>
        <v>0.30897130860391292</v>
      </c>
      <c r="O36" s="17">
        <f t="shared" si="8"/>
        <v>0.27590109655015538</v>
      </c>
      <c r="P36" s="14">
        <f t="shared" si="8"/>
        <v>0.74510449284354385</v>
      </c>
      <c r="Q36" s="14">
        <f t="shared" si="8"/>
        <v>0.32035890245355114</v>
      </c>
      <c r="R36" s="14">
        <f t="shared" si="8"/>
        <v>0.37676082594148513</v>
      </c>
      <c r="S36" s="17">
        <f t="shared" si="8"/>
        <v>0.50166963111722318</v>
      </c>
      <c r="T36" s="46"/>
    </row>
    <row r="37" spans="1:20" ht="24" customHeight="1" x14ac:dyDescent="0.35">
      <c r="A37" s="50"/>
      <c r="B37" s="50"/>
      <c r="C37" s="51" t="s">
        <v>28</v>
      </c>
      <c r="D37" s="14">
        <v>758.84850000000006</v>
      </c>
      <c r="E37" s="14">
        <v>1024.46883</v>
      </c>
      <c r="F37" s="14">
        <v>839.20796999999993</v>
      </c>
      <c r="G37" s="20">
        <f>(+D37+E37+F37)/3</f>
        <v>874.17510000000004</v>
      </c>
      <c r="H37" s="14">
        <v>5901.0800000000008</v>
      </c>
      <c r="I37" s="14">
        <v>2198.48</v>
      </c>
      <c r="J37" s="14">
        <v>2358.13</v>
      </c>
      <c r="K37" s="20">
        <f>(+H37+I37+J37)/3</f>
        <v>3485.8966666666674</v>
      </c>
      <c r="L37" s="14">
        <f t="shared" si="8"/>
        <v>8.2597885260820847E-2</v>
      </c>
      <c r="M37" s="14">
        <f t="shared" si="8"/>
        <v>0.13241553105372592</v>
      </c>
      <c r="N37" s="14">
        <f t="shared" si="8"/>
        <v>0.12527204703152417</v>
      </c>
      <c r="O37" s="21">
        <f t="shared" si="8"/>
        <v>0.11101519837716053</v>
      </c>
      <c r="P37" s="14">
        <f t="shared" si="8"/>
        <v>0.64267442545078124</v>
      </c>
      <c r="Q37" s="14">
        <f t="shared" si="8"/>
        <v>0.28538320741729495</v>
      </c>
      <c r="R37" s="14">
        <f t="shared" si="8"/>
        <v>0.35128817636682536</v>
      </c>
      <c r="S37" s="21">
        <f t="shared" si="8"/>
        <v>0.44315096049601516</v>
      </c>
    </row>
    <row r="38" spans="1:20" ht="24" customHeight="1" x14ac:dyDescent="0.35">
      <c r="A38" s="50"/>
      <c r="B38" s="50"/>
      <c r="C38" s="51" t="s">
        <v>20</v>
      </c>
      <c r="D38" s="14">
        <v>1442.9282799999999</v>
      </c>
      <c r="E38" s="14">
        <v>1221.57421</v>
      </c>
      <c r="F38" s="14">
        <v>1230.61679</v>
      </c>
      <c r="G38" s="20">
        <f>(+D38+E38+F38)/3</f>
        <v>1298.3730933333334</v>
      </c>
      <c r="H38" s="14">
        <v>940.51980000000003</v>
      </c>
      <c r="I38" s="14">
        <v>269.43900000000002</v>
      </c>
      <c r="J38" s="14">
        <v>170.99299999999999</v>
      </c>
      <c r="K38" s="20">
        <f>(+H38+I38+J38)/3</f>
        <v>460.31726666666668</v>
      </c>
      <c r="L38" s="14">
        <f t="shared" si="8"/>
        <v>0.15705746866605594</v>
      </c>
      <c r="M38" s="14">
        <f t="shared" si="8"/>
        <v>0.15789196606273095</v>
      </c>
      <c r="N38" s="14">
        <f t="shared" si="8"/>
        <v>0.18369926157238869</v>
      </c>
      <c r="O38" s="21">
        <f t="shared" si="8"/>
        <v>0.16488589817299482</v>
      </c>
      <c r="P38" s="14">
        <f t="shared" si="8"/>
        <v>0.10243006739276261</v>
      </c>
      <c r="Q38" s="14">
        <f t="shared" si="8"/>
        <v>3.4975695036256201E-2</v>
      </c>
      <c r="R38" s="14">
        <f t="shared" si="8"/>
        <v>2.5472649574659823E-2</v>
      </c>
      <c r="S38" s="21">
        <f t="shared" si="8"/>
        <v>5.8518670621208017E-2</v>
      </c>
    </row>
    <row r="39" spans="1:20" ht="24" customHeight="1" x14ac:dyDescent="0.35">
      <c r="A39" s="22" t="s">
        <v>33</v>
      </c>
      <c r="B39" s="53"/>
      <c r="C39" s="23" t="s">
        <v>40</v>
      </c>
      <c r="D39" s="24"/>
      <c r="E39" s="24"/>
      <c r="F39" s="24"/>
      <c r="G39" s="20"/>
      <c r="H39" s="24"/>
      <c r="I39" s="24"/>
      <c r="J39" s="24"/>
      <c r="K39" s="20"/>
      <c r="L39" s="24"/>
      <c r="M39" s="24"/>
      <c r="N39" s="24"/>
      <c r="O39" s="21"/>
      <c r="P39" s="24"/>
      <c r="Q39" s="24"/>
      <c r="R39" s="24"/>
      <c r="S39" s="21"/>
    </row>
    <row r="40" spans="1:20" ht="24" customHeight="1" x14ac:dyDescent="0.35">
      <c r="A40" s="22"/>
      <c r="B40" s="53"/>
      <c r="C40" s="23" t="s">
        <v>41</v>
      </c>
      <c r="D40" s="24">
        <v>3314.0542999999998</v>
      </c>
      <c r="E40" s="24">
        <v>497.67969999999997</v>
      </c>
      <c r="F40" s="24">
        <v>326.37127000000004</v>
      </c>
      <c r="G40" s="15">
        <f>(+D40+E40+F40)/3</f>
        <v>1379.3684233333333</v>
      </c>
      <c r="H40" s="24">
        <v>3098.3259499999995</v>
      </c>
      <c r="I40" s="24">
        <v>527.09575999999993</v>
      </c>
      <c r="J40" s="24">
        <v>783.98924999999997</v>
      </c>
      <c r="K40" s="15">
        <f>(+H40+I40+J40)/3</f>
        <v>1469.8036533333332</v>
      </c>
      <c r="L40" s="24">
        <f t="shared" ref="L40:S40" si="9">(+D40/D$52)*100</f>
        <v>0.36072269605794821</v>
      </c>
      <c r="M40" s="24">
        <f t="shared" si="9"/>
        <v>6.4326526918499799E-2</v>
      </c>
      <c r="N40" s="24">
        <f t="shared" si="9"/>
        <v>4.8718790272187583E-2</v>
      </c>
      <c r="O40" s="17">
        <f t="shared" si="9"/>
        <v>0.17517183817239948</v>
      </c>
      <c r="P40" s="24">
        <f t="shared" si="9"/>
        <v>0.33743227507091844</v>
      </c>
      <c r="Q40" s="24">
        <f t="shared" si="9"/>
        <v>6.8421945437236953E-2</v>
      </c>
      <c r="R40" s="24">
        <f t="shared" si="9"/>
        <v>0.11679006412865071</v>
      </c>
      <c r="S40" s="17">
        <f t="shared" si="9"/>
        <v>0.1868514654905295</v>
      </c>
      <c r="T40" s="46"/>
    </row>
    <row r="41" spans="1:20" ht="24" customHeight="1" x14ac:dyDescent="0.35">
      <c r="A41" s="50" t="s">
        <v>36</v>
      </c>
      <c r="B41" s="50"/>
      <c r="C41" s="33" t="s">
        <v>34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35</v>
      </c>
      <c r="D42" s="14">
        <v>1754.43968</v>
      </c>
      <c r="E42" s="14">
        <v>0</v>
      </c>
      <c r="F42" s="14">
        <v>2.0740000000000001E-2</v>
      </c>
      <c r="G42" s="15">
        <f>(+D42+E42+F42)/3</f>
        <v>584.82013999999992</v>
      </c>
      <c r="H42" s="14">
        <v>0</v>
      </c>
      <c r="I42" s="14">
        <v>0</v>
      </c>
      <c r="J42" s="14">
        <v>0.87938000000000005</v>
      </c>
      <c r="K42" s="15">
        <f>(+H42+I42+J42)/3</f>
        <v>0.2931266666666667</v>
      </c>
      <c r="L42" s="14">
        <f t="shared" ref="L42:S46" si="10">(+D42/D$52)*100</f>
        <v>0.19096434582880673</v>
      </c>
      <c r="M42" s="14">
        <f t="shared" si="10"/>
        <v>0</v>
      </c>
      <c r="N42" s="14">
        <f t="shared" si="10"/>
        <v>3.095945639593737E-6</v>
      </c>
      <c r="O42" s="17">
        <f t="shared" si="10"/>
        <v>7.4268786490325325E-2</v>
      </c>
      <c r="P42" s="14">
        <f t="shared" si="10"/>
        <v>0</v>
      </c>
      <c r="Q42" s="14">
        <f t="shared" si="10"/>
        <v>0</v>
      </c>
      <c r="R42" s="14">
        <f t="shared" si="10"/>
        <v>1.3100032505988172E-4</v>
      </c>
      <c r="S42" s="17">
        <f t="shared" si="10"/>
        <v>3.7264261193531817E-5</v>
      </c>
      <c r="T42" s="46"/>
    </row>
    <row r="43" spans="1:20" ht="24" customHeight="1" x14ac:dyDescent="0.35">
      <c r="A43" s="22" t="s">
        <v>39</v>
      </c>
      <c r="B43" s="22"/>
      <c r="C43" s="59" t="s">
        <v>46</v>
      </c>
      <c r="D43" s="24">
        <v>355.28324999999995</v>
      </c>
      <c r="E43" s="24">
        <v>279.26708000000002</v>
      </c>
      <c r="F43" s="24">
        <v>656.88208999999995</v>
      </c>
      <c r="G43" s="15">
        <f>(+D43+E43+F43)/3</f>
        <v>430.47747333333336</v>
      </c>
      <c r="H43" s="24">
        <v>0</v>
      </c>
      <c r="I43" s="24">
        <v>0</v>
      </c>
      <c r="J43" s="60">
        <v>0</v>
      </c>
      <c r="K43" s="15">
        <f>(+H43+I43+J43)/3</f>
        <v>0</v>
      </c>
      <c r="L43" s="24">
        <f t="shared" si="10"/>
        <v>3.8671283027628733E-2</v>
      </c>
      <c r="M43" s="24">
        <f t="shared" si="10"/>
        <v>3.6096070101052626E-2</v>
      </c>
      <c r="N43" s="60">
        <f t="shared" si="10"/>
        <v>9.8055508305820674E-2</v>
      </c>
      <c r="O43" s="17">
        <f t="shared" si="10"/>
        <v>5.4668157556762756E-2</v>
      </c>
      <c r="P43" s="24">
        <f t="shared" si="10"/>
        <v>0</v>
      </c>
      <c r="Q43" s="24">
        <f t="shared" si="10"/>
        <v>0</v>
      </c>
      <c r="R43" s="60">
        <f t="shared" si="10"/>
        <v>0</v>
      </c>
      <c r="S43" s="17">
        <f t="shared" si="10"/>
        <v>0</v>
      </c>
      <c r="T43" s="46"/>
    </row>
    <row r="44" spans="1:20" ht="24" customHeight="1" x14ac:dyDescent="0.35">
      <c r="A44" s="22"/>
      <c r="B44" s="22"/>
      <c r="C44" s="67" t="s">
        <v>47</v>
      </c>
      <c r="D44" s="24">
        <v>0</v>
      </c>
      <c r="E44" s="24">
        <v>0</v>
      </c>
      <c r="F44" s="24">
        <v>0</v>
      </c>
      <c r="G44" s="20">
        <f>(+D44+E44+F44)/3</f>
        <v>0</v>
      </c>
      <c r="H44" s="24">
        <v>0</v>
      </c>
      <c r="I44" s="24">
        <v>0</v>
      </c>
      <c r="J44" s="60">
        <v>0</v>
      </c>
      <c r="K44" s="20">
        <f>(+H44+I44+J44)/3</f>
        <v>0</v>
      </c>
      <c r="L44" s="24">
        <f t="shared" si="10"/>
        <v>0</v>
      </c>
      <c r="M44" s="24">
        <f t="shared" si="10"/>
        <v>0</v>
      </c>
      <c r="N44" s="60">
        <f t="shared" si="10"/>
        <v>0</v>
      </c>
      <c r="O44" s="21">
        <f t="shared" si="10"/>
        <v>0</v>
      </c>
      <c r="P44" s="24">
        <f t="shared" si="10"/>
        <v>0</v>
      </c>
      <c r="Q44" s="24">
        <f t="shared" si="10"/>
        <v>0</v>
      </c>
      <c r="R44" s="60">
        <f t="shared" si="10"/>
        <v>0</v>
      </c>
      <c r="S44" s="21">
        <f t="shared" si="10"/>
        <v>0</v>
      </c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>(+D45+E45+F45)/3</f>
        <v>0</v>
      </c>
      <c r="H45" s="24">
        <v>0</v>
      </c>
      <c r="I45" s="24">
        <v>0</v>
      </c>
      <c r="J45" s="24">
        <v>0</v>
      </c>
      <c r="K45" s="20">
        <f>(+H45+I45+J45)/3</f>
        <v>0</v>
      </c>
      <c r="L45" s="24">
        <f t="shared" si="10"/>
        <v>0</v>
      </c>
      <c r="M45" s="24">
        <f t="shared" si="10"/>
        <v>0</v>
      </c>
      <c r="N45" s="24">
        <f t="shared" si="10"/>
        <v>0</v>
      </c>
      <c r="O45" s="21">
        <f t="shared" si="10"/>
        <v>0</v>
      </c>
      <c r="P45" s="24">
        <f t="shared" si="10"/>
        <v>0</v>
      </c>
      <c r="Q45" s="24">
        <f t="shared" si="10"/>
        <v>0</v>
      </c>
      <c r="R45" s="24">
        <f t="shared" si="10"/>
        <v>0</v>
      </c>
      <c r="S45" s="21">
        <f t="shared" si="10"/>
        <v>0</v>
      </c>
    </row>
    <row r="46" spans="1:20" ht="24" customHeight="1" x14ac:dyDescent="0.35">
      <c r="A46" s="22"/>
      <c r="B46" s="22"/>
      <c r="C46" s="52" t="s">
        <v>49</v>
      </c>
      <c r="D46" s="24">
        <v>355.28324999999995</v>
      </c>
      <c r="E46" s="24">
        <v>279.26708000000002</v>
      </c>
      <c r="F46" s="24">
        <v>656.88208999999995</v>
      </c>
      <c r="G46" s="20">
        <f>(+D46+E46+F46)/3</f>
        <v>430.47747333333336</v>
      </c>
      <c r="H46" s="24">
        <v>0</v>
      </c>
      <c r="I46" s="24">
        <v>0</v>
      </c>
      <c r="J46" s="24">
        <v>0</v>
      </c>
      <c r="K46" s="20">
        <f>(+H46+I46+J46)/3</f>
        <v>0</v>
      </c>
      <c r="L46" s="24">
        <f t="shared" si="10"/>
        <v>3.8671283027628733E-2</v>
      </c>
      <c r="M46" s="24">
        <f t="shared" si="10"/>
        <v>3.6096070101052626E-2</v>
      </c>
      <c r="N46" s="24">
        <f t="shared" si="10"/>
        <v>9.8055508305820674E-2</v>
      </c>
      <c r="O46" s="21">
        <f t="shared" si="10"/>
        <v>5.4668157556762756E-2</v>
      </c>
      <c r="P46" s="24">
        <f t="shared" si="10"/>
        <v>0</v>
      </c>
      <c r="Q46" s="24">
        <f t="shared" si="10"/>
        <v>0</v>
      </c>
      <c r="R46" s="24">
        <f t="shared" si="10"/>
        <v>0</v>
      </c>
      <c r="S46" s="21">
        <f t="shared" si="10"/>
        <v>0</v>
      </c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</row>
    <row r="48" spans="1:20" ht="24" customHeight="1" x14ac:dyDescent="0.35">
      <c r="A48" s="50"/>
      <c r="B48" s="50"/>
      <c r="C48" s="33" t="s">
        <v>38</v>
      </c>
      <c r="D48" s="14">
        <v>17.402350009999999</v>
      </c>
      <c r="E48" s="14">
        <v>0.45677000000000012</v>
      </c>
      <c r="F48" s="14">
        <v>82.571603199999998</v>
      </c>
      <c r="G48" s="15">
        <f>(+D48+E48+F48)/3</f>
        <v>33.476907736666668</v>
      </c>
      <c r="H48" s="14">
        <v>1630.0554099999999</v>
      </c>
      <c r="I48" s="14">
        <v>10.83849</v>
      </c>
      <c r="J48" s="14">
        <v>0</v>
      </c>
      <c r="K48" s="15">
        <f>(+H48+I48+J48)/3</f>
        <v>546.96463333333338</v>
      </c>
      <c r="L48" s="14">
        <f t="shared" ref="L48:S48" si="11">(+D48/D$52)*100</f>
        <v>1.8941821844473887E-3</v>
      </c>
      <c r="M48" s="14">
        <f t="shared" si="11"/>
        <v>5.9038831000266151E-5</v>
      </c>
      <c r="N48" s="14">
        <f t="shared" si="11"/>
        <v>1.2325804960525759E-2</v>
      </c>
      <c r="O48" s="17">
        <f t="shared" si="11"/>
        <v>4.2513742995424486E-3</v>
      </c>
      <c r="P48" s="14">
        <f t="shared" si="11"/>
        <v>0.17752596542915661</v>
      </c>
      <c r="Q48" s="14">
        <f t="shared" si="11"/>
        <v>1.4069370836943147E-3</v>
      </c>
      <c r="R48" s="14">
        <f t="shared" si="11"/>
        <v>0</v>
      </c>
      <c r="S48" s="17">
        <f t="shared" si="11"/>
        <v>6.95338748669211E-2</v>
      </c>
      <c r="T48" s="46"/>
    </row>
    <row r="49" spans="1:256" ht="24" customHeight="1" x14ac:dyDescent="0.35">
      <c r="A49" s="22" t="s">
        <v>45</v>
      </c>
      <c r="B49" s="22"/>
      <c r="C49" s="23" t="s">
        <v>43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44</v>
      </c>
      <c r="D50" s="24">
        <v>0</v>
      </c>
      <c r="E50" s="24">
        <v>0</v>
      </c>
      <c r="F50" s="24">
        <v>0</v>
      </c>
      <c r="G50" s="15">
        <f>(+D50+E50+F50)/3</f>
        <v>0</v>
      </c>
      <c r="H50" s="24">
        <v>0</v>
      </c>
      <c r="I50" s="24">
        <v>0</v>
      </c>
      <c r="J50" s="24">
        <v>0</v>
      </c>
      <c r="K50" s="15">
        <f>(+H50+I50+J50)/3</f>
        <v>0</v>
      </c>
      <c r="L50" s="24">
        <f t="shared" ref="L50:S51" si="12">(+D50/D$52)*100</f>
        <v>0</v>
      </c>
      <c r="M50" s="24">
        <f t="shared" si="12"/>
        <v>0</v>
      </c>
      <c r="N50" s="24">
        <f t="shared" si="12"/>
        <v>0</v>
      </c>
      <c r="O50" s="17">
        <f t="shared" si="12"/>
        <v>0</v>
      </c>
      <c r="P50" s="24">
        <f t="shared" si="12"/>
        <v>0</v>
      </c>
      <c r="Q50" s="24">
        <f t="shared" si="12"/>
        <v>0</v>
      </c>
      <c r="R50" s="24">
        <f t="shared" si="12"/>
        <v>0</v>
      </c>
      <c r="S50" s="17">
        <f t="shared" si="12"/>
        <v>0</v>
      </c>
      <c r="T50" s="46"/>
    </row>
    <row r="51" spans="1:256" ht="24.95" customHeight="1" x14ac:dyDescent="0.35">
      <c r="A51" s="50" t="s">
        <v>50</v>
      </c>
      <c r="B51" s="33"/>
      <c r="C51" s="33" t="s">
        <v>51</v>
      </c>
      <c r="D51" s="14">
        <v>1591.6009851598646</v>
      </c>
      <c r="E51" s="14">
        <v>197.72977821980021</v>
      </c>
      <c r="F51" s="14">
        <v>200.09997783007566</v>
      </c>
      <c r="G51" s="15">
        <f>(+D51+E51+F51)/3</f>
        <v>663.1435804032468</v>
      </c>
      <c r="H51" s="14">
        <v>1632.8581951700617</v>
      </c>
      <c r="I51" s="14">
        <v>215.62190822005505</v>
      </c>
      <c r="J51" s="14">
        <v>230.9953840301896</v>
      </c>
      <c r="K51" s="15">
        <f>(+H51+I51+J51)/3</f>
        <v>693.15849580676877</v>
      </c>
      <c r="L51" s="14">
        <f t="shared" si="12"/>
        <v>0.17323994915090946</v>
      </c>
      <c r="M51" s="14">
        <f t="shared" si="12"/>
        <v>2.5557140267615842E-2</v>
      </c>
      <c r="N51" s="14">
        <f t="shared" si="12"/>
        <v>2.9869751872990659E-2</v>
      </c>
      <c r="O51" s="17">
        <f t="shared" si="12"/>
        <v>8.4215411913479282E-2</v>
      </c>
      <c r="P51" s="14">
        <f t="shared" si="12"/>
        <v>0.17783121096875806</v>
      </c>
      <c r="Q51" s="14">
        <f t="shared" si="12"/>
        <v>2.7989734615405604E-2</v>
      </c>
      <c r="R51" s="14">
        <f t="shared" si="12"/>
        <v>3.4411142390419439E-2</v>
      </c>
      <c r="S51" s="17">
        <f t="shared" si="12"/>
        <v>8.8119035807929652E-2</v>
      </c>
      <c r="T51" s="46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35.1" customHeight="1" x14ac:dyDescent="0.25">
      <c r="A52" s="61" t="s">
        <v>52</v>
      </c>
      <c r="B52" s="61"/>
      <c r="C52" s="61"/>
      <c r="D52" s="43">
        <v>918726.30588999984</v>
      </c>
      <c r="E52" s="43">
        <v>773677.2430299999</v>
      </c>
      <c r="F52" s="43">
        <v>669908.40326000005</v>
      </c>
      <c r="G52" s="62">
        <f>G9+G21+G26+G30+G42+G36+G40+G48+G50+G43+G51+G34+G16</f>
        <v>787437.31739333319</v>
      </c>
      <c r="H52" s="43">
        <v>918206.75699999998</v>
      </c>
      <c r="I52" s="43">
        <v>770360.67395000008</v>
      </c>
      <c r="J52" s="43">
        <v>671280.77705000015</v>
      </c>
      <c r="K52" s="62">
        <f t="shared" ref="K52:S52" si="13">K9+K21+K26+K30+K42+K36+K40+K48+K50+K43+K51+K34+K16</f>
        <v>786616.06933333341</v>
      </c>
      <c r="L52" s="43">
        <f t="shared" si="13"/>
        <v>99.999999999999972</v>
      </c>
      <c r="M52" s="43">
        <f t="shared" si="13"/>
        <v>100</v>
      </c>
      <c r="N52" s="43">
        <f t="shared" si="13"/>
        <v>100</v>
      </c>
      <c r="O52" s="62">
        <f t="shared" si="13"/>
        <v>100</v>
      </c>
      <c r="P52" s="43">
        <f t="shared" si="13"/>
        <v>100</v>
      </c>
      <c r="Q52" s="43">
        <f t="shared" si="13"/>
        <v>100</v>
      </c>
      <c r="R52" s="43">
        <f t="shared" si="13"/>
        <v>100</v>
      </c>
      <c r="S52" s="62">
        <f t="shared" si="13"/>
        <v>100.00000000000001</v>
      </c>
      <c r="T52" s="46"/>
    </row>
    <row r="53" spans="1:256" ht="39.950000000000003" customHeight="1" x14ac:dyDescent="0.35">
      <c r="A53" s="63"/>
      <c r="D53" s="64"/>
      <c r="E53" s="64"/>
      <c r="F53" s="64"/>
      <c r="G53" s="64"/>
      <c r="H53" s="65"/>
      <c r="I53" s="65"/>
      <c r="J53" s="65"/>
      <c r="K53" s="66"/>
      <c r="L53" s="65"/>
      <c r="M53" s="65"/>
      <c r="N53" s="65"/>
      <c r="O53" s="66"/>
      <c r="P53" s="65"/>
      <c r="Q53" s="65"/>
      <c r="R53" s="65"/>
      <c r="S53" s="66"/>
    </row>
    <row r="54" spans="1:256" ht="23.25" x14ac:dyDescent="0.35">
      <c r="A54" s="6"/>
      <c r="B54" s="6"/>
      <c r="C54" s="47"/>
      <c r="D54" s="68"/>
      <c r="E54" s="68"/>
      <c r="F54" s="68"/>
      <c r="G54" s="68"/>
      <c r="H54" s="69"/>
      <c r="I54" s="69"/>
      <c r="J54" s="69"/>
      <c r="K54" s="70"/>
      <c r="L54" s="69"/>
      <c r="M54" s="69"/>
      <c r="N54" s="69"/>
      <c r="O54" s="70"/>
      <c r="P54" s="69"/>
      <c r="Q54" s="69"/>
      <c r="R54" s="69"/>
      <c r="S54" s="70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1" orientation="landscape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transitionEvaluation="1">
    <pageSetUpPr fitToPage="1"/>
  </sheetPr>
  <dimension ref="A1:IV54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69</v>
      </c>
      <c r="E8" s="8" t="s">
        <v>70</v>
      </c>
      <c r="F8" s="9" t="s">
        <v>71</v>
      </c>
      <c r="G8" s="10" t="s">
        <v>56</v>
      </c>
      <c r="H8" s="11" t="s">
        <v>69</v>
      </c>
      <c r="I8" s="8" t="s">
        <v>70</v>
      </c>
      <c r="J8" s="9" t="s">
        <v>71</v>
      </c>
      <c r="K8" s="10" t="s">
        <v>56</v>
      </c>
      <c r="L8" s="11" t="s">
        <v>69</v>
      </c>
      <c r="M8" s="8" t="s">
        <v>70</v>
      </c>
      <c r="N8" s="9" t="s">
        <v>71</v>
      </c>
      <c r="O8" s="10" t="s">
        <v>57</v>
      </c>
      <c r="P8" s="11" t="s">
        <v>69</v>
      </c>
      <c r="Q8" s="8" t="s">
        <v>70</v>
      </c>
      <c r="R8" s="9" t="s">
        <v>71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368788.95919893001</v>
      </c>
      <c r="E9" s="14">
        <v>366266.50251000002</v>
      </c>
      <c r="F9" s="14">
        <v>390987.88088085002</v>
      </c>
      <c r="G9" s="15">
        <f>(+D9+E9+F9)/3</f>
        <v>375347.78086326009</v>
      </c>
      <c r="H9" s="16">
        <v>368788.95920952002</v>
      </c>
      <c r="I9" s="16">
        <v>366266.52368000004</v>
      </c>
      <c r="J9" s="16">
        <v>390987.88088085002</v>
      </c>
      <c r="K9" s="15">
        <f>(+H9+I9+J9)/3</f>
        <v>375347.78792345664</v>
      </c>
      <c r="L9" s="16">
        <f t="shared" ref="L9:S12" si="0">(+D9/D$52)*100</f>
        <v>56.069893456353235</v>
      </c>
      <c r="M9" s="16">
        <f t="shared" si="0"/>
        <v>52.232891582849859</v>
      </c>
      <c r="N9" s="16">
        <f t="shared" si="0"/>
        <v>49.617397880156147</v>
      </c>
      <c r="O9" s="17">
        <f t="shared" si="0"/>
        <v>52.448401778722967</v>
      </c>
      <c r="P9" s="16">
        <f t="shared" si="0"/>
        <v>55.92731712873659</v>
      </c>
      <c r="Q9" s="16">
        <f t="shared" si="0"/>
        <v>52.406005945133835</v>
      </c>
      <c r="R9" s="16">
        <f t="shared" si="0"/>
        <v>49.589308518536185</v>
      </c>
      <c r="S9" s="17">
        <f t="shared" si="0"/>
        <v>52.453122774317819</v>
      </c>
      <c r="T9" s="46"/>
    </row>
    <row r="10" spans="1:256" ht="24" customHeight="1" x14ac:dyDescent="0.35">
      <c r="A10" s="12"/>
      <c r="B10" s="12"/>
      <c r="C10" s="19" t="s">
        <v>7</v>
      </c>
      <c r="D10" s="14">
        <v>242128.64507999999</v>
      </c>
      <c r="E10" s="14">
        <v>233771.21528999999</v>
      </c>
      <c r="F10" s="14">
        <v>227913.92089000004</v>
      </c>
      <c r="G10" s="20">
        <f>(+D10+E10+F10)/3</f>
        <v>234604.59375333335</v>
      </c>
      <c r="H10" s="16">
        <v>242128.64507999999</v>
      </c>
      <c r="I10" s="16">
        <v>233771.21528999999</v>
      </c>
      <c r="J10" s="16">
        <v>227913.92089000004</v>
      </c>
      <c r="K10" s="20">
        <f>(+H10+I10+J10)/3</f>
        <v>234604.59375333335</v>
      </c>
      <c r="L10" s="16">
        <f t="shared" si="0"/>
        <v>36.812727153915716</v>
      </c>
      <c r="M10" s="16">
        <f t="shared" si="0"/>
        <v>33.337874088281509</v>
      </c>
      <c r="N10" s="16">
        <f t="shared" si="0"/>
        <v>28.922880345418488</v>
      </c>
      <c r="O10" s="21">
        <f t="shared" si="0"/>
        <v>32.781960143761999</v>
      </c>
      <c r="P10" s="16">
        <f t="shared" si="0"/>
        <v>36.71911856679818</v>
      </c>
      <c r="Q10" s="16">
        <f t="shared" si="0"/>
        <v>33.44836316242862</v>
      </c>
      <c r="R10" s="16">
        <f t="shared" si="0"/>
        <v>28.906506547520511</v>
      </c>
      <c r="S10" s="21">
        <f t="shared" si="0"/>
        <v>32.784910303166662</v>
      </c>
    </row>
    <row r="11" spans="1:256" ht="24" customHeight="1" x14ac:dyDescent="0.35">
      <c r="A11" s="12"/>
      <c r="B11" s="12"/>
      <c r="C11" s="19" t="s">
        <v>8</v>
      </c>
      <c r="D11" s="14">
        <v>80737.359570000001</v>
      </c>
      <c r="E11" s="14">
        <v>89535.458140000017</v>
      </c>
      <c r="F11" s="14">
        <v>107007.6225</v>
      </c>
      <c r="G11" s="20">
        <f>(+D11+E11+F11)/3</f>
        <v>92426.813403333348</v>
      </c>
      <c r="H11" s="16">
        <v>80737.359570000001</v>
      </c>
      <c r="I11" s="16">
        <v>89535.458140000017</v>
      </c>
      <c r="J11" s="16">
        <v>107007.6225</v>
      </c>
      <c r="K11" s="20">
        <f>(+H11+I11+J11)/3</f>
        <v>92426.813403333348</v>
      </c>
      <c r="L11" s="16">
        <f t="shared" si="0"/>
        <v>12.275137408859596</v>
      </c>
      <c r="M11" s="16">
        <f t="shared" si="0"/>
        <v>12.768560176260529</v>
      </c>
      <c r="N11" s="16">
        <f t="shared" si="0"/>
        <v>13.579550777457605</v>
      </c>
      <c r="O11" s="21">
        <f t="shared" si="0"/>
        <v>12.915058757923195</v>
      </c>
      <c r="P11" s="16">
        <f t="shared" si="0"/>
        <v>12.243923794483441</v>
      </c>
      <c r="Q11" s="16">
        <f t="shared" si="0"/>
        <v>12.810878003376041</v>
      </c>
      <c r="R11" s="16">
        <f t="shared" si="0"/>
        <v>13.571863133028007</v>
      </c>
      <c r="S11" s="21">
        <f t="shared" si="0"/>
        <v>12.91622102771699</v>
      </c>
    </row>
    <row r="12" spans="1:256" ht="24" customHeight="1" x14ac:dyDescent="0.35">
      <c r="A12" s="12"/>
      <c r="B12" s="12"/>
      <c r="C12" s="19" t="s">
        <v>9</v>
      </c>
      <c r="D12" s="14">
        <v>45922.954548929993</v>
      </c>
      <c r="E12" s="14">
        <v>42959.829079999996</v>
      </c>
      <c r="F12" s="14">
        <v>56066.337490849997</v>
      </c>
      <c r="G12" s="20">
        <f>(+D12+E12+F12)/3</f>
        <v>48316.373706593331</v>
      </c>
      <c r="H12" s="16">
        <v>45922.954559519996</v>
      </c>
      <c r="I12" s="16">
        <v>42959.850249999996</v>
      </c>
      <c r="J12" s="16">
        <v>56066.337490849997</v>
      </c>
      <c r="K12" s="20">
        <f>(+H12+I12+J12)/3</f>
        <v>48316.380766789989</v>
      </c>
      <c r="L12" s="16">
        <f t="shared" si="0"/>
        <v>6.9820288935779171</v>
      </c>
      <c r="M12" s="16">
        <f t="shared" si="0"/>
        <v>6.1264573183078239</v>
      </c>
      <c r="N12" s="16">
        <f t="shared" si="0"/>
        <v>7.1149667572800483</v>
      </c>
      <c r="O12" s="21">
        <f t="shared" si="0"/>
        <v>6.7513828770377522</v>
      </c>
      <c r="P12" s="16">
        <f t="shared" si="0"/>
        <v>6.9642747674549534</v>
      </c>
      <c r="Q12" s="16">
        <f t="shared" si="0"/>
        <v>6.1467647793291746</v>
      </c>
      <c r="R12" s="16">
        <f t="shared" si="0"/>
        <v>7.1109388379876677</v>
      </c>
      <c r="S12" s="21">
        <f t="shared" si="0"/>
        <v>6.7519914434341732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14895.460588930002</v>
      </c>
      <c r="E14" s="14">
        <v>17123.000170000007</v>
      </c>
      <c r="F14" s="14">
        <v>20892.768450000003</v>
      </c>
      <c r="G14" s="20">
        <f t="shared" ref="G14:G19" si="1">(+D14+E14+F14)/3</f>
        <v>17637.076402976669</v>
      </c>
      <c r="H14" s="14">
        <v>14895.460600720002</v>
      </c>
      <c r="I14" s="14">
        <v>17123.000170000007</v>
      </c>
      <c r="J14" s="14">
        <v>20892.768450000003</v>
      </c>
      <c r="K14" s="20">
        <f t="shared" ref="K14:K19" si="2">(+H14+I14+J14)/3</f>
        <v>17637.076406906668</v>
      </c>
      <c r="L14" s="14">
        <f t="shared" ref="L14:S19" si="3">(+D14/D$52)*100</f>
        <v>2.2646743276121293</v>
      </c>
      <c r="M14" s="14">
        <f t="shared" si="3"/>
        <v>2.4418935538018829</v>
      </c>
      <c r="N14" s="14">
        <f t="shared" si="3"/>
        <v>2.6513476649613374</v>
      </c>
      <c r="O14" s="21">
        <f t="shared" si="3"/>
        <v>2.4644783226315297</v>
      </c>
      <c r="P14" s="14">
        <f t="shared" si="3"/>
        <v>2.2589156426501926</v>
      </c>
      <c r="Q14" s="14">
        <f t="shared" si="3"/>
        <v>2.4499865280932518</v>
      </c>
      <c r="R14" s="14">
        <f t="shared" si="3"/>
        <v>2.6498466861409402</v>
      </c>
      <c r="S14" s="21">
        <f t="shared" si="3"/>
        <v>2.4647001099155434</v>
      </c>
    </row>
    <row r="15" spans="1:256" ht="24" customHeight="1" x14ac:dyDescent="0.35">
      <c r="A15" s="12"/>
      <c r="B15" s="12"/>
      <c r="C15" s="19" t="s">
        <v>12</v>
      </c>
      <c r="D15" s="14">
        <v>29852.660889999992</v>
      </c>
      <c r="E15" s="14">
        <v>24125.166740000001</v>
      </c>
      <c r="F15" s="14">
        <v>33068.490230000003</v>
      </c>
      <c r="G15" s="20">
        <f t="shared" si="1"/>
        <v>29015.439286666664</v>
      </c>
      <c r="H15" s="16">
        <v>29852.660889999992</v>
      </c>
      <c r="I15" s="16">
        <v>24125.166740000001</v>
      </c>
      <c r="J15" s="16">
        <v>33068.490230000003</v>
      </c>
      <c r="K15" s="20">
        <f t="shared" si="2"/>
        <v>29015.439286666664</v>
      </c>
      <c r="L15" s="16">
        <f t="shared" si="3"/>
        <v>4.5387354304933298</v>
      </c>
      <c r="M15" s="16">
        <f t="shared" si="3"/>
        <v>3.4404653718345175</v>
      </c>
      <c r="N15" s="16">
        <f t="shared" si="3"/>
        <v>4.196479014493999</v>
      </c>
      <c r="O15" s="21">
        <f t="shared" si="3"/>
        <v>4.0544089910248742</v>
      </c>
      <c r="P15" s="16">
        <f t="shared" si="3"/>
        <v>4.5271941879993305</v>
      </c>
      <c r="Q15" s="16">
        <f t="shared" si="3"/>
        <v>3.4518678335680573</v>
      </c>
      <c r="R15" s="16">
        <f t="shared" si="3"/>
        <v>4.1941033071492999</v>
      </c>
      <c r="S15" s="21">
        <f t="shared" si="3"/>
        <v>4.0547738609949056</v>
      </c>
    </row>
    <row r="16" spans="1:256" ht="24" customHeight="1" x14ac:dyDescent="0.35">
      <c r="A16" s="22" t="s">
        <v>13</v>
      </c>
      <c r="B16" s="22"/>
      <c r="C16" s="23" t="s">
        <v>72</v>
      </c>
      <c r="D16" s="24">
        <v>186011.97607999999</v>
      </c>
      <c r="E16" s="24">
        <v>222985.17409249995</v>
      </c>
      <c r="F16" s="24">
        <v>278011.40272000001</v>
      </c>
      <c r="G16" s="15">
        <f t="shared" si="1"/>
        <v>229002.85096416666</v>
      </c>
      <c r="H16" s="24">
        <v>184208.15285999997</v>
      </c>
      <c r="I16" s="24">
        <v>220696.79188999999</v>
      </c>
      <c r="J16" s="24">
        <v>277799.60248</v>
      </c>
      <c r="K16" s="15">
        <f t="shared" si="2"/>
        <v>227568.18240999998</v>
      </c>
      <c r="L16" s="24">
        <f t="shared" si="3"/>
        <v>28.280867472459803</v>
      </c>
      <c r="M16" s="24">
        <f t="shared" si="3"/>
        <v>31.799687776903525</v>
      </c>
      <c r="N16" s="24">
        <f t="shared" si="3"/>
        <v>35.280383506777341</v>
      </c>
      <c r="O16" s="17">
        <f>(+G16/G$52)*100</f>
        <v>31.999212858586734</v>
      </c>
      <c r="P16" s="24">
        <f t="shared" si="3"/>
        <v>27.935401875322892</v>
      </c>
      <c r="Q16" s="24">
        <f t="shared" si="3"/>
        <v>31.577653539432266</v>
      </c>
      <c r="R16" s="24">
        <f t="shared" si="3"/>
        <v>35.233547808878271</v>
      </c>
      <c r="S16" s="17">
        <f t="shared" si="3"/>
        <v>31.801604260191574</v>
      </c>
      <c r="T16" s="46"/>
    </row>
    <row r="17" spans="1:20" ht="24" customHeight="1" x14ac:dyDescent="0.35">
      <c r="A17" s="22"/>
      <c r="B17" s="22"/>
      <c r="C17" s="52" t="s">
        <v>73</v>
      </c>
      <c r="D17" s="24">
        <v>178232.35358</v>
      </c>
      <c r="E17" s="24">
        <v>215872.04381999996</v>
      </c>
      <c r="F17" s="24">
        <v>271850.45844000002</v>
      </c>
      <c r="G17" s="20">
        <f t="shared" si="1"/>
        <v>221984.95194666667</v>
      </c>
      <c r="H17" s="24">
        <v>178232.35358</v>
      </c>
      <c r="I17" s="24">
        <v>215872.04417999997</v>
      </c>
      <c r="J17" s="24">
        <v>271850.45844000002</v>
      </c>
      <c r="K17" s="20">
        <f t="shared" si="2"/>
        <v>221984.95206666668</v>
      </c>
      <c r="L17" s="24">
        <f t="shared" si="3"/>
        <v>27.098070119596663</v>
      </c>
      <c r="M17" s="24">
        <f t="shared" si="3"/>
        <v>30.785291538667035</v>
      </c>
      <c r="N17" s="24">
        <f t="shared" si="3"/>
        <v>34.498543356209119</v>
      </c>
      <c r="O17" s="21">
        <f>(+G17/G$52)*100</f>
        <v>31.018582078072178</v>
      </c>
      <c r="P17" s="24">
        <f t="shared" si="3"/>
        <v>27.029164274971194</v>
      </c>
      <c r="Q17" s="24">
        <f t="shared" si="3"/>
        <v>30.887320842265165</v>
      </c>
      <c r="R17" s="24">
        <f t="shared" si="3"/>
        <v>34.47901306842509</v>
      </c>
      <c r="S17" s="21">
        <f t="shared" si="3"/>
        <v>31.021373561893494</v>
      </c>
      <c r="T17" s="46"/>
    </row>
    <row r="18" spans="1:20" ht="24" customHeight="1" x14ac:dyDescent="0.35">
      <c r="A18" s="22"/>
      <c r="B18" s="22"/>
      <c r="C18" s="52" t="s">
        <v>74</v>
      </c>
      <c r="D18" s="24">
        <v>653.36383000000001</v>
      </c>
      <c r="E18" s="24">
        <v>716.88315999999998</v>
      </c>
      <c r="F18" s="24">
        <v>652.40098999999998</v>
      </c>
      <c r="G18" s="20">
        <f t="shared" si="1"/>
        <v>674.21599333333336</v>
      </c>
      <c r="H18" s="24">
        <v>660.75668000000007</v>
      </c>
      <c r="I18" s="24">
        <v>698.43061</v>
      </c>
      <c r="J18" s="24">
        <v>679.39093000000003</v>
      </c>
      <c r="K18" s="20">
        <f t="shared" si="2"/>
        <v>679.52607333333333</v>
      </c>
      <c r="L18" s="24">
        <f t="shared" si="3"/>
        <v>9.933605500530715E-2</v>
      </c>
      <c r="M18" s="24">
        <f t="shared" si="3"/>
        <v>0.10223397476221148</v>
      </c>
      <c r="N18" s="24">
        <f t="shared" si="3"/>
        <v>8.2791413957156293E-2</v>
      </c>
      <c r="O18" s="21">
        <f>(+G18/G$52)*100</f>
        <v>9.4210098225863098E-2</v>
      </c>
      <c r="P18" s="24">
        <f t="shared" si="3"/>
        <v>0.10020459524195315</v>
      </c>
      <c r="Q18" s="24">
        <f t="shared" si="3"/>
        <v>9.9932580057198669E-2</v>
      </c>
      <c r="R18" s="24">
        <f t="shared" si="3"/>
        <v>8.6167700023244712E-2</v>
      </c>
      <c r="S18" s="21">
        <f t="shared" si="3"/>
        <v>9.4960635708267543E-2</v>
      </c>
      <c r="T18" s="46"/>
    </row>
    <row r="19" spans="1:20" ht="24" customHeight="1" x14ac:dyDescent="0.35">
      <c r="A19" s="22"/>
      <c r="B19" s="22"/>
      <c r="C19" s="52" t="s">
        <v>75</v>
      </c>
      <c r="D19" s="24">
        <v>7126.2586699999993</v>
      </c>
      <c r="E19" s="24">
        <v>6396.2471125000002</v>
      </c>
      <c r="F19" s="24">
        <v>5508.5432900000005</v>
      </c>
      <c r="G19" s="20">
        <f t="shared" si="1"/>
        <v>6343.6830241666676</v>
      </c>
      <c r="H19" s="24">
        <v>5315.0425999999998</v>
      </c>
      <c r="I19" s="24">
        <v>4126.3171000000002</v>
      </c>
      <c r="J19" s="24">
        <v>5269.7531099999997</v>
      </c>
      <c r="K19" s="20">
        <f t="shared" si="2"/>
        <v>4903.7042700000002</v>
      </c>
      <c r="L19" s="24">
        <f t="shared" si="3"/>
        <v>1.0834612978578366</v>
      </c>
      <c r="M19" s="24">
        <f t="shared" si="3"/>
        <v>0.9121622634742782</v>
      </c>
      <c r="N19" s="24">
        <f t="shared" si="3"/>
        <v>0.69904873661106137</v>
      </c>
      <c r="O19" s="21">
        <f>(+G19/G$52)*100</f>
        <v>0.88642068228869264</v>
      </c>
      <c r="P19" s="24">
        <f t="shared" si="3"/>
        <v>0.80603300510974507</v>
      </c>
      <c r="Q19" s="24">
        <f t="shared" si="3"/>
        <v>0.59040011710989848</v>
      </c>
      <c r="R19" s="24">
        <f t="shared" si="3"/>
        <v>0.66836704042993456</v>
      </c>
      <c r="S19" s="21">
        <f t="shared" si="3"/>
        <v>0.68527006258981726</v>
      </c>
      <c r="T19" s="46"/>
    </row>
    <row r="20" spans="1:20" ht="24" customHeight="1" x14ac:dyDescent="0.35">
      <c r="A20" s="50" t="s">
        <v>16</v>
      </c>
      <c r="B20" s="54"/>
      <c r="C20" s="33" t="s">
        <v>14</v>
      </c>
      <c r="D20" s="14"/>
      <c r="E20" s="14"/>
      <c r="F20" s="14"/>
      <c r="G20" s="20"/>
      <c r="H20" s="14"/>
      <c r="I20" s="14"/>
      <c r="J20" s="14"/>
      <c r="K20" s="20"/>
      <c r="L20" s="14"/>
      <c r="M20" s="14"/>
      <c r="N20" s="14"/>
      <c r="O20" s="21"/>
      <c r="P20" s="14"/>
      <c r="Q20" s="14"/>
      <c r="R20" s="14"/>
      <c r="S20" s="21"/>
    </row>
    <row r="21" spans="1:20" ht="24" customHeight="1" x14ac:dyDescent="0.35">
      <c r="A21" s="50"/>
      <c r="B21" s="54"/>
      <c r="C21" s="33" t="s">
        <v>15</v>
      </c>
      <c r="D21" s="14">
        <v>62361.324379999998</v>
      </c>
      <c r="E21" s="14">
        <v>61338.675800000005</v>
      </c>
      <c r="F21" s="14">
        <v>59701.73805</v>
      </c>
      <c r="G21" s="15">
        <f>(+D21+E21+F21)/3</f>
        <v>61133.912743333341</v>
      </c>
      <c r="H21" s="14">
        <v>63957.344429999997</v>
      </c>
      <c r="I21" s="14">
        <v>62539.572810000005</v>
      </c>
      <c r="J21" s="14">
        <v>60734.395959999994</v>
      </c>
      <c r="K21" s="15">
        <f>(+H21+I21+J21)/3</f>
        <v>62410.437733333332</v>
      </c>
      <c r="L21" s="14">
        <f t="shared" ref="L21:S24" si="4">(+D21/D$52)*100</f>
        <v>9.4812838794817917</v>
      </c>
      <c r="M21" s="14">
        <f t="shared" si="4"/>
        <v>8.7474458650760791</v>
      </c>
      <c r="N21" s="14">
        <f t="shared" si="4"/>
        <v>7.5763087190582876</v>
      </c>
      <c r="O21" s="17">
        <f t="shared" si="4"/>
        <v>8.5424136796370931</v>
      </c>
      <c r="P21" s="14">
        <f t="shared" si="4"/>
        <v>9.6992130467123481</v>
      </c>
      <c r="Q21" s="14">
        <f t="shared" si="4"/>
        <v>8.9482631160428809</v>
      </c>
      <c r="R21" s="14">
        <f t="shared" si="4"/>
        <v>7.7029924614599219</v>
      </c>
      <c r="S21" s="17">
        <f t="shared" si="4"/>
        <v>8.7215709220938038</v>
      </c>
      <c r="T21" s="46"/>
    </row>
    <row r="22" spans="1:20" ht="24" customHeight="1" x14ac:dyDescent="0.35">
      <c r="A22" s="50"/>
      <c r="B22" s="55"/>
      <c r="C22" s="51" t="s">
        <v>59</v>
      </c>
      <c r="D22" s="14">
        <v>19675.240039999997</v>
      </c>
      <c r="E22" s="14">
        <v>20045.175620000002</v>
      </c>
      <c r="F22" s="14">
        <v>19754.481080000001</v>
      </c>
      <c r="G22" s="20">
        <f>(+D22+E22+F22)/3</f>
        <v>19824.96558</v>
      </c>
      <c r="H22" s="14">
        <v>16752.946530000001</v>
      </c>
      <c r="I22" s="14">
        <v>15925.53607</v>
      </c>
      <c r="J22" s="14">
        <v>15645.074320000002</v>
      </c>
      <c r="K22" s="20">
        <f>(+H22+I22+J22)/3</f>
        <v>16107.852306666668</v>
      </c>
      <c r="L22" s="14">
        <f t="shared" si="4"/>
        <v>2.9913818872649585</v>
      </c>
      <c r="M22" s="14">
        <f t="shared" si="4"/>
        <v>2.8586220081375284</v>
      </c>
      <c r="N22" s="14">
        <f t="shared" si="4"/>
        <v>2.506895982182817</v>
      </c>
      <c r="O22" s="21">
        <f t="shared" si="4"/>
        <v>2.7701982348151679</v>
      </c>
      <c r="P22" s="14">
        <f t="shared" si="4"/>
        <v>2.5406057584597304</v>
      </c>
      <c r="Q22" s="14">
        <f t="shared" si="4"/>
        <v>2.2786514300527005</v>
      </c>
      <c r="R22" s="14">
        <f t="shared" si="4"/>
        <v>1.9842774039493423</v>
      </c>
      <c r="S22" s="21">
        <f t="shared" si="4"/>
        <v>2.2509980925862396</v>
      </c>
    </row>
    <row r="23" spans="1:20" ht="24" customHeight="1" x14ac:dyDescent="0.35">
      <c r="A23" s="50"/>
      <c r="B23" s="55"/>
      <c r="C23" s="51" t="s">
        <v>60</v>
      </c>
      <c r="D23" s="14">
        <v>33912.900139999998</v>
      </c>
      <c r="E23" s="14">
        <v>31931.852050000001</v>
      </c>
      <c r="F23" s="14">
        <v>33074.835589999995</v>
      </c>
      <c r="G23" s="20">
        <f>(+D23+E23+F23)/3</f>
        <v>32973.195926666667</v>
      </c>
      <c r="H23" s="14">
        <v>39416.1659</v>
      </c>
      <c r="I23" s="14">
        <v>38189.423590000006</v>
      </c>
      <c r="J23" s="14">
        <v>37864.046379999992</v>
      </c>
      <c r="K23" s="20">
        <f>(+H23+I23+J23)/3</f>
        <v>38489.87862333333</v>
      </c>
      <c r="L23" s="14">
        <f t="shared" si="4"/>
        <v>5.1560456196305333</v>
      </c>
      <c r="M23" s="14">
        <f t="shared" si="4"/>
        <v>4.553768785125837</v>
      </c>
      <c r="N23" s="14">
        <f t="shared" si="4"/>
        <v>4.1972842574879836</v>
      </c>
      <c r="O23" s="21">
        <f t="shared" si="4"/>
        <v>4.6074374648304772</v>
      </c>
      <c r="P23" s="14">
        <f t="shared" si="4"/>
        <v>5.9775119488753035</v>
      </c>
      <c r="Q23" s="14">
        <f t="shared" si="4"/>
        <v>5.4642044257566935</v>
      </c>
      <c r="R23" s="14">
        <f t="shared" si="4"/>
        <v>4.80232756439369</v>
      </c>
      <c r="S23" s="21">
        <f t="shared" si="4"/>
        <v>5.3787830752049199</v>
      </c>
    </row>
    <row r="24" spans="1:20" ht="24" customHeight="1" x14ac:dyDescent="0.35">
      <c r="A24" s="50"/>
      <c r="B24" s="55"/>
      <c r="C24" s="51" t="s">
        <v>61</v>
      </c>
      <c r="D24" s="14">
        <v>8773.1842000000015</v>
      </c>
      <c r="E24" s="14">
        <v>9361.6481300000014</v>
      </c>
      <c r="F24" s="14">
        <v>6872.4213800000016</v>
      </c>
      <c r="G24" s="20">
        <f>(+D24+E24+F24)/3</f>
        <v>8335.7512366666688</v>
      </c>
      <c r="H24" s="14">
        <v>7788.232</v>
      </c>
      <c r="I24" s="14">
        <v>8424.6131499999992</v>
      </c>
      <c r="J24" s="14">
        <v>7225.2752599999994</v>
      </c>
      <c r="K24" s="20">
        <f>(+H24+I24+J24)/3</f>
        <v>7812.7068033333335</v>
      </c>
      <c r="L24" s="14">
        <f t="shared" si="4"/>
        <v>1.3338563725862997</v>
      </c>
      <c r="M24" s="14">
        <f t="shared" si="4"/>
        <v>1.3350550718127128</v>
      </c>
      <c r="N24" s="14">
        <f t="shared" si="4"/>
        <v>0.8721284793874875</v>
      </c>
      <c r="O24" s="21">
        <f t="shared" si="4"/>
        <v>1.1647779799914466</v>
      </c>
      <c r="P24" s="14">
        <f t="shared" si="4"/>
        <v>1.1810953393773138</v>
      </c>
      <c r="Q24" s="14">
        <f t="shared" si="4"/>
        <v>1.2054072602334878</v>
      </c>
      <c r="R24" s="14">
        <f t="shared" si="4"/>
        <v>0.91638749311688839</v>
      </c>
      <c r="S24" s="21">
        <f t="shared" si="4"/>
        <v>1.0917897543026436</v>
      </c>
    </row>
    <row r="25" spans="1:20" ht="24" customHeight="1" x14ac:dyDescent="0.35">
      <c r="A25" s="22" t="s">
        <v>21</v>
      </c>
      <c r="B25" s="56"/>
      <c r="C25" s="23" t="s">
        <v>17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18</v>
      </c>
      <c r="D26" s="24">
        <v>16193.34352</v>
      </c>
      <c r="E26" s="24">
        <v>24505.593440000001</v>
      </c>
      <c r="F26" s="24">
        <v>36332.886899999998</v>
      </c>
      <c r="G26" s="15">
        <f>(+D26+E26+F26)/3</f>
        <v>25677.27462</v>
      </c>
      <c r="H26" s="24">
        <v>19691.93</v>
      </c>
      <c r="I26" s="24">
        <v>23524.99</v>
      </c>
      <c r="J26" s="24">
        <v>39704.21</v>
      </c>
      <c r="K26" s="15">
        <f>(+H26+I26+J26)/3</f>
        <v>27640.376666666667</v>
      </c>
      <c r="L26" s="24">
        <f t="shared" ref="L26:S28" si="5">(+D26/D$52)*100</f>
        <v>2.4620017037407078</v>
      </c>
      <c r="M26" s="24">
        <f t="shared" si="5"/>
        <v>3.4947176347090858</v>
      </c>
      <c r="N26" s="24">
        <f t="shared" si="5"/>
        <v>4.6107395998838703</v>
      </c>
      <c r="O26" s="17">
        <f t="shared" si="5"/>
        <v>3.587957847399617</v>
      </c>
      <c r="P26" s="24">
        <f t="shared" si="5"/>
        <v>2.9863063589200101</v>
      </c>
      <c r="Q26" s="24">
        <f t="shared" si="5"/>
        <v>3.3659935759685538</v>
      </c>
      <c r="R26" s="24">
        <f t="shared" si="5"/>
        <v>5.0357170016089459</v>
      </c>
      <c r="S26" s="17">
        <f t="shared" si="5"/>
        <v>3.8626151997483302</v>
      </c>
      <c r="T26" s="46"/>
    </row>
    <row r="27" spans="1:20" ht="24" customHeight="1" x14ac:dyDescent="0.35">
      <c r="A27" s="22"/>
      <c r="B27" s="53"/>
      <c r="C27" s="52" t="s">
        <v>19</v>
      </c>
      <c r="D27" s="24">
        <v>16193.34352</v>
      </c>
      <c r="E27" s="24">
        <v>24505.593440000001</v>
      </c>
      <c r="F27" s="24">
        <v>36332.886899999998</v>
      </c>
      <c r="G27" s="20">
        <f>(+D27+E27+F27)/3</f>
        <v>25677.27462</v>
      </c>
      <c r="H27" s="24">
        <v>19691.93</v>
      </c>
      <c r="I27" s="24">
        <v>23524.99</v>
      </c>
      <c r="J27" s="24">
        <v>39704.21</v>
      </c>
      <c r="K27" s="20">
        <f>(+H27+I27+J27)/3</f>
        <v>27640.376666666667</v>
      </c>
      <c r="L27" s="24">
        <f t="shared" si="5"/>
        <v>2.4620017037407078</v>
      </c>
      <c r="M27" s="24">
        <f t="shared" si="5"/>
        <v>3.4947176347090858</v>
      </c>
      <c r="N27" s="24">
        <f t="shared" si="5"/>
        <v>4.6107395998838703</v>
      </c>
      <c r="O27" s="21">
        <f t="shared" si="5"/>
        <v>3.587957847399617</v>
      </c>
      <c r="P27" s="24">
        <f t="shared" si="5"/>
        <v>2.9863063589200101</v>
      </c>
      <c r="Q27" s="24">
        <f t="shared" si="5"/>
        <v>3.3659935759685538</v>
      </c>
      <c r="R27" s="24">
        <f t="shared" si="5"/>
        <v>5.0357170016089459</v>
      </c>
      <c r="S27" s="21">
        <f t="shared" si="5"/>
        <v>3.8626151997483302</v>
      </c>
    </row>
    <row r="28" spans="1:20" ht="24" customHeight="1" x14ac:dyDescent="0.35">
      <c r="A28" s="22"/>
      <c r="B28" s="22"/>
      <c r="C28" s="52" t="s">
        <v>20</v>
      </c>
      <c r="D28" s="24">
        <v>0</v>
      </c>
      <c r="E28" s="24">
        <v>0</v>
      </c>
      <c r="F28" s="24">
        <v>0</v>
      </c>
      <c r="G28" s="21">
        <f>(+D28+E28+F28)/3</f>
        <v>0</v>
      </c>
      <c r="H28" s="24">
        <v>0</v>
      </c>
      <c r="I28" s="24">
        <v>0</v>
      </c>
      <c r="J28" s="24">
        <v>0</v>
      </c>
      <c r="K28" s="20">
        <f>(+H28+I28+J28)/3</f>
        <v>0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1">
        <f t="shared" si="5"/>
        <v>0</v>
      </c>
      <c r="P28" s="24">
        <f t="shared" si="5"/>
        <v>0</v>
      </c>
      <c r="Q28" s="24">
        <f t="shared" si="5"/>
        <v>0</v>
      </c>
      <c r="R28" s="24">
        <f t="shared" si="5"/>
        <v>0</v>
      </c>
      <c r="S28" s="21">
        <f t="shared" si="5"/>
        <v>0</v>
      </c>
    </row>
    <row r="29" spans="1:20" ht="24" customHeight="1" x14ac:dyDescent="0.35">
      <c r="A29" s="50" t="s">
        <v>26</v>
      </c>
      <c r="B29" s="54"/>
      <c r="C29" s="33" t="s">
        <v>22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23</v>
      </c>
      <c r="D30" s="14">
        <v>9675.1740399999999</v>
      </c>
      <c r="E30" s="14">
        <v>9645.7053000000014</v>
      </c>
      <c r="F30" s="14">
        <v>9586.8074700000016</v>
      </c>
      <c r="G30" s="15">
        <f>(+D30+E30+F30)/3</f>
        <v>9635.8956033333325</v>
      </c>
      <c r="H30" s="14">
        <v>9612.2172799999989</v>
      </c>
      <c r="I30" s="14">
        <v>10456.383100000001</v>
      </c>
      <c r="J30" s="14">
        <v>9525.2138200000009</v>
      </c>
      <c r="K30" s="15">
        <f>(+H30+I30+J30)/3</f>
        <v>9864.6047333333336</v>
      </c>
      <c r="L30" s="14">
        <f t="shared" ref="L30:S32" si="6">(+D30/D$52)*100</f>
        <v>1.4709930003675897</v>
      </c>
      <c r="M30" s="14">
        <f t="shared" si="6"/>
        <v>1.3755641745077813</v>
      </c>
      <c r="N30" s="14">
        <f t="shared" si="6"/>
        <v>1.2165912650995954</v>
      </c>
      <c r="O30" s="17">
        <f t="shared" si="6"/>
        <v>1.3464508114024796</v>
      </c>
      <c r="P30" s="14">
        <f t="shared" si="6"/>
        <v>1.4577050388958723</v>
      </c>
      <c r="Q30" s="14">
        <f t="shared" si="6"/>
        <v>1.496116187189289</v>
      </c>
      <c r="R30" s="14">
        <f t="shared" si="6"/>
        <v>1.208090557080332</v>
      </c>
      <c r="S30" s="17">
        <f t="shared" si="6"/>
        <v>1.3785330294877549</v>
      </c>
      <c r="T30" s="46"/>
    </row>
    <row r="31" spans="1:20" ht="24" customHeight="1" x14ac:dyDescent="0.35">
      <c r="A31" s="50"/>
      <c r="B31" s="54"/>
      <c r="C31" s="51" t="s">
        <v>24</v>
      </c>
      <c r="D31" s="14">
        <v>9657.1313399999999</v>
      </c>
      <c r="E31" s="14">
        <v>9626.2675400000007</v>
      </c>
      <c r="F31" s="14">
        <v>9567.9904600000009</v>
      </c>
      <c r="G31" s="20">
        <f>(+D31+E31+F31)/3</f>
        <v>9617.1297800000011</v>
      </c>
      <c r="H31" s="14">
        <v>9601.6091399999987</v>
      </c>
      <c r="I31" s="14">
        <v>10445.116450000001</v>
      </c>
      <c r="J31" s="14">
        <v>9510.8175900000006</v>
      </c>
      <c r="K31" s="20">
        <f>(+H31+I31+J31)/3</f>
        <v>9852.5143933333329</v>
      </c>
      <c r="L31" s="14">
        <f t="shared" si="6"/>
        <v>1.4682498264155754</v>
      </c>
      <c r="M31" s="14">
        <f t="shared" si="6"/>
        <v>1.3727921754204069</v>
      </c>
      <c r="N31" s="14">
        <f t="shared" si="6"/>
        <v>1.2142033366809917</v>
      </c>
      <c r="O31" s="21">
        <f t="shared" si="6"/>
        <v>1.3438286100945849</v>
      </c>
      <c r="P31" s="14">
        <f t="shared" si="6"/>
        <v>1.4560963009032879</v>
      </c>
      <c r="Q31" s="14">
        <f t="shared" si="6"/>
        <v>1.4945041367049876</v>
      </c>
      <c r="R31" s="14">
        <f t="shared" si="6"/>
        <v>1.2062646716094949</v>
      </c>
      <c r="S31" s="21">
        <f t="shared" si="6"/>
        <v>1.3768434602167816</v>
      </c>
    </row>
    <row r="32" spans="1:20" ht="24" customHeight="1" x14ac:dyDescent="0.35">
      <c r="A32" s="50"/>
      <c r="B32" s="54"/>
      <c r="C32" s="51" t="s">
        <v>25</v>
      </c>
      <c r="D32" s="14">
        <v>18.0427</v>
      </c>
      <c r="E32" s="14">
        <v>19.437760000000001</v>
      </c>
      <c r="F32" s="14">
        <v>18.817010000000003</v>
      </c>
      <c r="G32" s="20">
        <f>(+D32+E32+F32)/3</f>
        <v>18.765823333333334</v>
      </c>
      <c r="H32" s="14">
        <v>10.608140000000001</v>
      </c>
      <c r="I32" s="14">
        <v>11.266649999999998</v>
      </c>
      <c r="J32" s="14">
        <v>14.396230000000003</v>
      </c>
      <c r="K32" s="20">
        <f>(+H32+I32+J32)/3</f>
        <v>12.090339999999999</v>
      </c>
      <c r="L32" s="14">
        <f t="shared" si="6"/>
        <v>2.7431739520142329E-3</v>
      </c>
      <c r="M32" s="14">
        <f t="shared" si="6"/>
        <v>2.771999087374188E-3</v>
      </c>
      <c r="N32" s="14">
        <f t="shared" si="6"/>
        <v>2.3879284186033344E-3</v>
      </c>
      <c r="O32" s="21">
        <f t="shared" si="6"/>
        <v>2.6222013078951983E-3</v>
      </c>
      <c r="P32" s="14">
        <f t="shared" si="6"/>
        <v>1.6087379925844606E-3</v>
      </c>
      <c r="Q32" s="14">
        <f t="shared" si="6"/>
        <v>1.6120504843014213E-3</v>
      </c>
      <c r="R32" s="14">
        <f t="shared" si="6"/>
        <v>1.8258854708372932E-3</v>
      </c>
      <c r="S32" s="21">
        <f t="shared" si="6"/>
        <v>1.689569270973221E-3</v>
      </c>
    </row>
    <row r="33" spans="1:20" ht="24" customHeight="1" x14ac:dyDescent="0.35">
      <c r="A33" s="22" t="s">
        <v>29</v>
      </c>
      <c r="B33" s="22"/>
      <c r="C33" s="23" t="s">
        <v>17</v>
      </c>
      <c r="D33" s="24"/>
      <c r="E33" s="24"/>
      <c r="F33" s="24"/>
      <c r="G33" s="20"/>
      <c r="H33" s="24"/>
      <c r="I33" s="24"/>
      <c r="J33" s="24"/>
      <c r="K33" s="20"/>
      <c r="L33" s="24"/>
      <c r="M33" s="24"/>
      <c r="N33" s="24"/>
      <c r="O33" s="21"/>
      <c r="P33" s="24"/>
      <c r="Q33" s="24"/>
      <c r="R33" s="24"/>
      <c r="S33" s="21"/>
    </row>
    <row r="34" spans="1:20" ht="24" customHeight="1" x14ac:dyDescent="0.35">
      <c r="A34" s="22"/>
      <c r="B34" s="22"/>
      <c r="C34" s="23" t="s">
        <v>27</v>
      </c>
      <c r="D34" s="24">
        <v>7550.5204800000001</v>
      </c>
      <c r="E34" s="24">
        <v>7412.4638100000002</v>
      </c>
      <c r="F34" s="24">
        <v>8105.3503899999996</v>
      </c>
      <c r="G34" s="15">
        <f>(+D34+E34+F34)/3</f>
        <v>7689.4448933333333</v>
      </c>
      <c r="H34" s="24">
        <v>5918.2029999999995</v>
      </c>
      <c r="I34" s="24">
        <v>4105.3747000000003</v>
      </c>
      <c r="J34" s="24">
        <v>4754.0073999999995</v>
      </c>
      <c r="K34" s="15">
        <f>(+H34+I34+J34)/3</f>
        <v>4925.8617000000004</v>
      </c>
      <c r="L34" s="24">
        <f t="shared" ref="L34:S36" si="7">(+D34/D$52)*100</f>
        <v>1.1479651662382018</v>
      </c>
      <c r="M34" s="24">
        <f t="shared" si="7"/>
        <v>1.0570838880876292</v>
      </c>
      <c r="N34" s="24">
        <f t="shared" si="7"/>
        <v>1.0285904370045302</v>
      </c>
      <c r="O34" s="17">
        <f t="shared" si="7"/>
        <v>1.0744677757075078</v>
      </c>
      <c r="P34" s="24">
        <f t="shared" si="7"/>
        <v>0.89750305085786286</v>
      </c>
      <c r="Q34" s="24">
        <f t="shared" si="7"/>
        <v>0.58740364468353989</v>
      </c>
      <c r="R34" s="24">
        <f t="shared" si="7"/>
        <v>0.60295459574575927</v>
      </c>
      <c r="S34" s="17">
        <f t="shared" si="7"/>
        <v>0.68836646127271128</v>
      </c>
      <c r="T34" s="46"/>
    </row>
    <row r="35" spans="1:20" ht="24" customHeight="1" x14ac:dyDescent="0.35">
      <c r="A35" s="22"/>
      <c r="B35" s="53"/>
      <c r="C35" s="52" t="s">
        <v>28</v>
      </c>
      <c r="D35" s="24">
        <v>5912.9378299999998</v>
      </c>
      <c r="E35" s="24">
        <v>5963.9590200000002</v>
      </c>
      <c r="F35" s="24">
        <v>6876.04486</v>
      </c>
      <c r="G35" s="20">
        <f>(+D35+E35+F35)/3</f>
        <v>6250.9805699999997</v>
      </c>
      <c r="H35" s="24">
        <v>5855.1399999999994</v>
      </c>
      <c r="I35" s="24">
        <v>4054.79</v>
      </c>
      <c r="J35" s="24">
        <v>4456.28</v>
      </c>
      <c r="K35" s="20">
        <f>(+H35+I35+J35)/3</f>
        <v>4788.7366666666667</v>
      </c>
      <c r="L35" s="24">
        <f t="shared" si="7"/>
        <v>0.89899056322698712</v>
      </c>
      <c r="M35" s="24">
        <f t="shared" si="7"/>
        <v>0.85051410041985587</v>
      </c>
      <c r="N35" s="24">
        <f t="shared" si="7"/>
        <v>0.87258830859872971</v>
      </c>
      <c r="O35" s="21">
        <f t="shared" si="7"/>
        <v>0.87346710747116008</v>
      </c>
      <c r="P35" s="24">
        <f t="shared" si="7"/>
        <v>0.88793946628730169</v>
      </c>
      <c r="Q35" s="24">
        <f t="shared" si="7"/>
        <v>0.5801659040833399</v>
      </c>
      <c r="R35" s="24">
        <f t="shared" si="7"/>
        <v>0.56519358929266972</v>
      </c>
      <c r="S35" s="21">
        <f t="shared" si="7"/>
        <v>0.66920387009651772</v>
      </c>
    </row>
    <row r="36" spans="1:20" ht="24" customHeight="1" x14ac:dyDescent="0.35">
      <c r="A36" s="22"/>
      <c r="B36" s="53"/>
      <c r="C36" s="52" t="s">
        <v>20</v>
      </c>
      <c r="D36" s="24">
        <v>1637.5826500000001</v>
      </c>
      <c r="E36" s="24">
        <v>1448.50479</v>
      </c>
      <c r="F36" s="24">
        <v>1229.3055300000001</v>
      </c>
      <c r="G36" s="20">
        <f>(+D36+E36+F36)/3</f>
        <v>1438.4643233333336</v>
      </c>
      <c r="H36" s="24">
        <v>63.063000000000002</v>
      </c>
      <c r="I36" s="24">
        <v>50.584699999999998</v>
      </c>
      <c r="J36" s="24">
        <v>297.72739999999999</v>
      </c>
      <c r="K36" s="20">
        <f>(+H36+I36+J36)/3</f>
        <v>137.12503333333333</v>
      </c>
      <c r="L36" s="24">
        <f t="shared" si="7"/>
        <v>0.24897460301121452</v>
      </c>
      <c r="M36" s="24">
        <f t="shared" si="7"/>
        <v>0.20656978766777342</v>
      </c>
      <c r="N36" s="24">
        <f t="shared" si="7"/>
        <v>0.15600212840580058</v>
      </c>
      <c r="O36" s="21">
        <f t="shared" si="7"/>
        <v>0.20100066823634785</v>
      </c>
      <c r="P36" s="24">
        <f t="shared" si="7"/>
        <v>9.5635845705612701E-3</v>
      </c>
      <c r="Q36" s="24">
        <f t="shared" si="7"/>
        <v>7.2377406001998918E-3</v>
      </c>
      <c r="R36" s="24">
        <f t="shared" si="7"/>
        <v>3.7761006453089663E-2</v>
      </c>
      <c r="S36" s="21">
        <f t="shared" si="7"/>
        <v>1.9162591176193441E-2</v>
      </c>
    </row>
    <row r="37" spans="1:20" ht="24" customHeight="1" x14ac:dyDescent="0.35">
      <c r="A37" s="50" t="s">
        <v>31</v>
      </c>
      <c r="B37" s="50"/>
      <c r="C37" s="33" t="s">
        <v>62</v>
      </c>
      <c r="D37" s="14"/>
      <c r="E37" s="14"/>
      <c r="F37" s="14"/>
      <c r="G37" s="20"/>
      <c r="H37" s="14"/>
      <c r="I37" s="14"/>
      <c r="J37" s="14"/>
      <c r="K37" s="20"/>
      <c r="L37" s="14"/>
      <c r="M37" s="14"/>
      <c r="N37" s="14"/>
      <c r="O37" s="21"/>
      <c r="P37" s="14"/>
      <c r="Q37" s="14"/>
      <c r="R37" s="14"/>
      <c r="S37" s="21"/>
    </row>
    <row r="38" spans="1:20" ht="24" customHeight="1" x14ac:dyDescent="0.35">
      <c r="A38" s="50"/>
      <c r="B38" s="50"/>
      <c r="C38" s="33" t="s">
        <v>30</v>
      </c>
      <c r="D38" s="14">
        <v>5758.7626100000016</v>
      </c>
      <c r="E38" s="14">
        <v>4207.3105800000003</v>
      </c>
      <c r="F38" s="14">
        <v>4112.92868</v>
      </c>
      <c r="G38" s="15">
        <f>(+D38+E38+F38)/3</f>
        <v>4693.0006233333343</v>
      </c>
      <c r="H38" s="14">
        <v>6966.5079399999977</v>
      </c>
      <c r="I38" s="14">
        <v>6476.4599599999992</v>
      </c>
      <c r="J38" s="14">
        <v>4097.3945700000004</v>
      </c>
      <c r="K38" s="15">
        <f>(+H38+I38+J38)/3</f>
        <v>5846.7874899999988</v>
      </c>
      <c r="L38" s="14">
        <f t="shared" ref="L38:S38" si="8">(+D38/D$52)*100</f>
        <v>0.87555008882182273</v>
      </c>
      <c r="M38" s="14">
        <f t="shared" si="8"/>
        <v>0.60000026176163135</v>
      </c>
      <c r="N38" s="14">
        <f t="shared" si="8"/>
        <v>0.52194154537095416</v>
      </c>
      <c r="O38" s="17">
        <f t="shared" si="8"/>
        <v>0.65576618482807392</v>
      </c>
      <c r="P38" s="14">
        <f t="shared" si="8"/>
        <v>1.0564798351755633</v>
      </c>
      <c r="Q38" s="14">
        <f t="shared" si="8"/>
        <v>0.92666235438899447</v>
      </c>
      <c r="R38" s="14">
        <f t="shared" si="8"/>
        <v>0.51967586053089021</v>
      </c>
      <c r="S38" s="17">
        <f t="shared" si="8"/>
        <v>0.81706159438151826</v>
      </c>
      <c r="T38" s="46"/>
    </row>
    <row r="39" spans="1:20" ht="24" customHeight="1" x14ac:dyDescent="0.35">
      <c r="A39" s="22" t="s">
        <v>33</v>
      </c>
      <c r="B39" s="53"/>
      <c r="C39" s="23" t="s">
        <v>40</v>
      </c>
      <c r="D39" s="24"/>
      <c r="E39" s="24"/>
      <c r="F39" s="24"/>
      <c r="G39" s="20"/>
      <c r="H39" s="24"/>
      <c r="I39" s="24"/>
      <c r="J39" s="24"/>
      <c r="K39" s="20"/>
      <c r="L39" s="24"/>
      <c r="M39" s="24"/>
      <c r="N39" s="24"/>
      <c r="O39" s="21"/>
      <c r="P39" s="24"/>
      <c r="Q39" s="24"/>
      <c r="R39" s="24"/>
      <c r="S39" s="21"/>
    </row>
    <row r="40" spans="1:20" ht="24" customHeight="1" x14ac:dyDescent="0.35">
      <c r="A40" s="22"/>
      <c r="B40" s="53"/>
      <c r="C40" s="23" t="s">
        <v>41</v>
      </c>
      <c r="D40" s="24">
        <v>81.286279999999991</v>
      </c>
      <c r="E40" s="24">
        <v>4306.0030000000006</v>
      </c>
      <c r="F40" s="24">
        <v>306.2</v>
      </c>
      <c r="G40" s="15">
        <f>(+D40+E40+F40)/3</f>
        <v>1564.4964266666668</v>
      </c>
      <c r="H40" s="24">
        <v>26.832000000000004</v>
      </c>
      <c r="I40" s="24">
        <v>4284.0120000000006</v>
      </c>
      <c r="J40" s="24">
        <v>515</v>
      </c>
      <c r="K40" s="15">
        <f>(+H40+I40+J40)/3</f>
        <v>1608.6146666666671</v>
      </c>
      <c r="L40" s="24">
        <f t="shared" ref="L40:S40" si="9">(+D40/D$52)*100</f>
        <v>1.2358594110201657E-2</v>
      </c>
      <c r="M40" s="24">
        <f t="shared" si="9"/>
        <v>0.61407468690993805</v>
      </c>
      <c r="N40" s="24">
        <f t="shared" si="9"/>
        <v>3.885759117821274E-2</v>
      </c>
      <c r="O40" s="17">
        <f t="shared" si="9"/>
        <v>0.21861148873311881</v>
      </c>
      <c r="P40" s="24">
        <f t="shared" si="9"/>
        <v>4.0691071023785741E-3</v>
      </c>
      <c r="Q40" s="24">
        <f t="shared" si="9"/>
        <v>0.61296335817240288</v>
      </c>
      <c r="R40" s="24">
        <f t="shared" si="9"/>
        <v>6.5317865682974346E-2</v>
      </c>
      <c r="S40" s="17">
        <f t="shared" si="9"/>
        <v>0.22479648294728116</v>
      </c>
      <c r="T40" s="46"/>
    </row>
    <row r="41" spans="1:20" ht="24" customHeight="1" x14ac:dyDescent="0.35">
      <c r="A41" s="50" t="s">
        <v>36</v>
      </c>
      <c r="B41" s="50"/>
      <c r="C41" s="33" t="s">
        <v>34</v>
      </c>
      <c r="D41" s="14"/>
      <c r="E41" s="14"/>
      <c r="F41" s="14"/>
      <c r="G41" s="20"/>
      <c r="H41" s="14"/>
      <c r="I41" s="14"/>
      <c r="J41" s="14"/>
      <c r="K41" s="20"/>
      <c r="L41" s="14"/>
      <c r="M41" s="14"/>
      <c r="N41" s="14"/>
      <c r="O41" s="21"/>
      <c r="P41" s="14"/>
      <c r="Q41" s="14"/>
      <c r="R41" s="14"/>
      <c r="S41" s="21"/>
    </row>
    <row r="42" spans="1:20" ht="24" customHeight="1" x14ac:dyDescent="0.35">
      <c r="A42" s="50"/>
      <c r="B42" s="50"/>
      <c r="C42" s="33" t="s">
        <v>35</v>
      </c>
      <c r="D42" s="14">
        <v>1226.55591</v>
      </c>
      <c r="E42" s="14">
        <v>77.471299999999999</v>
      </c>
      <c r="F42" s="14">
        <v>3.4860000000000002E-2</v>
      </c>
      <c r="G42" s="15">
        <f>(+D42+E42+F42)/3</f>
        <v>434.68735666666663</v>
      </c>
      <c r="H42" s="14">
        <v>0</v>
      </c>
      <c r="I42" s="14">
        <v>0</v>
      </c>
      <c r="J42" s="14">
        <v>12.56503</v>
      </c>
      <c r="K42" s="15">
        <f>(+H42+I42+J42)/3</f>
        <v>4.1883433333333331</v>
      </c>
      <c r="L42" s="14">
        <f t="shared" ref="L42:S46" si="10">(+D42/D$52)*100</f>
        <v>0.18648296668464887</v>
      </c>
      <c r="M42" s="14">
        <f t="shared" si="10"/>
        <v>1.1048102914003049E-2</v>
      </c>
      <c r="N42" s="14">
        <f t="shared" si="10"/>
        <v>4.4238263503347364E-6</v>
      </c>
      <c r="O42" s="17">
        <f t="shared" si="10"/>
        <v>6.0740087707858263E-2</v>
      </c>
      <c r="P42" s="14">
        <f t="shared" si="10"/>
        <v>0</v>
      </c>
      <c r="Q42" s="14">
        <f t="shared" si="10"/>
        <v>0</v>
      </c>
      <c r="R42" s="14">
        <f t="shared" si="10"/>
        <v>1.593632896781637E-3</v>
      </c>
      <c r="S42" s="17">
        <f t="shared" si="10"/>
        <v>5.8530166995184171E-4</v>
      </c>
      <c r="T42" s="46"/>
    </row>
    <row r="43" spans="1:20" ht="24" customHeight="1" x14ac:dyDescent="0.35">
      <c r="A43" s="22" t="s">
        <v>39</v>
      </c>
      <c r="B43" s="22"/>
      <c r="C43" s="59" t="s">
        <v>46</v>
      </c>
      <c r="D43" s="24">
        <v>0</v>
      </c>
      <c r="E43" s="24">
        <v>0</v>
      </c>
      <c r="F43" s="24">
        <v>503.69265000000001</v>
      </c>
      <c r="G43" s="15">
        <f>(+D43+E43+F43)/3</f>
        <v>167.89755</v>
      </c>
      <c r="H43" s="24">
        <v>0</v>
      </c>
      <c r="I43" s="24">
        <v>0</v>
      </c>
      <c r="J43" s="60">
        <v>0</v>
      </c>
      <c r="K43" s="15">
        <f>(+H43+I43+J43)/3</f>
        <v>0</v>
      </c>
      <c r="L43" s="24">
        <f t="shared" si="10"/>
        <v>0</v>
      </c>
      <c r="M43" s="24">
        <f t="shared" si="10"/>
        <v>0</v>
      </c>
      <c r="N43" s="60">
        <f t="shared" si="10"/>
        <v>6.3919931656337678E-2</v>
      </c>
      <c r="O43" s="17">
        <f t="shared" si="10"/>
        <v>2.3460797183376059E-2</v>
      </c>
      <c r="P43" s="24">
        <f t="shared" si="10"/>
        <v>0</v>
      </c>
      <c r="Q43" s="24">
        <f t="shared" si="10"/>
        <v>0</v>
      </c>
      <c r="R43" s="60">
        <f t="shared" si="10"/>
        <v>0</v>
      </c>
      <c r="S43" s="17">
        <f t="shared" si="10"/>
        <v>0</v>
      </c>
      <c r="T43" s="46"/>
    </row>
    <row r="44" spans="1:20" ht="24" customHeight="1" x14ac:dyDescent="0.35">
      <c r="A44" s="22"/>
      <c r="B44" s="22"/>
      <c r="C44" s="67" t="s">
        <v>47</v>
      </c>
      <c r="D44" s="24">
        <v>0</v>
      </c>
      <c r="E44" s="24">
        <v>0</v>
      </c>
      <c r="F44" s="24">
        <v>0</v>
      </c>
      <c r="G44" s="20">
        <f>(+D44+E44+F44)/3</f>
        <v>0</v>
      </c>
      <c r="H44" s="24">
        <v>0</v>
      </c>
      <c r="I44" s="24">
        <v>0</v>
      </c>
      <c r="J44" s="60">
        <v>0</v>
      </c>
      <c r="K44" s="20">
        <f>(+H44+I44+J44)/3</f>
        <v>0</v>
      </c>
      <c r="L44" s="24">
        <f t="shared" si="10"/>
        <v>0</v>
      </c>
      <c r="M44" s="24">
        <f t="shared" si="10"/>
        <v>0</v>
      </c>
      <c r="N44" s="60">
        <f t="shared" si="10"/>
        <v>0</v>
      </c>
      <c r="O44" s="21">
        <f t="shared" si="10"/>
        <v>0</v>
      </c>
      <c r="P44" s="24">
        <f t="shared" si="10"/>
        <v>0</v>
      </c>
      <c r="Q44" s="24">
        <f t="shared" si="10"/>
        <v>0</v>
      </c>
      <c r="R44" s="60">
        <f t="shared" si="10"/>
        <v>0</v>
      </c>
      <c r="S44" s="21">
        <f t="shared" si="10"/>
        <v>0</v>
      </c>
    </row>
    <row r="45" spans="1:20" ht="24" customHeight="1" x14ac:dyDescent="0.35">
      <c r="A45" s="22"/>
      <c r="B45" s="22"/>
      <c r="C45" s="52" t="s">
        <v>48</v>
      </c>
      <c r="D45" s="24">
        <v>0</v>
      </c>
      <c r="E45" s="24">
        <v>0</v>
      </c>
      <c r="F45" s="24">
        <v>0</v>
      </c>
      <c r="G45" s="20">
        <f>(+D45+E45+F45)/3</f>
        <v>0</v>
      </c>
      <c r="H45" s="24">
        <v>0</v>
      </c>
      <c r="I45" s="24">
        <v>0</v>
      </c>
      <c r="J45" s="24">
        <v>0</v>
      </c>
      <c r="K45" s="20">
        <f>(+H45+I45+J45)/3</f>
        <v>0</v>
      </c>
      <c r="L45" s="24">
        <f t="shared" si="10"/>
        <v>0</v>
      </c>
      <c r="M45" s="24">
        <f t="shared" si="10"/>
        <v>0</v>
      </c>
      <c r="N45" s="24">
        <f t="shared" si="10"/>
        <v>0</v>
      </c>
      <c r="O45" s="21">
        <f t="shared" si="10"/>
        <v>0</v>
      </c>
      <c r="P45" s="24">
        <f t="shared" si="10"/>
        <v>0</v>
      </c>
      <c r="Q45" s="24">
        <f t="shared" si="10"/>
        <v>0</v>
      </c>
      <c r="R45" s="24">
        <f t="shared" si="10"/>
        <v>0</v>
      </c>
      <c r="S45" s="21">
        <f t="shared" si="10"/>
        <v>0</v>
      </c>
    </row>
    <row r="46" spans="1:20" ht="24" customHeight="1" x14ac:dyDescent="0.35">
      <c r="A46" s="22"/>
      <c r="B46" s="22"/>
      <c r="C46" s="52" t="s">
        <v>49</v>
      </c>
      <c r="D46" s="24">
        <v>0</v>
      </c>
      <c r="E46" s="24">
        <v>0</v>
      </c>
      <c r="F46" s="24">
        <v>503.69265000000001</v>
      </c>
      <c r="G46" s="20">
        <f>(+D46+E46+F46)/3</f>
        <v>167.89755</v>
      </c>
      <c r="H46" s="24">
        <v>0</v>
      </c>
      <c r="I46" s="24">
        <v>0</v>
      </c>
      <c r="J46" s="24">
        <v>0</v>
      </c>
      <c r="K46" s="20">
        <f>(+H46+I46+J46)/3</f>
        <v>0</v>
      </c>
      <c r="L46" s="24">
        <f t="shared" si="10"/>
        <v>0</v>
      </c>
      <c r="M46" s="24">
        <f t="shared" si="10"/>
        <v>0</v>
      </c>
      <c r="N46" s="24">
        <f t="shared" si="10"/>
        <v>6.3919931656337678E-2</v>
      </c>
      <c r="O46" s="21">
        <f t="shared" si="10"/>
        <v>2.3460797183376059E-2</v>
      </c>
      <c r="P46" s="24">
        <f t="shared" si="10"/>
        <v>0</v>
      </c>
      <c r="Q46" s="24">
        <f t="shared" si="10"/>
        <v>0</v>
      </c>
      <c r="R46" s="24">
        <f t="shared" si="10"/>
        <v>0</v>
      </c>
      <c r="S46" s="21">
        <f t="shared" si="10"/>
        <v>0</v>
      </c>
    </row>
    <row r="47" spans="1:20" ht="24" customHeight="1" x14ac:dyDescent="0.35">
      <c r="A47" s="50" t="s">
        <v>42</v>
      </c>
      <c r="B47" s="50"/>
      <c r="C47" s="33" t="s">
        <v>37</v>
      </c>
      <c r="D47" s="14"/>
      <c r="E47" s="14"/>
      <c r="F47" s="14"/>
      <c r="G47" s="20"/>
      <c r="H47" s="14"/>
      <c r="I47" s="14"/>
      <c r="J47" s="14"/>
      <c r="K47" s="20"/>
      <c r="L47" s="14"/>
      <c r="M47" s="14"/>
      <c r="N47" s="14"/>
      <c r="O47" s="21"/>
      <c r="P47" s="14"/>
      <c r="Q47" s="14"/>
      <c r="R47" s="14"/>
      <c r="S47" s="21"/>
    </row>
    <row r="48" spans="1:20" ht="24" customHeight="1" x14ac:dyDescent="0.35">
      <c r="A48" s="50"/>
      <c r="B48" s="50"/>
      <c r="C48" s="33" t="s">
        <v>38</v>
      </c>
      <c r="D48" s="14">
        <v>0.34443000000000001</v>
      </c>
      <c r="E48" s="14">
        <v>2.674194</v>
      </c>
      <c r="F48" s="14">
        <v>68.339650679999991</v>
      </c>
      <c r="G48" s="15">
        <f>(+D48+E48+F48)/3</f>
        <v>23.786091559999999</v>
      </c>
      <c r="H48" s="14">
        <v>0</v>
      </c>
      <c r="I48" s="14">
        <v>114.98814999999999</v>
      </c>
      <c r="J48" s="14">
        <v>24.696709999999999</v>
      </c>
      <c r="K48" s="15">
        <f>(+H48+I48+J48)/3</f>
        <v>46.561619999999998</v>
      </c>
      <c r="L48" s="14">
        <f t="shared" ref="L48:S48" si="11">(+D48/D$52)*100</f>
        <v>5.2366408813107925E-5</v>
      </c>
      <c r="M48" s="14">
        <f t="shared" si="11"/>
        <v>3.8136407319884231E-4</v>
      </c>
      <c r="N48" s="14">
        <f t="shared" si="11"/>
        <v>8.6724827151708293E-3</v>
      </c>
      <c r="O48" s="17">
        <f t="shared" si="11"/>
        <v>3.3236975159814603E-3</v>
      </c>
      <c r="P48" s="14">
        <f t="shared" si="11"/>
        <v>0</v>
      </c>
      <c r="Q48" s="14">
        <f t="shared" si="11"/>
        <v>1.6452690275851698E-2</v>
      </c>
      <c r="R48" s="14">
        <f t="shared" si="11"/>
        <v>3.1323036632842122E-3</v>
      </c>
      <c r="S48" s="17">
        <f t="shared" si="11"/>
        <v>6.5067717168195548E-3</v>
      </c>
      <c r="T48" s="46"/>
    </row>
    <row r="49" spans="1:256" ht="24" customHeight="1" x14ac:dyDescent="0.35">
      <c r="A49" s="22" t="s">
        <v>45</v>
      </c>
      <c r="B49" s="22"/>
      <c r="C49" s="23" t="s">
        <v>43</v>
      </c>
      <c r="D49" s="24"/>
      <c r="E49" s="24"/>
      <c r="F49" s="24"/>
      <c r="G49" s="15"/>
      <c r="H49" s="24"/>
      <c r="I49" s="24"/>
      <c r="J49" s="24"/>
      <c r="K49" s="15"/>
      <c r="L49" s="24"/>
      <c r="M49" s="24"/>
      <c r="N49" s="24"/>
      <c r="O49" s="17"/>
      <c r="P49" s="24"/>
      <c r="Q49" s="24"/>
      <c r="R49" s="24"/>
      <c r="S49" s="17"/>
    </row>
    <row r="50" spans="1:256" ht="24" customHeight="1" x14ac:dyDescent="0.35">
      <c r="A50" s="22"/>
      <c r="B50" s="53"/>
      <c r="C50" s="23" t="s">
        <v>44</v>
      </c>
      <c r="D50" s="24">
        <v>0</v>
      </c>
      <c r="E50" s="24">
        <v>0</v>
      </c>
      <c r="F50" s="24">
        <v>0</v>
      </c>
      <c r="G50" s="15">
        <f>(+D50+E50+F50)/3</f>
        <v>0</v>
      </c>
      <c r="H50" s="24">
        <v>5.7099999999999998E-3</v>
      </c>
      <c r="I50" s="24">
        <v>4.3899999999999998E-3</v>
      </c>
      <c r="J50" s="24">
        <v>0</v>
      </c>
      <c r="K50" s="15">
        <f>(+H50+I50+J50)/3</f>
        <v>3.3666666666666667E-3</v>
      </c>
      <c r="L50" s="24">
        <f t="shared" ref="L50:S51" si="12">(+D50/D$52)*100</f>
        <v>0</v>
      </c>
      <c r="M50" s="24">
        <f t="shared" si="12"/>
        <v>0</v>
      </c>
      <c r="N50" s="24">
        <f t="shared" si="12"/>
        <v>0</v>
      </c>
      <c r="O50" s="17">
        <f t="shared" si="12"/>
        <v>0</v>
      </c>
      <c r="P50" s="24">
        <f t="shared" si="12"/>
        <v>8.659287997384338E-7</v>
      </c>
      <c r="Q50" s="24">
        <f t="shared" si="12"/>
        <v>6.2812829244569074E-7</v>
      </c>
      <c r="R50" s="24">
        <f t="shared" si="12"/>
        <v>0</v>
      </c>
      <c r="S50" s="17">
        <f t="shared" si="12"/>
        <v>4.7047614422835453E-7</v>
      </c>
      <c r="T50" s="46"/>
    </row>
    <row r="51" spans="1:256" ht="24.95" customHeight="1" x14ac:dyDescent="0.35">
      <c r="A51" s="50" t="s">
        <v>50</v>
      </c>
      <c r="B51" s="33"/>
      <c r="C51" s="33" t="s">
        <v>51</v>
      </c>
      <c r="D51" s="14">
        <v>82.553801069996553</v>
      </c>
      <c r="E51" s="14">
        <v>470.55005350004649</v>
      </c>
      <c r="F51" s="14">
        <v>288.35187846998451</v>
      </c>
      <c r="G51" s="15">
        <f>(+D51+E51+F51)/3</f>
        <v>280.48524434667587</v>
      </c>
      <c r="H51" s="14">
        <v>237.41107047992409</v>
      </c>
      <c r="I51" s="14">
        <v>436.7085200001311</v>
      </c>
      <c r="J51" s="14">
        <v>297.00507914996706</v>
      </c>
      <c r="K51" s="15">
        <f>(+H51+I51+J51)/3</f>
        <v>323.70822321000742</v>
      </c>
      <c r="L51" s="14">
        <f t="shared" si="12"/>
        <v>1.255130533318069E-2</v>
      </c>
      <c r="M51" s="14">
        <f t="shared" si="12"/>
        <v>6.7104662207271015E-2</v>
      </c>
      <c r="N51" s="14">
        <f t="shared" si="12"/>
        <v>3.6592617273208172E-2</v>
      </c>
      <c r="O51" s="17">
        <f t="shared" si="12"/>
        <v>3.9192992575216488E-2</v>
      </c>
      <c r="P51" s="14">
        <f t="shared" si="12"/>
        <v>3.6003692347687806E-2</v>
      </c>
      <c r="Q51" s="14">
        <f t="shared" si="12"/>
        <v>6.2484960584092739E-2</v>
      </c>
      <c r="R51" s="14">
        <f t="shared" si="12"/>
        <v>3.7669393916657697E-2</v>
      </c>
      <c r="S51" s="17">
        <f t="shared" si="12"/>
        <v>4.523673169629381E-2</v>
      </c>
      <c r="T51" s="46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35.1" customHeight="1" x14ac:dyDescent="0.25">
      <c r="A52" s="61" t="s">
        <v>52</v>
      </c>
      <c r="B52" s="61"/>
      <c r="C52" s="61"/>
      <c r="D52" s="43">
        <v>657730.80073000002</v>
      </c>
      <c r="E52" s="43">
        <v>701218.12407999998</v>
      </c>
      <c r="F52" s="43">
        <v>788005.61413</v>
      </c>
      <c r="G52" s="62">
        <f>G9+G21+G26+G30+G42+G34+G40+G48+G50+G43+G51+G38+G16</f>
        <v>715651.51298</v>
      </c>
      <c r="H52" s="43">
        <v>659407.56349999993</v>
      </c>
      <c r="I52" s="43">
        <v>698901.80920000013</v>
      </c>
      <c r="J52" s="43">
        <v>788451.97193</v>
      </c>
      <c r="K52" s="62">
        <f t="shared" ref="K52:S52" si="13">K9+K21+K26+K30+K42+K34+K40+K48+K50+K43+K51+K38+K16</f>
        <v>715587.11487666657</v>
      </c>
      <c r="L52" s="43">
        <f t="shared" si="13"/>
        <v>99.999999999999986</v>
      </c>
      <c r="M52" s="43">
        <f t="shared" si="13"/>
        <v>100.00000000000001</v>
      </c>
      <c r="N52" s="43">
        <f t="shared" si="13"/>
        <v>100.00000000000001</v>
      </c>
      <c r="O52" s="62">
        <f t="shared" si="13"/>
        <v>100</v>
      </c>
      <c r="P52" s="43">
        <f t="shared" si="13"/>
        <v>100</v>
      </c>
      <c r="Q52" s="43">
        <f t="shared" si="13"/>
        <v>99.999999999999986</v>
      </c>
      <c r="R52" s="43">
        <f t="shared" si="13"/>
        <v>100</v>
      </c>
      <c r="S52" s="62">
        <f t="shared" si="13"/>
        <v>100</v>
      </c>
      <c r="T52" s="46"/>
    </row>
    <row r="53" spans="1:256" ht="39.950000000000003" customHeight="1" x14ac:dyDescent="0.35">
      <c r="A53" s="63"/>
      <c r="D53" s="64"/>
      <c r="E53" s="64"/>
      <c r="F53" s="64"/>
      <c r="G53" s="64"/>
      <c r="H53" s="65"/>
      <c r="I53" s="65"/>
      <c r="J53" s="65"/>
      <c r="K53" s="66"/>
      <c r="L53" s="65"/>
      <c r="M53" s="65"/>
      <c r="N53" s="65"/>
      <c r="O53" s="66"/>
      <c r="P53" s="65"/>
      <c r="Q53" s="65"/>
      <c r="R53" s="65"/>
      <c r="S53" s="66"/>
    </row>
    <row r="54" spans="1:256" ht="23.25" x14ac:dyDescent="0.35">
      <c r="A54" s="6"/>
      <c r="B54" s="6"/>
      <c r="C54" s="47"/>
      <c r="D54" s="68"/>
      <c r="E54" s="68"/>
      <c r="F54" s="68"/>
      <c r="G54" s="68"/>
      <c r="H54" s="69"/>
      <c r="I54" s="69"/>
      <c r="J54" s="69"/>
      <c r="K54" s="70"/>
      <c r="L54" s="69"/>
      <c r="M54" s="69"/>
      <c r="N54" s="69"/>
      <c r="O54" s="70"/>
      <c r="P54" s="69"/>
      <c r="Q54" s="69"/>
      <c r="R54" s="69"/>
      <c r="S54" s="70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1" orientation="landscape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transitionEvaluation="1">
    <pageSetUpPr fitToPage="1"/>
  </sheetPr>
  <dimension ref="A1:IV51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90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66</v>
      </c>
      <c r="E8" s="8" t="s">
        <v>67</v>
      </c>
      <c r="F8" s="9" t="s">
        <v>68</v>
      </c>
      <c r="G8" s="10" t="s">
        <v>56</v>
      </c>
      <c r="H8" s="11" t="s">
        <v>66</v>
      </c>
      <c r="I8" s="8" t="s">
        <v>67</v>
      </c>
      <c r="J8" s="9" t="s">
        <v>68</v>
      </c>
      <c r="K8" s="10" t="s">
        <v>56</v>
      </c>
      <c r="L8" s="11" t="s">
        <v>66</v>
      </c>
      <c r="M8" s="8" t="s">
        <v>67</v>
      </c>
      <c r="N8" s="9" t="s">
        <v>68</v>
      </c>
      <c r="O8" s="10" t="s">
        <v>57</v>
      </c>
      <c r="P8" s="11" t="s">
        <v>66</v>
      </c>
      <c r="Q8" s="8" t="s">
        <v>67</v>
      </c>
      <c r="R8" s="9" t="s">
        <v>68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466012.99828399002</v>
      </c>
      <c r="E9" s="14">
        <v>584719.03569699998</v>
      </c>
      <c r="F9" s="14">
        <v>612005.29457000003</v>
      </c>
      <c r="G9" s="15">
        <f>(+D9+E9+F9)/3</f>
        <v>554245.7761836634</v>
      </c>
      <c r="H9" s="16">
        <v>466012.99828399002</v>
      </c>
      <c r="I9" s="16">
        <v>584719.03569699998</v>
      </c>
      <c r="J9" s="16">
        <v>612005.29457000003</v>
      </c>
      <c r="K9" s="15">
        <f>(+H9+I9+J9)/3</f>
        <v>554245.7761836634</v>
      </c>
      <c r="L9" s="16">
        <f t="shared" ref="L9:S12" si="0">(+D9/D$49)*100</f>
        <v>84.201827935905342</v>
      </c>
      <c r="M9" s="16">
        <f t="shared" si="0"/>
        <v>85.725742059633632</v>
      </c>
      <c r="N9" s="16">
        <f t="shared" si="0"/>
        <v>84.812572515906396</v>
      </c>
      <c r="O9" s="17">
        <f t="shared" si="0"/>
        <v>84.958112715437139</v>
      </c>
      <c r="P9" s="16">
        <f t="shared" si="0"/>
        <v>83.854704133998325</v>
      </c>
      <c r="Q9" s="16">
        <f t="shared" si="0"/>
        <v>85.860313556191343</v>
      </c>
      <c r="R9" s="16">
        <f t="shared" si="0"/>
        <v>84.47328724172155</v>
      </c>
      <c r="S9" s="17">
        <f t="shared" si="0"/>
        <v>84.779628684524667</v>
      </c>
      <c r="T9" s="46"/>
    </row>
    <row r="10" spans="1:256" ht="24" customHeight="1" x14ac:dyDescent="0.35">
      <c r="A10" s="12"/>
      <c r="B10" s="12"/>
      <c r="C10" s="19" t="s">
        <v>7</v>
      </c>
      <c r="D10" s="14">
        <v>267250.97340000002</v>
      </c>
      <c r="E10" s="14">
        <v>313329.60074999998</v>
      </c>
      <c r="F10" s="14">
        <v>342474.41401999997</v>
      </c>
      <c r="G10" s="20">
        <f>(+D10+E10+F10)/3</f>
        <v>307684.99605666666</v>
      </c>
      <c r="H10" s="16">
        <v>267250.97340000002</v>
      </c>
      <c r="I10" s="16">
        <v>313329.60074999998</v>
      </c>
      <c r="J10" s="16">
        <v>342474.41401999997</v>
      </c>
      <c r="K10" s="20">
        <f>(+H10+I10+J10)/3</f>
        <v>307684.99605666666</v>
      </c>
      <c r="L10" s="16">
        <f t="shared" si="0"/>
        <v>48.288396591497204</v>
      </c>
      <c r="M10" s="16">
        <f t="shared" si="0"/>
        <v>45.93729790500867</v>
      </c>
      <c r="N10" s="16">
        <f t="shared" si="0"/>
        <v>47.460596062852446</v>
      </c>
      <c r="O10" s="21">
        <f t="shared" si="0"/>
        <v>47.16379934516425</v>
      </c>
      <c r="P10" s="16">
        <f t="shared" si="0"/>
        <v>48.089326663637763</v>
      </c>
      <c r="Q10" s="16">
        <f t="shared" si="0"/>
        <v>46.009409860861957</v>
      </c>
      <c r="R10" s="16">
        <f t="shared" si="0"/>
        <v>47.270734101701102</v>
      </c>
      <c r="S10" s="21">
        <f t="shared" si="0"/>
        <v>47.064715399544276</v>
      </c>
    </row>
    <row r="11" spans="1:256" ht="24" customHeight="1" x14ac:dyDescent="0.35">
      <c r="A11" s="12"/>
      <c r="B11" s="12"/>
      <c r="C11" s="19" t="s">
        <v>8</v>
      </c>
      <c r="D11" s="14">
        <v>165549.68150999999</v>
      </c>
      <c r="E11" s="14">
        <v>241175.20315000002</v>
      </c>
      <c r="F11" s="14">
        <v>235911.44158999997</v>
      </c>
      <c r="G11" s="20">
        <f>(+D11+E11+F11)/3</f>
        <v>214212.10874999998</v>
      </c>
      <c r="H11" s="16">
        <v>165549.68150999999</v>
      </c>
      <c r="I11" s="16">
        <v>241175.20315000002</v>
      </c>
      <c r="J11" s="16">
        <v>235911.44158999997</v>
      </c>
      <c r="K11" s="20">
        <f>(+H11+I11+J11)/3</f>
        <v>214212.10874999998</v>
      </c>
      <c r="L11" s="16">
        <f t="shared" si="0"/>
        <v>29.912439886181275</v>
      </c>
      <c r="M11" s="16">
        <f t="shared" si="0"/>
        <v>35.358731278128488</v>
      </c>
      <c r="N11" s="16">
        <f t="shared" si="0"/>
        <v>32.692946326946164</v>
      </c>
      <c r="O11" s="21">
        <f t="shared" si="0"/>
        <v>32.835715240819908</v>
      </c>
      <c r="P11" s="16">
        <f t="shared" si="0"/>
        <v>29.789125225298736</v>
      </c>
      <c r="Q11" s="16">
        <f t="shared" si="0"/>
        <v>35.414237095519603</v>
      </c>
      <c r="R11" s="16">
        <f t="shared" si="0"/>
        <v>32.562161056208531</v>
      </c>
      <c r="S11" s="21">
        <f t="shared" si="0"/>
        <v>32.766732413556483</v>
      </c>
    </row>
    <row r="12" spans="1:256" ht="24" customHeight="1" x14ac:dyDescent="0.35">
      <c r="A12" s="12"/>
      <c r="B12" s="12"/>
      <c r="C12" s="19" t="s">
        <v>9</v>
      </c>
      <c r="D12" s="14">
        <v>33212.343373989999</v>
      </c>
      <c r="E12" s="14">
        <v>30214.231796999997</v>
      </c>
      <c r="F12" s="14">
        <v>33619.438960000007</v>
      </c>
      <c r="G12" s="20">
        <f>(+D12+E12+F12)/3</f>
        <v>32348.671376996663</v>
      </c>
      <c r="H12" s="16">
        <v>33212.343373989999</v>
      </c>
      <c r="I12" s="16">
        <v>30214.231796999997</v>
      </c>
      <c r="J12" s="16">
        <v>33619.438960000007</v>
      </c>
      <c r="K12" s="20">
        <f>(+H12+I12+J12)/3</f>
        <v>32348.671376996663</v>
      </c>
      <c r="L12" s="16">
        <f t="shared" si="0"/>
        <v>6.0009914582268582</v>
      </c>
      <c r="M12" s="16">
        <f t="shared" si="0"/>
        <v>4.4297128764964748</v>
      </c>
      <c r="N12" s="16">
        <f t="shared" si="0"/>
        <v>4.6590301261077682</v>
      </c>
      <c r="O12" s="21">
        <f t="shared" si="0"/>
        <v>4.9585981294529606</v>
      </c>
      <c r="P12" s="16">
        <f t="shared" si="0"/>
        <v>5.9762522450618318</v>
      </c>
      <c r="Q12" s="16">
        <f t="shared" si="0"/>
        <v>4.4366665998097865</v>
      </c>
      <c r="R12" s="16">
        <f t="shared" si="0"/>
        <v>4.6403920838119115</v>
      </c>
      <c r="S12" s="21">
        <f t="shared" si="0"/>
        <v>4.9481808714238875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15843.342040000001</v>
      </c>
      <c r="E14" s="14">
        <v>17768.947139999997</v>
      </c>
      <c r="F14" s="14">
        <v>17090.310859999998</v>
      </c>
      <c r="G14" s="20">
        <f>(+D14+E14+F14)/3</f>
        <v>16900.866679999999</v>
      </c>
      <c r="H14" s="14">
        <v>15843.342040000001</v>
      </c>
      <c r="I14" s="14">
        <v>17768.947139999997</v>
      </c>
      <c r="J14" s="14">
        <v>17090.310859999998</v>
      </c>
      <c r="K14" s="20">
        <f>(+H14+I14+J14)/3</f>
        <v>16900.866679999999</v>
      </c>
      <c r="L14" s="14">
        <f t="shared" ref="L14:S15" si="1">(+D14/D$49)*100</f>
        <v>2.8626634134544195</v>
      </c>
      <c r="M14" s="14">
        <f t="shared" si="1"/>
        <v>2.6051079000346626</v>
      </c>
      <c r="N14" s="14">
        <f t="shared" si="1"/>
        <v>2.3683998194027787</v>
      </c>
      <c r="O14" s="21">
        <f t="shared" si="1"/>
        <v>2.590666087299518</v>
      </c>
      <c r="P14" s="14">
        <f t="shared" si="1"/>
        <v>2.8508620234844204</v>
      </c>
      <c r="Q14" s="14">
        <f t="shared" si="1"/>
        <v>2.6091973749155928</v>
      </c>
      <c r="R14" s="14">
        <f t="shared" si="1"/>
        <v>2.3589252431899808</v>
      </c>
      <c r="S14" s="21">
        <f t="shared" si="1"/>
        <v>2.5852234931642388</v>
      </c>
    </row>
    <row r="15" spans="1:256" ht="24" customHeight="1" x14ac:dyDescent="0.35">
      <c r="A15" s="12"/>
      <c r="B15" s="12"/>
      <c r="C15" s="19" t="s">
        <v>12</v>
      </c>
      <c r="D15" s="14">
        <v>15730.923280000001</v>
      </c>
      <c r="E15" s="14">
        <v>11051.778349999999</v>
      </c>
      <c r="F15" s="14">
        <v>14736.478430000001</v>
      </c>
      <c r="G15" s="20">
        <f>(+D15+E15+F15)/3</f>
        <v>13839.726686666667</v>
      </c>
      <c r="H15" s="16">
        <v>15730.923280000001</v>
      </c>
      <c r="I15" s="16">
        <v>11051.778349999999</v>
      </c>
      <c r="J15" s="16">
        <v>14736.478430000001</v>
      </c>
      <c r="K15" s="20">
        <f>(+H15+I15+J15)/3</f>
        <v>13839.726686666667</v>
      </c>
      <c r="L15" s="16">
        <f t="shared" si="1"/>
        <v>2.8423509648292864</v>
      </c>
      <c r="M15" s="16">
        <f t="shared" si="1"/>
        <v>1.6203028160405148</v>
      </c>
      <c r="N15" s="16">
        <f t="shared" si="1"/>
        <v>2.0422023413238808</v>
      </c>
      <c r="O15" s="21">
        <f t="shared" si="1"/>
        <v>2.1214362117340517</v>
      </c>
      <c r="P15" s="16">
        <f t="shared" si="1"/>
        <v>2.830633313354824</v>
      </c>
      <c r="Q15" s="16">
        <f t="shared" si="1"/>
        <v>1.622846352784467</v>
      </c>
      <c r="R15" s="16">
        <f t="shared" si="1"/>
        <v>2.0340326895757626</v>
      </c>
      <c r="S15" s="21">
        <f t="shared" si="1"/>
        <v>2.1169793979667522</v>
      </c>
    </row>
    <row r="16" spans="1:256" ht="24" customHeight="1" x14ac:dyDescent="0.35">
      <c r="A16" s="22" t="s">
        <v>13</v>
      </c>
      <c r="B16" s="22"/>
      <c r="C16" s="23" t="s">
        <v>14</v>
      </c>
      <c r="D16" s="24"/>
      <c r="E16" s="24"/>
      <c r="F16" s="24"/>
      <c r="G16" s="15"/>
      <c r="H16" s="24"/>
      <c r="I16" s="24"/>
      <c r="J16" s="24"/>
      <c r="K16" s="15"/>
      <c r="L16" s="24"/>
      <c r="M16" s="24"/>
      <c r="N16" s="24"/>
      <c r="O16" s="17"/>
      <c r="P16" s="24"/>
      <c r="Q16" s="24"/>
      <c r="R16" s="24"/>
      <c r="S16" s="17"/>
    </row>
    <row r="17" spans="1:20" ht="24" customHeight="1" x14ac:dyDescent="0.35">
      <c r="A17" s="22"/>
      <c r="B17" s="22"/>
      <c r="C17" s="23" t="s">
        <v>15</v>
      </c>
      <c r="D17" s="24">
        <v>47880.457260000003</v>
      </c>
      <c r="E17" s="24">
        <v>53419.250820000001</v>
      </c>
      <c r="F17" s="24">
        <v>55305.304026999998</v>
      </c>
      <c r="G17" s="15">
        <f>(+D17+E17+F17)/3</f>
        <v>52201.670702333337</v>
      </c>
      <c r="H17" s="24">
        <v>49381.903120000003</v>
      </c>
      <c r="I17" s="24">
        <v>55207.991129999995</v>
      </c>
      <c r="J17" s="24">
        <v>56964.780180000002</v>
      </c>
      <c r="K17" s="15">
        <f>(+H17+I17+J17)/3</f>
        <v>53851.558143333335</v>
      </c>
      <c r="L17" s="24">
        <f t="shared" ref="L17:S20" si="2">(+D17/D$49)*100</f>
        <v>8.6513080934324158</v>
      </c>
      <c r="M17" s="24">
        <f t="shared" si="2"/>
        <v>7.8318040584319712</v>
      </c>
      <c r="N17" s="24">
        <f t="shared" si="2"/>
        <v>7.6642884463929857</v>
      </c>
      <c r="O17" s="17">
        <f t="shared" si="2"/>
        <v>8.0017847930217396</v>
      </c>
      <c r="P17" s="24">
        <f t="shared" si="2"/>
        <v>8.8858141102276438</v>
      </c>
      <c r="Q17" s="24">
        <f t="shared" si="2"/>
        <v>8.1067575020519396</v>
      </c>
      <c r="R17" s="24">
        <f t="shared" si="2"/>
        <v>7.8626807341391043</v>
      </c>
      <c r="S17" s="17">
        <f t="shared" si="2"/>
        <v>8.2373475805469951</v>
      </c>
      <c r="T17" s="46"/>
    </row>
    <row r="18" spans="1:20" ht="24" customHeight="1" x14ac:dyDescent="0.35">
      <c r="A18" s="22"/>
      <c r="B18" s="22"/>
      <c r="C18" s="52" t="s">
        <v>59</v>
      </c>
      <c r="D18" s="24">
        <v>16645.44212</v>
      </c>
      <c r="E18" s="24">
        <v>18431.779739999998</v>
      </c>
      <c r="F18" s="24">
        <v>17519.196197000001</v>
      </c>
      <c r="G18" s="20">
        <f>(+D18+E18+F18)/3</f>
        <v>17532.139352333335</v>
      </c>
      <c r="H18" s="24">
        <v>12988.19275</v>
      </c>
      <c r="I18" s="24">
        <v>15126.376180000003</v>
      </c>
      <c r="J18" s="24">
        <v>15133.26693</v>
      </c>
      <c r="K18" s="20">
        <f>(+H18+I18+J18)/3</f>
        <v>14415.945286666667</v>
      </c>
      <c r="L18" s="24">
        <f t="shared" si="2"/>
        <v>3.0075913299980215</v>
      </c>
      <c r="M18" s="24">
        <f t="shared" si="2"/>
        <v>2.7022858830099961</v>
      </c>
      <c r="N18" s="24">
        <f t="shared" si="2"/>
        <v>2.4278353652519025</v>
      </c>
      <c r="O18" s="21">
        <f t="shared" si="2"/>
        <v>2.687431344077043</v>
      </c>
      <c r="P18" s="24">
        <f t="shared" si="2"/>
        <v>2.3371044676802724</v>
      </c>
      <c r="Q18" s="24">
        <f t="shared" si="2"/>
        <v>2.2211614852517236</v>
      </c>
      <c r="R18" s="24">
        <f t="shared" si="2"/>
        <v>2.088800236902721</v>
      </c>
      <c r="S18" s="21">
        <f t="shared" si="2"/>
        <v>2.2051200767924728</v>
      </c>
    </row>
    <row r="19" spans="1:20" ht="24" customHeight="1" x14ac:dyDescent="0.35">
      <c r="A19" s="22"/>
      <c r="B19" s="22"/>
      <c r="C19" s="52" t="s">
        <v>60</v>
      </c>
      <c r="D19" s="24">
        <v>24018.596660000003</v>
      </c>
      <c r="E19" s="24">
        <v>26549.570410000004</v>
      </c>
      <c r="F19" s="24">
        <v>29452.305019999996</v>
      </c>
      <c r="G19" s="20">
        <f>(+D19+E19+F19)/3</f>
        <v>26673.490696666671</v>
      </c>
      <c r="H19" s="24">
        <v>29263.436030000001</v>
      </c>
      <c r="I19" s="24">
        <v>31939.696619999992</v>
      </c>
      <c r="J19" s="24">
        <v>33370.61707</v>
      </c>
      <c r="K19" s="20">
        <f>(+H19+I19+J19)/3</f>
        <v>31524.583239999996</v>
      </c>
      <c r="L19" s="24">
        <f t="shared" si="2"/>
        <v>4.3398140195110324</v>
      </c>
      <c r="M19" s="24">
        <f t="shared" si="2"/>
        <v>3.8924363426080597</v>
      </c>
      <c r="N19" s="24">
        <f t="shared" si="2"/>
        <v>4.081542721006044</v>
      </c>
      <c r="O19" s="21">
        <f t="shared" si="2"/>
        <v>4.0886724382914039</v>
      </c>
      <c r="P19" s="24">
        <f t="shared" si="2"/>
        <v>5.2656831017070367</v>
      </c>
      <c r="Q19" s="24">
        <f t="shared" si="2"/>
        <v>4.6900343571231105</v>
      </c>
      <c r="R19" s="24">
        <f t="shared" si="2"/>
        <v>4.6060479316085114</v>
      </c>
      <c r="S19" s="21">
        <f t="shared" si="2"/>
        <v>4.8221250866798506</v>
      </c>
    </row>
    <row r="20" spans="1:20" ht="24" customHeight="1" x14ac:dyDescent="0.35">
      <c r="A20" s="22"/>
      <c r="B20" s="53"/>
      <c r="C20" s="52" t="s">
        <v>61</v>
      </c>
      <c r="D20" s="24">
        <v>7216.4184800000003</v>
      </c>
      <c r="E20" s="24">
        <v>8437.9006699999991</v>
      </c>
      <c r="F20" s="24">
        <v>8333.802810000001</v>
      </c>
      <c r="G20" s="20">
        <f>(+D20+E20+F20)/3</f>
        <v>7996.0406533333335</v>
      </c>
      <c r="H20" s="24">
        <v>7130.2743400000008</v>
      </c>
      <c r="I20" s="24">
        <v>8141.9183300000004</v>
      </c>
      <c r="J20" s="24">
        <v>8460.8961800000016</v>
      </c>
      <c r="K20" s="20">
        <f>(+H20+I20+J20)/3</f>
        <v>7911.0296166666667</v>
      </c>
      <c r="L20" s="24">
        <f t="shared" si="2"/>
        <v>1.3039027439233619</v>
      </c>
      <c r="M20" s="24">
        <f t="shared" si="2"/>
        <v>1.237081832813915</v>
      </c>
      <c r="N20" s="24">
        <f t="shared" si="2"/>
        <v>1.1549103601350392</v>
      </c>
      <c r="O20" s="21">
        <f t="shared" si="2"/>
        <v>1.225681010653292</v>
      </c>
      <c r="P20" s="24">
        <f t="shared" si="2"/>
        <v>1.2830265408403341</v>
      </c>
      <c r="Q20" s="24">
        <f t="shared" si="2"/>
        <v>1.195561659677105</v>
      </c>
      <c r="R20" s="24">
        <f t="shared" si="2"/>
        <v>1.1678325656278723</v>
      </c>
      <c r="S20" s="21">
        <f t="shared" si="2"/>
        <v>1.2101024170746697</v>
      </c>
    </row>
    <row r="21" spans="1:20" ht="24" customHeight="1" x14ac:dyDescent="0.35">
      <c r="A21" s="50" t="s">
        <v>16</v>
      </c>
      <c r="B21" s="54"/>
      <c r="C21" s="33" t="s">
        <v>17</v>
      </c>
      <c r="D21" s="14"/>
      <c r="E21" s="14"/>
      <c r="F21" s="14"/>
      <c r="G21" s="15"/>
      <c r="H21" s="14"/>
      <c r="I21" s="14"/>
      <c r="J21" s="14"/>
      <c r="K21" s="15"/>
      <c r="L21" s="14"/>
      <c r="M21" s="14"/>
      <c r="N21" s="14"/>
      <c r="O21" s="17"/>
      <c r="P21" s="14"/>
      <c r="Q21" s="14"/>
      <c r="R21" s="14"/>
      <c r="S21" s="17"/>
    </row>
    <row r="22" spans="1:20" ht="24" customHeight="1" x14ac:dyDescent="0.35">
      <c r="A22" s="50"/>
      <c r="B22" s="55"/>
      <c r="C22" s="33" t="s">
        <v>18</v>
      </c>
      <c r="D22" s="14">
        <v>15584.128060000001</v>
      </c>
      <c r="E22" s="14">
        <v>20627.303830000001</v>
      </c>
      <c r="F22" s="14">
        <v>23783.35298</v>
      </c>
      <c r="G22" s="15">
        <f>(+D22+E22+F22)/3</f>
        <v>19998.261623333336</v>
      </c>
      <c r="H22" s="14">
        <v>19008.32</v>
      </c>
      <c r="I22" s="14">
        <v>18003.34</v>
      </c>
      <c r="J22" s="14">
        <v>23120.78</v>
      </c>
      <c r="K22" s="15">
        <f>(+H22+I22+J22)/3</f>
        <v>20044.146666666667</v>
      </c>
      <c r="L22" s="14">
        <f t="shared" ref="L22:S24" si="3">(+D22/D$49)*100</f>
        <v>2.8158271856605328</v>
      </c>
      <c r="M22" s="14">
        <f t="shared" si="3"/>
        <v>3.0241719861376244</v>
      </c>
      <c r="N22" s="14">
        <f t="shared" si="3"/>
        <v>3.2959312071064657</v>
      </c>
      <c r="O22" s="17">
        <f t="shared" si="3"/>
        <v>3.0654533387818597</v>
      </c>
      <c r="P22" s="14">
        <f t="shared" si="3"/>
        <v>3.4203703663926817</v>
      </c>
      <c r="Q22" s="14">
        <f t="shared" si="3"/>
        <v>2.6436156907669712</v>
      </c>
      <c r="R22" s="14">
        <f t="shared" si="3"/>
        <v>3.1912931269081692</v>
      </c>
      <c r="S22" s="17">
        <f t="shared" si="3"/>
        <v>3.0660320470083926</v>
      </c>
      <c r="T22" s="46"/>
    </row>
    <row r="23" spans="1:20" ht="24" customHeight="1" x14ac:dyDescent="0.35">
      <c r="A23" s="50"/>
      <c r="B23" s="55"/>
      <c r="C23" s="51" t="s">
        <v>19</v>
      </c>
      <c r="D23" s="14">
        <v>15584.128060000001</v>
      </c>
      <c r="E23" s="14">
        <v>20627.303830000001</v>
      </c>
      <c r="F23" s="14">
        <v>23783.35298</v>
      </c>
      <c r="G23" s="20">
        <f>(+D23+E23+F23)/3</f>
        <v>19998.261623333336</v>
      </c>
      <c r="H23" s="14">
        <v>19008.32</v>
      </c>
      <c r="I23" s="14">
        <v>18003.34</v>
      </c>
      <c r="J23" s="14">
        <v>23120.78</v>
      </c>
      <c r="K23" s="20">
        <f>(+H23+I23+J23)/3</f>
        <v>20044.146666666667</v>
      </c>
      <c r="L23" s="14">
        <f t="shared" si="3"/>
        <v>2.8158271856605328</v>
      </c>
      <c r="M23" s="14">
        <f t="shared" si="3"/>
        <v>3.0241719861376244</v>
      </c>
      <c r="N23" s="14">
        <f t="shared" si="3"/>
        <v>3.2959312071064657</v>
      </c>
      <c r="O23" s="21">
        <f t="shared" si="3"/>
        <v>3.0654533387818597</v>
      </c>
      <c r="P23" s="14">
        <f t="shared" si="3"/>
        <v>3.4203703663926817</v>
      </c>
      <c r="Q23" s="14">
        <f t="shared" si="3"/>
        <v>2.6436156907669712</v>
      </c>
      <c r="R23" s="14">
        <f t="shared" si="3"/>
        <v>3.1912931269081692</v>
      </c>
      <c r="S23" s="21">
        <f t="shared" si="3"/>
        <v>3.0660320470083926</v>
      </c>
    </row>
    <row r="24" spans="1:20" ht="24" customHeight="1" x14ac:dyDescent="0.35">
      <c r="A24" s="50"/>
      <c r="B24" s="55"/>
      <c r="C24" s="51" t="s">
        <v>20</v>
      </c>
      <c r="D24" s="14">
        <v>0</v>
      </c>
      <c r="E24" s="14">
        <v>0</v>
      </c>
      <c r="F24" s="14">
        <v>0</v>
      </c>
      <c r="G24" s="20">
        <f>(+D24+E24+F24)/3</f>
        <v>0</v>
      </c>
      <c r="H24" s="14">
        <v>0</v>
      </c>
      <c r="I24" s="14">
        <v>0</v>
      </c>
      <c r="J24" s="14">
        <v>0</v>
      </c>
      <c r="K24" s="20">
        <f>(+H24+I24+J24)/3</f>
        <v>0</v>
      </c>
      <c r="L24" s="14">
        <f t="shared" si="3"/>
        <v>0</v>
      </c>
      <c r="M24" s="14">
        <f t="shared" si="3"/>
        <v>0</v>
      </c>
      <c r="N24" s="14">
        <f t="shared" si="3"/>
        <v>0</v>
      </c>
      <c r="O24" s="21">
        <f t="shared" si="3"/>
        <v>0</v>
      </c>
      <c r="P24" s="14">
        <f t="shared" si="3"/>
        <v>0</v>
      </c>
      <c r="Q24" s="14">
        <f t="shared" si="3"/>
        <v>0</v>
      </c>
      <c r="R24" s="14">
        <f t="shared" si="3"/>
        <v>0</v>
      </c>
      <c r="S24" s="21">
        <f t="shared" si="3"/>
        <v>0</v>
      </c>
    </row>
    <row r="25" spans="1:20" ht="24" customHeight="1" x14ac:dyDescent="0.35">
      <c r="A25" s="22" t="s">
        <v>21</v>
      </c>
      <c r="B25" s="56"/>
      <c r="C25" s="23" t="s">
        <v>22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23</v>
      </c>
      <c r="D26" s="24">
        <v>9947.4485300000015</v>
      </c>
      <c r="E26" s="24">
        <v>9673.7097699999977</v>
      </c>
      <c r="F26" s="24">
        <v>10261.773439999997</v>
      </c>
      <c r="G26" s="15">
        <f>(+D26+E26+F26)/3</f>
        <v>9960.9772466666655</v>
      </c>
      <c r="H26" s="24">
        <v>8182.6775500000003</v>
      </c>
      <c r="I26" s="24">
        <v>10410.737919999998</v>
      </c>
      <c r="J26" s="24">
        <v>9070.6052889999992</v>
      </c>
      <c r="K26" s="15">
        <f>(+H26+I26+J26)/3</f>
        <v>9221.3402530000003</v>
      </c>
      <c r="L26" s="24">
        <f t="shared" ref="L26:S28" si="4">(+D26/D$49)*100</f>
        <v>1.7973604869577096</v>
      </c>
      <c r="M26" s="24">
        <f t="shared" si="4"/>
        <v>1.4182639829986852</v>
      </c>
      <c r="N26" s="24">
        <f t="shared" si="4"/>
        <v>1.4220912984638492</v>
      </c>
      <c r="O26" s="17">
        <f t="shared" si="4"/>
        <v>1.5268782623934325</v>
      </c>
      <c r="P26" s="24">
        <f t="shared" si="4"/>
        <v>1.472396708902558</v>
      </c>
      <c r="Q26" s="24">
        <f t="shared" si="4"/>
        <v>1.5287157892799168</v>
      </c>
      <c r="R26" s="24">
        <f t="shared" si="4"/>
        <v>1.2519889171421807</v>
      </c>
      <c r="S26" s="17">
        <f t="shared" si="4"/>
        <v>1.4105327207111409</v>
      </c>
      <c r="T26" s="46"/>
    </row>
    <row r="27" spans="1:20" ht="24" customHeight="1" x14ac:dyDescent="0.35">
      <c r="A27" s="22"/>
      <c r="B27" s="53"/>
      <c r="C27" s="52" t="s">
        <v>24</v>
      </c>
      <c r="D27" s="24">
        <v>9923.0688100000007</v>
      </c>
      <c r="E27" s="24">
        <v>9639.8980399999982</v>
      </c>
      <c r="F27" s="24">
        <v>10233.975699999997</v>
      </c>
      <c r="G27" s="20">
        <f>(+D27+E27+F27)/3</f>
        <v>9932.3141833333302</v>
      </c>
      <c r="H27" s="24">
        <v>8174.2183500000001</v>
      </c>
      <c r="I27" s="24">
        <v>10397.648689999998</v>
      </c>
      <c r="J27" s="24">
        <v>9059.9774099999995</v>
      </c>
      <c r="K27" s="20">
        <f>(+H27+I27+J27)/3</f>
        <v>9210.6148166666662</v>
      </c>
      <c r="L27" s="24">
        <f t="shared" si="4"/>
        <v>1.7929554231587925</v>
      </c>
      <c r="M27" s="24">
        <f t="shared" si="4"/>
        <v>1.4133068403923823</v>
      </c>
      <c r="N27" s="24">
        <f t="shared" si="4"/>
        <v>1.418239047739148</v>
      </c>
      <c r="O27" s="21">
        <f t="shared" si="4"/>
        <v>1.5224846163430994</v>
      </c>
      <c r="P27" s="24">
        <f t="shared" si="4"/>
        <v>1.470874554551022</v>
      </c>
      <c r="Q27" s="24">
        <f t="shared" si="4"/>
        <v>1.5267937629332466</v>
      </c>
      <c r="R27" s="24">
        <f t="shared" si="4"/>
        <v>1.2505219823239648</v>
      </c>
      <c r="S27" s="21">
        <f t="shared" si="4"/>
        <v>1.4088921154979073</v>
      </c>
    </row>
    <row r="28" spans="1:20" ht="24" customHeight="1" x14ac:dyDescent="0.35">
      <c r="A28" s="22"/>
      <c r="B28" s="22"/>
      <c r="C28" s="52" t="s">
        <v>25</v>
      </c>
      <c r="D28" s="24">
        <v>24.379720000000002</v>
      </c>
      <c r="E28" s="24">
        <v>33.811730000000004</v>
      </c>
      <c r="F28" s="24">
        <v>27.797740000000005</v>
      </c>
      <c r="G28" s="21">
        <f>(+D28+E28+F28)/3</f>
        <v>28.663063333333337</v>
      </c>
      <c r="H28" s="24">
        <v>8.4591999999999992</v>
      </c>
      <c r="I28" s="24">
        <v>13.089230000000001</v>
      </c>
      <c r="J28" s="24">
        <v>10.627878999999998</v>
      </c>
      <c r="K28" s="20">
        <f>(+H28+I28+J28)/3</f>
        <v>10.725436333333333</v>
      </c>
      <c r="L28" s="24">
        <f t="shared" si="4"/>
        <v>4.4050637989169472E-3</v>
      </c>
      <c r="M28" s="24">
        <f t="shared" si="4"/>
        <v>4.9571426063029543E-3</v>
      </c>
      <c r="N28" s="24">
        <f t="shared" si="4"/>
        <v>3.8522507247012948E-3</v>
      </c>
      <c r="O28" s="21">
        <f t="shared" si="4"/>
        <v>4.393646050332903E-3</v>
      </c>
      <c r="P28" s="24">
        <f t="shared" si="4"/>
        <v>1.5221543515360099E-3</v>
      </c>
      <c r="Q28" s="24">
        <f t="shared" si="4"/>
        <v>1.9220263466699936E-3</v>
      </c>
      <c r="R28" s="24">
        <f t="shared" si="4"/>
        <v>1.46693481821598E-3</v>
      </c>
      <c r="S28" s="21">
        <f t="shared" si="4"/>
        <v>1.6406052132333987E-3</v>
      </c>
    </row>
    <row r="29" spans="1:20" ht="24" customHeight="1" x14ac:dyDescent="0.35">
      <c r="A29" s="50" t="s">
        <v>26</v>
      </c>
      <c r="B29" s="54"/>
      <c r="C29" s="33" t="s">
        <v>62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30</v>
      </c>
      <c r="D30" s="14">
        <v>4508.9374899999993</v>
      </c>
      <c r="E30" s="14">
        <v>4200.1025800000007</v>
      </c>
      <c r="F30" s="14">
        <v>7764.3302999999996</v>
      </c>
      <c r="G30" s="15">
        <f>(+D30+E30+F30)/3</f>
        <v>5491.1234566666653</v>
      </c>
      <c r="H30" s="14">
        <v>4672.0820899999999</v>
      </c>
      <c r="I30" s="14">
        <v>4902.9479700000002</v>
      </c>
      <c r="J30" s="14">
        <v>11666.806840000003</v>
      </c>
      <c r="K30" s="15">
        <f>(+H30+I30+J30)/3</f>
        <v>7080.6123000000007</v>
      </c>
      <c r="L30" s="14">
        <f t="shared" ref="L30:S31" si="5">(+D30/D$49)*100</f>
        <v>0.81469997640573577</v>
      </c>
      <c r="M30" s="14">
        <f t="shared" si="5"/>
        <v>0.61577764433115267</v>
      </c>
      <c r="N30" s="14">
        <f t="shared" si="5"/>
        <v>1.0759920419787801</v>
      </c>
      <c r="O30" s="17">
        <f t="shared" si="5"/>
        <v>0.84171229734599839</v>
      </c>
      <c r="P30" s="14">
        <f t="shared" si="5"/>
        <v>0.84069771184354991</v>
      </c>
      <c r="Q30" s="14">
        <f t="shared" si="5"/>
        <v>0.71995030835978602</v>
      </c>
      <c r="R30" s="14">
        <f t="shared" si="5"/>
        <v>1.6103349662709143</v>
      </c>
      <c r="S30" s="17">
        <f t="shared" si="5"/>
        <v>1.0830784959453734</v>
      </c>
      <c r="T30" s="46"/>
    </row>
    <row r="31" spans="1:20" ht="24" customHeight="1" x14ac:dyDescent="0.35">
      <c r="A31" s="22" t="s">
        <v>29</v>
      </c>
      <c r="B31" s="53"/>
      <c r="C31" s="23" t="s">
        <v>32</v>
      </c>
      <c r="D31" s="24">
        <v>4727.2890899999993</v>
      </c>
      <c r="E31" s="24">
        <v>5478.9250199999997</v>
      </c>
      <c r="F31" s="24">
        <v>4469.1276499999994</v>
      </c>
      <c r="G31" s="15">
        <f>(+D31+E31+F31)/3</f>
        <v>4891.7805866666667</v>
      </c>
      <c r="H31" s="24">
        <v>4200.1933899999995</v>
      </c>
      <c r="I31" s="24">
        <v>4454.8649099999993</v>
      </c>
      <c r="J31" s="24">
        <v>3536.1172699999993</v>
      </c>
      <c r="K31" s="15">
        <f>(+H31+I31+J31)/3</f>
        <v>4063.7251899999992</v>
      </c>
      <c r="L31" s="24">
        <f t="shared" si="5"/>
        <v>0.85415296145214292</v>
      </c>
      <c r="M31" s="24">
        <f t="shared" si="5"/>
        <v>0.80326598648993297</v>
      </c>
      <c r="N31" s="24">
        <f t="shared" si="5"/>
        <v>0.61933812707418268</v>
      </c>
      <c r="O31" s="17">
        <f>(+G31/G$49)*100</f>
        <v>0.74984143194173014</v>
      </c>
      <c r="P31" s="24">
        <f t="shared" si="5"/>
        <v>0.75578572984221737</v>
      </c>
      <c r="Q31" s="24">
        <f t="shared" si="5"/>
        <v>0.65415366128302799</v>
      </c>
      <c r="R31" s="24">
        <f t="shared" si="5"/>
        <v>0.48807984590884385</v>
      </c>
      <c r="S31" s="17">
        <f t="shared" si="5"/>
        <v>0.6216034970196751</v>
      </c>
      <c r="T31" s="46"/>
    </row>
    <row r="32" spans="1:20" ht="24" customHeight="1" x14ac:dyDescent="0.35">
      <c r="A32" s="50" t="s">
        <v>31</v>
      </c>
      <c r="B32" s="54"/>
      <c r="C32" s="33" t="s">
        <v>17</v>
      </c>
      <c r="D32" s="14"/>
      <c r="E32" s="14"/>
      <c r="F32" s="14"/>
      <c r="G32" s="20"/>
      <c r="H32" s="14"/>
      <c r="I32" s="14"/>
      <c r="J32" s="14"/>
      <c r="K32" s="20"/>
      <c r="L32" s="14"/>
      <c r="M32" s="14"/>
      <c r="N32" s="14"/>
      <c r="O32" s="21"/>
      <c r="P32" s="14"/>
      <c r="Q32" s="14"/>
      <c r="R32" s="14"/>
      <c r="S32" s="21"/>
    </row>
    <row r="33" spans="1:256" ht="24" customHeight="1" x14ac:dyDescent="0.35">
      <c r="A33" s="50"/>
      <c r="B33" s="50"/>
      <c r="C33" s="33" t="s">
        <v>27</v>
      </c>
      <c r="D33" s="14">
        <v>3997.9485800000002</v>
      </c>
      <c r="E33" s="14">
        <v>3240.8828399999998</v>
      </c>
      <c r="F33" s="14">
        <v>5966.1731400000008</v>
      </c>
      <c r="G33" s="15">
        <f>(+D33+E33+F33)/3</f>
        <v>4401.6681866666668</v>
      </c>
      <c r="H33" s="14">
        <v>3436.5</v>
      </c>
      <c r="I33" s="14">
        <v>3238.7260000000001</v>
      </c>
      <c r="J33" s="14">
        <v>6127.1861799999997</v>
      </c>
      <c r="K33" s="15">
        <f>(+H33+I33+J33)/3</f>
        <v>4267.4707266666665</v>
      </c>
      <c r="L33" s="14">
        <f t="shared" ref="L33:S35" si="6">(+D33/D$49)*100</f>
        <v>0.72237164986675051</v>
      </c>
      <c r="M33" s="14">
        <f t="shared" si="6"/>
        <v>0.4751463000621417</v>
      </c>
      <c r="N33" s="14">
        <f t="shared" si="6"/>
        <v>0.82680084072512361</v>
      </c>
      <c r="O33" s="17">
        <f t="shared" si="6"/>
        <v>0.67471406731092565</v>
      </c>
      <c r="P33" s="14">
        <f t="shared" si="6"/>
        <v>0.61836620827661004</v>
      </c>
      <c r="Q33" s="14">
        <f t="shared" si="6"/>
        <v>0.4755754694237263</v>
      </c>
      <c r="R33" s="14">
        <f t="shared" si="6"/>
        <v>0.84571745172614088</v>
      </c>
      <c r="S33" s="17">
        <f t="shared" si="6"/>
        <v>0.65276922112075564</v>
      </c>
      <c r="T33" s="46"/>
    </row>
    <row r="34" spans="1:256" ht="24" customHeight="1" x14ac:dyDescent="0.35">
      <c r="A34" s="50"/>
      <c r="B34" s="50"/>
      <c r="C34" s="51" t="s">
        <v>28</v>
      </c>
      <c r="D34" s="14">
        <v>2036.5770400000001</v>
      </c>
      <c r="E34" s="14">
        <v>1794.0823599999999</v>
      </c>
      <c r="F34" s="14">
        <v>4059.0628500000003</v>
      </c>
      <c r="G34" s="20">
        <f>(+D34+E34+F34)/3</f>
        <v>2629.9074166666669</v>
      </c>
      <c r="H34" s="14">
        <v>2779.41</v>
      </c>
      <c r="I34" s="14">
        <v>2983.29</v>
      </c>
      <c r="J34" s="14">
        <v>4854.9799999999996</v>
      </c>
      <c r="K34" s="20">
        <f>(+H34+I34+J34)/3</f>
        <v>3539.2266666666669</v>
      </c>
      <c r="L34" s="14">
        <f t="shared" si="6"/>
        <v>0.36798009955034072</v>
      </c>
      <c r="M34" s="14">
        <f t="shared" si="6"/>
        <v>0.26303067325962182</v>
      </c>
      <c r="N34" s="14">
        <f t="shared" si="6"/>
        <v>0.56251075826742036</v>
      </c>
      <c r="O34" s="21">
        <f t="shared" si="6"/>
        <v>0.4031279629676256</v>
      </c>
      <c r="P34" s="14">
        <f t="shared" si="6"/>
        <v>0.50012897510434817</v>
      </c>
      <c r="Q34" s="14">
        <f t="shared" si="6"/>
        <v>0.43806717276395363</v>
      </c>
      <c r="R34" s="14">
        <f t="shared" si="6"/>
        <v>0.67011858186776674</v>
      </c>
      <c r="S34" s="21">
        <f t="shared" si="6"/>
        <v>0.54137412592737078</v>
      </c>
    </row>
    <row r="35" spans="1:256" ht="24" customHeight="1" x14ac:dyDescent="0.35">
      <c r="A35" s="50"/>
      <c r="B35" s="54"/>
      <c r="C35" s="51" t="s">
        <v>20</v>
      </c>
      <c r="D35" s="14">
        <v>1961.3715400000001</v>
      </c>
      <c r="E35" s="14">
        <v>1446.8004799999999</v>
      </c>
      <c r="F35" s="14">
        <v>1907.1102900000001</v>
      </c>
      <c r="G35" s="20">
        <f>(+D35+E35+F35)/3</f>
        <v>1771.7607700000001</v>
      </c>
      <c r="H35" s="14">
        <v>657.09</v>
      </c>
      <c r="I35" s="14">
        <v>255.43600000000001</v>
      </c>
      <c r="J35" s="14">
        <v>1272.2061799999999</v>
      </c>
      <c r="K35" s="20">
        <f>(+H35+I35+J35)/3</f>
        <v>728.24405999999999</v>
      </c>
      <c r="L35" s="14">
        <f t="shared" si="6"/>
        <v>0.3543915503164099</v>
      </c>
      <c r="M35" s="14">
        <f t="shared" si="6"/>
        <v>0.21211562680251983</v>
      </c>
      <c r="N35" s="14">
        <f t="shared" si="6"/>
        <v>0.26429008245770325</v>
      </c>
      <c r="O35" s="21">
        <f t="shared" si="6"/>
        <v>0.27158610434329999</v>
      </c>
      <c r="P35" s="14">
        <f t="shared" si="6"/>
        <v>0.1182372331722618</v>
      </c>
      <c r="Q35" s="14">
        <f t="shared" si="6"/>
        <v>3.7508296659772691E-2</v>
      </c>
      <c r="R35" s="14">
        <f t="shared" si="6"/>
        <v>0.17559886985837406</v>
      </c>
      <c r="S35" s="21">
        <f t="shared" si="6"/>
        <v>0.11139509519338493</v>
      </c>
    </row>
    <row r="36" spans="1:256" ht="24" customHeight="1" x14ac:dyDescent="0.35">
      <c r="A36" s="22" t="s">
        <v>33</v>
      </c>
      <c r="B36" s="53"/>
      <c r="C36" s="23" t="s">
        <v>40</v>
      </c>
      <c r="D36" s="24"/>
      <c r="E36" s="24"/>
      <c r="F36" s="24"/>
      <c r="G36" s="15"/>
      <c r="H36" s="24"/>
      <c r="I36" s="24"/>
      <c r="J36" s="24"/>
      <c r="K36" s="15"/>
      <c r="L36" s="24"/>
      <c r="M36" s="24"/>
      <c r="N36" s="24"/>
      <c r="O36" s="17"/>
      <c r="P36" s="24"/>
      <c r="Q36" s="24"/>
      <c r="R36" s="24"/>
      <c r="S36" s="17"/>
    </row>
    <row r="37" spans="1:256" ht="24" customHeight="1" x14ac:dyDescent="0.35">
      <c r="A37" s="22"/>
      <c r="B37" s="22"/>
      <c r="C37" s="23" t="s">
        <v>41</v>
      </c>
      <c r="D37" s="24">
        <v>77.281700000000001</v>
      </c>
      <c r="E37" s="24">
        <v>645.101</v>
      </c>
      <c r="F37" s="24">
        <v>1835.03198</v>
      </c>
      <c r="G37" s="15">
        <f>(+D37+E37+F37)/3</f>
        <v>852.47155999999995</v>
      </c>
      <c r="H37" s="24">
        <v>698.1028</v>
      </c>
      <c r="I37" s="24">
        <v>8.3786299999999994</v>
      </c>
      <c r="J37" s="24">
        <v>1796.7434799999999</v>
      </c>
      <c r="K37" s="15">
        <f>(+H37+I37+J37)/3</f>
        <v>834.40830333333327</v>
      </c>
      <c r="L37" s="24">
        <f t="shared" ref="L37:S37" si="7">(+D37/D$49)*100</f>
        <v>1.3963688630909618E-2</v>
      </c>
      <c r="M37" s="24">
        <f t="shared" si="7"/>
        <v>9.4578350544874276E-2</v>
      </c>
      <c r="N37" s="24">
        <f t="shared" si="7"/>
        <v>0.25430136675877429</v>
      </c>
      <c r="O37" s="17">
        <f t="shared" si="7"/>
        <v>0.13067194734414153</v>
      </c>
      <c r="P37" s="24">
        <f t="shared" si="7"/>
        <v>0.12561710502641776</v>
      </c>
      <c r="Q37" s="24">
        <f t="shared" si="7"/>
        <v>1.2303204702644546E-3</v>
      </c>
      <c r="R37" s="24">
        <f t="shared" si="7"/>
        <v>0.24799920757608809</v>
      </c>
      <c r="S37" s="17">
        <f t="shared" si="7"/>
        <v>0.12763439825374953</v>
      </c>
      <c r="T37" s="46"/>
    </row>
    <row r="38" spans="1:256" ht="24" customHeight="1" x14ac:dyDescent="0.35">
      <c r="A38" s="50" t="s">
        <v>36</v>
      </c>
      <c r="B38" s="50"/>
      <c r="C38" s="33" t="s">
        <v>34</v>
      </c>
      <c r="D38" s="14"/>
      <c r="E38" s="14"/>
      <c r="F38" s="14"/>
      <c r="G38" s="15"/>
      <c r="H38" s="14"/>
      <c r="I38" s="14"/>
      <c r="J38" s="14"/>
      <c r="K38" s="15"/>
      <c r="L38" s="14"/>
      <c r="M38" s="14"/>
      <c r="N38" s="14"/>
      <c r="O38" s="17"/>
      <c r="P38" s="14"/>
      <c r="Q38" s="14"/>
      <c r="R38" s="14"/>
      <c r="S38" s="17"/>
    </row>
    <row r="39" spans="1:256" ht="24" customHeight="1" x14ac:dyDescent="0.35">
      <c r="A39" s="50"/>
      <c r="B39" s="54"/>
      <c r="C39" s="33" t="s">
        <v>35</v>
      </c>
      <c r="D39" s="14">
        <v>636.91570999999999</v>
      </c>
      <c r="E39" s="14">
        <v>7.23665</v>
      </c>
      <c r="F39" s="14">
        <v>39.434780000000003</v>
      </c>
      <c r="G39" s="15">
        <f>(+D39+E39+F39)/3</f>
        <v>227.86238000000003</v>
      </c>
      <c r="H39" s="14">
        <v>0</v>
      </c>
      <c r="I39" s="14">
        <v>0</v>
      </c>
      <c r="J39" s="14">
        <v>0.15756999999999999</v>
      </c>
      <c r="K39" s="15">
        <f>(+H39+I39+J39)/3</f>
        <v>5.2523333333333332E-2</v>
      </c>
      <c r="L39" s="14">
        <f t="shared" ref="L39:S39" si="8">(+D39/D$49)*100</f>
        <v>0.11508148317874384</v>
      </c>
      <c r="M39" s="14">
        <f t="shared" si="8"/>
        <v>1.0609662990300193E-3</v>
      </c>
      <c r="N39" s="14">
        <f t="shared" si="8"/>
        <v>5.4649284378311376E-3</v>
      </c>
      <c r="O39" s="17">
        <f t="shared" si="8"/>
        <v>3.4928110588311918E-2</v>
      </c>
      <c r="P39" s="14">
        <f t="shared" si="8"/>
        <v>0</v>
      </c>
      <c r="Q39" s="14">
        <f t="shared" si="8"/>
        <v>0</v>
      </c>
      <c r="R39" s="14">
        <f t="shared" si="8"/>
        <v>2.174892274425518E-5</v>
      </c>
      <c r="S39" s="17">
        <f t="shared" si="8"/>
        <v>8.0341770539680796E-6</v>
      </c>
      <c r="T39" s="46"/>
    </row>
    <row r="40" spans="1:256" ht="24" customHeight="1" x14ac:dyDescent="0.35">
      <c r="A40" s="22" t="s">
        <v>39</v>
      </c>
      <c r="B40" s="53"/>
      <c r="C40" s="23" t="s">
        <v>37</v>
      </c>
      <c r="D40" s="24"/>
      <c r="E40" s="24"/>
      <c r="F40" s="24"/>
      <c r="G40" s="20"/>
      <c r="H40" s="24"/>
      <c r="I40" s="24"/>
      <c r="J40" s="24"/>
      <c r="K40" s="20"/>
      <c r="L40" s="24"/>
      <c r="M40" s="24"/>
      <c r="N40" s="24"/>
      <c r="O40" s="21"/>
      <c r="P40" s="24"/>
      <c r="Q40" s="24"/>
      <c r="R40" s="24"/>
      <c r="S40" s="21"/>
    </row>
    <row r="41" spans="1:256" ht="24" customHeight="1" x14ac:dyDescent="0.35">
      <c r="A41" s="22"/>
      <c r="B41" s="22"/>
      <c r="C41" s="23" t="s">
        <v>38</v>
      </c>
      <c r="D41" s="24">
        <v>15.544969999999998</v>
      </c>
      <c r="E41" s="24">
        <v>0.53633999999999993</v>
      </c>
      <c r="F41" s="24">
        <v>83.997280000000003</v>
      </c>
      <c r="G41" s="15">
        <f>(+D41+E41+F41)/3</f>
        <v>33.359529999999999</v>
      </c>
      <c r="H41" s="24">
        <v>86.873770000000007</v>
      </c>
      <c r="I41" s="24">
        <v>13.816319999999999</v>
      </c>
      <c r="J41" s="24">
        <v>115.39091999999999</v>
      </c>
      <c r="K41" s="15">
        <f>(+H41+I41+J41)/3</f>
        <v>72.027003333333326</v>
      </c>
      <c r="L41" s="24">
        <f t="shared" ref="L41:S41" si="9">(+D41/D$49)*100</f>
        <v>2.8087518889572958E-3</v>
      </c>
      <c r="M41" s="24">
        <f t="shared" si="9"/>
        <v>7.8632884666490768E-5</v>
      </c>
      <c r="N41" s="24">
        <f t="shared" si="9"/>
        <v>1.1640463676289424E-2</v>
      </c>
      <c r="O41" s="17">
        <f t="shared" si="9"/>
        <v>5.1135485946127174E-3</v>
      </c>
      <c r="P41" s="24">
        <f t="shared" si="9"/>
        <v>1.563212680156971E-2</v>
      </c>
      <c r="Q41" s="24">
        <f t="shared" si="9"/>
        <v>2.0287924541033788E-3</v>
      </c>
      <c r="R41" s="24">
        <f t="shared" si="9"/>
        <v>1.5927068632788793E-2</v>
      </c>
      <c r="S41" s="17">
        <f t="shared" si="9"/>
        <v>1.1017535649808004E-2</v>
      </c>
      <c r="T41" s="46"/>
    </row>
    <row r="42" spans="1:256" ht="24" customHeight="1" x14ac:dyDescent="0.35">
      <c r="A42" s="50" t="s">
        <v>42</v>
      </c>
      <c r="B42" s="50"/>
      <c r="C42" s="33" t="s">
        <v>43</v>
      </c>
      <c r="D42" s="14"/>
      <c r="E42" s="14"/>
      <c r="F42" s="14"/>
      <c r="G42" s="15"/>
      <c r="H42" s="14"/>
      <c r="I42" s="14"/>
      <c r="J42" s="14"/>
      <c r="K42" s="15"/>
      <c r="L42" s="14"/>
      <c r="M42" s="14"/>
      <c r="N42" s="14"/>
      <c r="O42" s="17"/>
      <c r="P42" s="14"/>
      <c r="Q42" s="14"/>
      <c r="R42" s="14"/>
      <c r="S42" s="17"/>
    </row>
    <row r="43" spans="1:256" ht="24" customHeight="1" x14ac:dyDescent="0.35">
      <c r="A43" s="50"/>
      <c r="B43" s="50"/>
      <c r="C43" s="57" t="s">
        <v>44</v>
      </c>
      <c r="D43" s="14">
        <v>0</v>
      </c>
      <c r="E43" s="14">
        <v>1E-4</v>
      </c>
      <c r="F43" s="14">
        <v>5.1E-5</v>
      </c>
      <c r="G43" s="15">
        <f t="shared" ref="G43:G48" si="10">(+D43+E43+F43)/3</f>
        <v>5.0333333333333335E-5</v>
      </c>
      <c r="H43" s="14">
        <v>0</v>
      </c>
      <c r="I43" s="14">
        <v>0</v>
      </c>
      <c r="J43" s="58">
        <v>0</v>
      </c>
      <c r="K43" s="15">
        <f t="shared" ref="K43:K48" si="11">(+H43+I43+J43)/3</f>
        <v>0</v>
      </c>
      <c r="L43" s="14">
        <f t="shared" ref="L43:S48" si="12">(+D43/D$49)*100</f>
        <v>0</v>
      </c>
      <c r="M43" s="14">
        <f t="shared" si="12"/>
        <v>1.4661014406251777E-8</v>
      </c>
      <c r="N43" s="58">
        <f t="shared" si="12"/>
        <v>7.0676532322327646E-9</v>
      </c>
      <c r="O43" s="17">
        <f t="shared" si="12"/>
        <v>7.7153948490533324E-9</v>
      </c>
      <c r="P43" s="14">
        <f t="shared" si="12"/>
        <v>0</v>
      </c>
      <c r="Q43" s="14">
        <f t="shared" si="12"/>
        <v>0</v>
      </c>
      <c r="R43" s="58">
        <f t="shared" si="12"/>
        <v>0</v>
      </c>
      <c r="S43" s="17">
        <f t="shared" si="12"/>
        <v>0</v>
      </c>
      <c r="T43" s="46"/>
    </row>
    <row r="44" spans="1:256" ht="24" customHeight="1" x14ac:dyDescent="0.35">
      <c r="A44" s="22" t="s">
        <v>45</v>
      </c>
      <c r="B44" s="22"/>
      <c r="C44" s="59" t="s">
        <v>46</v>
      </c>
      <c r="D44" s="24">
        <v>0</v>
      </c>
      <c r="E44" s="24">
        <v>0</v>
      </c>
      <c r="F44" s="24">
        <v>0</v>
      </c>
      <c r="G44" s="15">
        <f t="shared" si="10"/>
        <v>0</v>
      </c>
      <c r="H44" s="24">
        <v>0</v>
      </c>
      <c r="I44" s="24">
        <v>0</v>
      </c>
      <c r="J44" s="60">
        <v>0</v>
      </c>
      <c r="K44" s="15">
        <f t="shared" si="11"/>
        <v>0</v>
      </c>
      <c r="L44" s="24">
        <f t="shared" si="12"/>
        <v>0</v>
      </c>
      <c r="M44" s="24">
        <f t="shared" si="12"/>
        <v>0</v>
      </c>
      <c r="N44" s="60">
        <f t="shared" si="12"/>
        <v>0</v>
      </c>
      <c r="O44" s="17">
        <f t="shared" si="12"/>
        <v>0</v>
      </c>
      <c r="P44" s="24">
        <f t="shared" si="12"/>
        <v>0</v>
      </c>
      <c r="Q44" s="24">
        <f t="shared" si="12"/>
        <v>0</v>
      </c>
      <c r="R44" s="60">
        <f t="shared" si="12"/>
        <v>0</v>
      </c>
      <c r="S44" s="17">
        <f t="shared" si="12"/>
        <v>0</v>
      </c>
    </row>
    <row r="45" spans="1:256" ht="24" customHeight="1" x14ac:dyDescent="0.35">
      <c r="A45" s="22"/>
      <c r="B45" s="22"/>
      <c r="C45" s="52" t="s">
        <v>47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</row>
    <row r="46" spans="1:256" ht="24" customHeight="1" x14ac:dyDescent="0.35">
      <c r="A46" s="22"/>
      <c r="B46" s="22"/>
      <c r="C46" s="52" t="s">
        <v>48</v>
      </c>
      <c r="D46" s="24">
        <v>0</v>
      </c>
      <c r="E46" s="24">
        <v>0</v>
      </c>
      <c r="F46" s="24">
        <v>0</v>
      </c>
      <c r="G46" s="20">
        <f t="shared" si="10"/>
        <v>0</v>
      </c>
      <c r="H46" s="24">
        <v>0</v>
      </c>
      <c r="I46" s="24">
        <v>0</v>
      </c>
      <c r="J46" s="24">
        <v>0</v>
      </c>
      <c r="K46" s="20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21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21">
        <f t="shared" si="12"/>
        <v>0</v>
      </c>
    </row>
    <row r="47" spans="1:256" ht="24" customHeight="1" x14ac:dyDescent="0.35">
      <c r="A47" s="22"/>
      <c r="B47" s="22"/>
      <c r="C47" s="52" t="s">
        <v>49</v>
      </c>
      <c r="D47" s="24">
        <v>0</v>
      </c>
      <c r="E47" s="24">
        <v>0</v>
      </c>
      <c r="F47" s="24">
        <v>0</v>
      </c>
      <c r="G47" s="20">
        <f t="shared" si="10"/>
        <v>0</v>
      </c>
      <c r="H47" s="24">
        <v>0</v>
      </c>
      <c r="I47" s="24">
        <v>0</v>
      </c>
      <c r="J47" s="24">
        <v>0</v>
      </c>
      <c r="K47" s="20">
        <f t="shared" si="11"/>
        <v>0</v>
      </c>
      <c r="L47" s="24">
        <f t="shared" si="12"/>
        <v>0</v>
      </c>
      <c r="M47" s="24">
        <f t="shared" si="12"/>
        <v>0</v>
      </c>
      <c r="N47" s="24">
        <f t="shared" si="12"/>
        <v>0</v>
      </c>
      <c r="O47" s="21">
        <f t="shared" si="12"/>
        <v>0</v>
      </c>
      <c r="P47" s="24">
        <f t="shared" si="12"/>
        <v>0</v>
      </c>
      <c r="Q47" s="24">
        <f t="shared" si="12"/>
        <v>0</v>
      </c>
      <c r="R47" s="24">
        <f t="shared" si="12"/>
        <v>0</v>
      </c>
      <c r="S47" s="21">
        <f t="shared" si="12"/>
        <v>0</v>
      </c>
    </row>
    <row r="48" spans="1:256" ht="24.95" customHeight="1" x14ac:dyDescent="0.35">
      <c r="A48" s="50" t="s">
        <v>50</v>
      </c>
      <c r="B48" s="50"/>
      <c r="C48" s="33" t="s">
        <v>51</v>
      </c>
      <c r="D48" s="14">
        <v>58.653196009921885</v>
      </c>
      <c r="E48" s="14">
        <v>68.958513000013227</v>
      </c>
      <c r="F48" s="14">
        <v>83.552002000079483</v>
      </c>
      <c r="G48" s="15">
        <f t="shared" si="10"/>
        <v>70.38790367000486</v>
      </c>
      <c r="H48" s="14">
        <v>58.996096009922439</v>
      </c>
      <c r="I48" s="14">
        <v>52.158094000053097</v>
      </c>
      <c r="J48" s="14">
        <v>91.791361000044617</v>
      </c>
      <c r="K48" s="15">
        <f t="shared" si="11"/>
        <v>67.648517003340046</v>
      </c>
      <c r="L48" s="14">
        <f t="shared" si="12"/>
        <v>1.059778662076869E-2</v>
      </c>
      <c r="M48" s="14">
        <f t="shared" si="12"/>
        <v>1.0110017525268944E-2</v>
      </c>
      <c r="N48" s="14">
        <f t="shared" si="12"/>
        <v>1.1578756411674121E-2</v>
      </c>
      <c r="O48" s="17">
        <f t="shared" si="12"/>
        <v>1.0789479524726179E-2</v>
      </c>
      <c r="P48" s="14">
        <f t="shared" si="12"/>
        <v>1.0615798688426764E-2</v>
      </c>
      <c r="Q48" s="14">
        <f t="shared" si="12"/>
        <v>7.658909718920988E-3</v>
      </c>
      <c r="R48" s="14">
        <f t="shared" si="12"/>
        <v>1.2669691051469241E-2</v>
      </c>
      <c r="S48" s="17">
        <f t="shared" si="12"/>
        <v>1.0347785042391398E-2</v>
      </c>
      <c r="T48" s="46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0" ht="34.9" customHeight="1" x14ac:dyDescent="0.25">
      <c r="A49" s="61" t="s">
        <v>52</v>
      </c>
      <c r="B49" s="61"/>
      <c r="C49" s="61"/>
      <c r="D49" s="43">
        <v>553447.60286999994</v>
      </c>
      <c r="E49" s="43">
        <v>682081.04316</v>
      </c>
      <c r="F49" s="43">
        <v>721597.3722000001</v>
      </c>
      <c r="G49" s="62">
        <f>G9+G17+G22+G26+G39+G33+G37+G41+G43+G44+G48+G30+G31</f>
        <v>652375.33941000002</v>
      </c>
      <c r="H49" s="43">
        <v>555738.64709999994</v>
      </c>
      <c r="I49" s="43">
        <v>681011.99667100003</v>
      </c>
      <c r="J49" s="43">
        <v>724495.65366000007</v>
      </c>
      <c r="K49" s="62">
        <f t="shared" ref="K49:S49" si="13">K9+K17+K22+K26+K39+K33+K37+K41+K43+K44+K48+K30+K31</f>
        <v>653748.76581033343</v>
      </c>
      <c r="L49" s="43">
        <f t="shared" si="13"/>
        <v>100.00000000000001</v>
      </c>
      <c r="M49" s="43">
        <f t="shared" si="13"/>
        <v>99.999999999999986</v>
      </c>
      <c r="N49" s="43">
        <f t="shared" si="13"/>
        <v>100.00000000000001</v>
      </c>
      <c r="O49" s="62">
        <f t="shared" si="13"/>
        <v>100.00000000000003</v>
      </c>
      <c r="P49" s="43">
        <f t="shared" si="13"/>
        <v>100</v>
      </c>
      <c r="Q49" s="43">
        <f t="shared" si="13"/>
        <v>100.00000000000001</v>
      </c>
      <c r="R49" s="43">
        <f t="shared" si="13"/>
        <v>100</v>
      </c>
      <c r="S49" s="62">
        <f t="shared" si="13"/>
        <v>100</v>
      </c>
      <c r="T49" s="46"/>
    </row>
    <row r="50" spans="1:20" ht="23.25" x14ac:dyDescent="0.35">
      <c r="A50" s="63"/>
      <c r="D50" s="64"/>
      <c r="E50" s="64"/>
      <c r="F50" s="64"/>
      <c r="G50" s="64"/>
      <c r="H50" s="65"/>
      <c r="I50" s="65"/>
      <c r="J50" s="65"/>
      <c r="K50" s="66"/>
      <c r="L50" s="65"/>
      <c r="M50" s="65"/>
      <c r="N50" s="65"/>
      <c r="O50" s="66"/>
      <c r="P50" s="65"/>
      <c r="Q50" s="65"/>
      <c r="R50" s="65"/>
      <c r="S50" s="66"/>
    </row>
    <row r="51" spans="1:20" ht="23.25" x14ac:dyDescent="0.35">
      <c r="D51" s="64"/>
      <c r="E51" s="64"/>
      <c r="F51" s="64"/>
      <c r="G51" s="64"/>
      <c r="H51" s="65"/>
      <c r="I51" s="65"/>
      <c r="J51" s="65"/>
      <c r="K51" s="66"/>
      <c r="L51" s="65"/>
      <c r="M51" s="65"/>
      <c r="N51" s="65"/>
      <c r="O51" s="66"/>
      <c r="P51" s="65"/>
      <c r="Q51" s="65"/>
      <c r="R51" s="65"/>
      <c r="S51" s="66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1" orientation="landscape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transitionEvaluation="1">
    <pageSetUpPr fitToPage="1"/>
  </sheetPr>
  <dimension ref="A1:IV51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89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65</v>
      </c>
      <c r="E8" s="8" t="s">
        <v>64</v>
      </c>
      <c r="F8" s="9" t="s">
        <v>63</v>
      </c>
      <c r="G8" s="10" t="s">
        <v>56</v>
      </c>
      <c r="H8" s="11" t="s">
        <v>65</v>
      </c>
      <c r="I8" s="8" t="s">
        <v>64</v>
      </c>
      <c r="J8" s="9" t="s">
        <v>63</v>
      </c>
      <c r="K8" s="10" t="s">
        <v>56</v>
      </c>
      <c r="L8" s="11" t="s">
        <v>65</v>
      </c>
      <c r="M8" s="8" t="s">
        <v>64</v>
      </c>
      <c r="N8" s="9" t="s">
        <v>63</v>
      </c>
      <c r="O8" s="10" t="s">
        <v>57</v>
      </c>
      <c r="P8" s="11" t="s">
        <v>65</v>
      </c>
      <c r="Q8" s="8" t="s">
        <v>64</v>
      </c>
      <c r="R8" s="9" t="s">
        <v>63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406288.39498859999</v>
      </c>
      <c r="E9" s="14">
        <v>455734.66787414002</v>
      </c>
      <c r="F9" s="14">
        <v>560837.52677587001</v>
      </c>
      <c r="G9" s="15">
        <f>(+D9+E9+F9)/3</f>
        <v>474286.86321286997</v>
      </c>
      <c r="H9" s="16">
        <v>406288.39498927997</v>
      </c>
      <c r="I9" s="16">
        <v>455734.66787414002</v>
      </c>
      <c r="J9" s="16">
        <v>560837.52677587001</v>
      </c>
      <c r="K9" s="15">
        <f>(+H9+I9+J9)/3</f>
        <v>474286.86321309669</v>
      </c>
      <c r="L9" s="16">
        <f t="shared" ref="L9:S12" si="0">(+D9/D$49)*100</f>
        <v>82.824140710582569</v>
      </c>
      <c r="M9" s="16">
        <f t="shared" si="0"/>
        <v>82.308678285769574</v>
      </c>
      <c r="N9" s="16">
        <f t="shared" si="0"/>
        <v>83.316799192485618</v>
      </c>
      <c r="O9" s="17">
        <f t="shared" si="0"/>
        <v>82.851054629772406</v>
      </c>
      <c r="P9" s="16">
        <f t="shared" si="0"/>
        <v>83.169331694121723</v>
      </c>
      <c r="Q9" s="16">
        <f t="shared" si="0"/>
        <v>82.737862012034</v>
      </c>
      <c r="R9" s="16">
        <f t="shared" si="0"/>
        <v>82.796778647872486</v>
      </c>
      <c r="S9" s="17">
        <f t="shared" si="0"/>
        <v>82.883889603881642</v>
      </c>
      <c r="T9" s="46"/>
    </row>
    <row r="10" spans="1:256" ht="24" customHeight="1" x14ac:dyDescent="0.35">
      <c r="A10" s="12"/>
      <c r="B10" s="12"/>
      <c r="C10" s="19" t="s">
        <v>7</v>
      </c>
      <c r="D10" s="14">
        <v>257184.07405999996</v>
      </c>
      <c r="E10" s="14">
        <v>282539.31192000001</v>
      </c>
      <c r="F10" s="14">
        <v>321244.58091000002</v>
      </c>
      <c r="G10" s="20">
        <f>(+D10+E10+F10)/3</f>
        <v>286989.32229666668</v>
      </c>
      <c r="H10" s="16">
        <v>257184.07405999996</v>
      </c>
      <c r="I10" s="16">
        <v>282539.31192000001</v>
      </c>
      <c r="J10" s="16">
        <v>321244.58091000002</v>
      </c>
      <c r="K10" s="20">
        <f>(+H10+I10+J10)/3</f>
        <v>286989.32229666668</v>
      </c>
      <c r="L10" s="16">
        <f t="shared" si="0"/>
        <v>52.428398647871809</v>
      </c>
      <c r="M10" s="16">
        <f t="shared" si="0"/>
        <v>51.028457932299375</v>
      </c>
      <c r="N10" s="16">
        <f t="shared" si="0"/>
        <v>47.723393962631384</v>
      </c>
      <c r="O10" s="21">
        <f t="shared" si="0"/>
        <v>50.132883417204631</v>
      </c>
      <c r="P10" s="16">
        <f t="shared" si="0"/>
        <v>52.64690753105581</v>
      </c>
      <c r="Q10" s="16">
        <f t="shared" si="0"/>
        <v>51.294536603188426</v>
      </c>
      <c r="R10" s="16">
        <f t="shared" si="0"/>
        <v>47.42552911952933</v>
      </c>
      <c r="S10" s="21">
        <f t="shared" si="0"/>
        <v>50.152751745186627</v>
      </c>
    </row>
    <row r="11" spans="1:256" ht="24" customHeight="1" x14ac:dyDescent="0.35">
      <c r="A11" s="12"/>
      <c r="B11" s="12"/>
      <c r="C11" s="19" t="s">
        <v>8</v>
      </c>
      <c r="D11" s="14">
        <v>125212.24466</v>
      </c>
      <c r="E11" s="14">
        <v>145604.08915466999</v>
      </c>
      <c r="F11" s="14">
        <v>202428.99027000001</v>
      </c>
      <c r="G11" s="20">
        <f>(+D11+E11+F11)/3</f>
        <v>157748.44136155667</v>
      </c>
      <c r="H11" s="16">
        <v>125212.24466</v>
      </c>
      <c r="I11" s="16">
        <v>145604.08915466999</v>
      </c>
      <c r="J11" s="16">
        <v>202428.99027000001</v>
      </c>
      <c r="K11" s="20">
        <f>(+H11+I11+J11)/3</f>
        <v>157748.44136155667</v>
      </c>
      <c r="L11" s="16">
        <f t="shared" si="0"/>
        <v>25.525209920649395</v>
      </c>
      <c r="M11" s="16">
        <f t="shared" si="0"/>
        <v>26.297056107730626</v>
      </c>
      <c r="N11" s="16">
        <f t="shared" si="0"/>
        <v>30.072409080791317</v>
      </c>
      <c r="O11" s="21">
        <f t="shared" si="0"/>
        <v>27.556370936510326</v>
      </c>
      <c r="P11" s="16">
        <f t="shared" si="0"/>
        <v>25.631592821074385</v>
      </c>
      <c r="Q11" s="16">
        <f t="shared" si="0"/>
        <v>26.434177353814974</v>
      </c>
      <c r="R11" s="16">
        <f t="shared" si="0"/>
        <v>29.884712593413141</v>
      </c>
      <c r="S11" s="21">
        <f t="shared" si="0"/>
        <v>27.567291892546393</v>
      </c>
    </row>
    <row r="12" spans="1:256" ht="24" customHeight="1" x14ac:dyDescent="0.35">
      <c r="A12" s="12"/>
      <c r="B12" s="12"/>
      <c r="C12" s="19" t="s">
        <v>9</v>
      </c>
      <c r="D12" s="14">
        <v>23892.076268599998</v>
      </c>
      <c r="E12" s="14">
        <v>27591.266799469999</v>
      </c>
      <c r="F12" s="14">
        <v>37163.95559587</v>
      </c>
      <c r="G12" s="20">
        <f>(+D12+E12+F12)/3</f>
        <v>29549.099554646662</v>
      </c>
      <c r="H12" s="16">
        <v>23892.076269280002</v>
      </c>
      <c r="I12" s="16">
        <v>27591.266799469999</v>
      </c>
      <c r="J12" s="16">
        <v>37163.95559587</v>
      </c>
      <c r="K12" s="20">
        <f>(+H12+I12+J12)/3</f>
        <v>29549.099554873334</v>
      </c>
      <c r="L12" s="16">
        <f t="shared" si="0"/>
        <v>4.8705321420613572</v>
      </c>
      <c r="M12" s="16">
        <f t="shared" si="0"/>
        <v>4.9831642457395668</v>
      </c>
      <c r="N12" s="16">
        <f t="shared" si="0"/>
        <v>5.5209961490629249</v>
      </c>
      <c r="O12" s="21">
        <f t="shared" si="0"/>
        <v>5.1618002760574493</v>
      </c>
      <c r="P12" s="16">
        <f t="shared" si="0"/>
        <v>4.8908313419915244</v>
      </c>
      <c r="Q12" s="16">
        <f t="shared" si="0"/>
        <v>5.0091480550305967</v>
      </c>
      <c r="R12" s="16">
        <f t="shared" si="0"/>
        <v>5.4865369349300117</v>
      </c>
      <c r="S12" s="21">
        <f t="shared" si="0"/>
        <v>5.1638459661486156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18446.891713510002</v>
      </c>
      <c r="E14" s="14">
        <v>19044.735087700003</v>
      </c>
      <c r="F14" s="14">
        <v>21471.533256630002</v>
      </c>
      <c r="G14" s="20">
        <f>(+D14+E14+F14)/3</f>
        <v>19654.386685946669</v>
      </c>
      <c r="H14" s="14">
        <v>18446.891713510002</v>
      </c>
      <c r="I14" s="14">
        <v>19044.735087700003</v>
      </c>
      <c r="J14" s="14">
        <v>21471.533256630002</v>
      </c>
      <c r="K14" s="20">
        <f>(+H14+I14+J14)/3</f>
        <v>19654.386685946669</v>
      </c>
      <c r="L14" s="14">
        <f t="shared" ref="L14:S15" si="1">(+D14/D$49)*100</f>
        <v>3.7605010967529648</v>
      </c>
      <c r="M14" s="14">
        <f t="shared" si="1"/>
        <v>3.4396044099153671</v>
      </c>
      <c r="N14" s="14">
        <f t="shared" si="1"/>
        <v>3.1897641282701477</v>
      </c>
      <c r="O14" s="21">
        <f t="shared" si="1"/>
        <v>3.4333370610376455</v>
      </c>
      <c r="P14" s="14">
        <f t="shared" si="1"/>
        <v>3.7761739556625518</v>
      </c>
      <c r="Q14" s="14">
        <f t="shared" si="1"/>
        <v>3.457539605428988</v>
      </c>
      <c r="R14" s="14">
        <f t="shared" si="1"/>
        <v>3.1698552636084321</v>
      </c>
      <c r="S14" s="21">
        <f t="shared" si="1"/>
        <v>3.4346977381451995</v>
      </c>
    </row>
    <row r="15" spans="1:256" ht="24" customHeight="1" x14ac:dyDescent="0.35">
      <c r="A15" s="12"/>
      <c r="B15" s="12"/>
      <c r="C15" s="19" t="s">
        <v>12</v>
      </c>
      <c r="D15" s="14">
        <v>4183.2937199999997</v>
      </c>
      <c r="E15" s="14">
        <v>7065.6950100000013</v>
      </c>
      <c r="F15" s="14">
        <v>14339.690210000001</v>
      </c>
      <c r="G15" s="20">
        <f>(+D15+E15+F15)/3</f>
        <v>8529.5596466666666</v>
      </c>
      <c r="H15" s="16">
        <v>4183.2937199999997</v>
      </c>
      <c r="I15" s="16">
        <v>7065.6950100000013</v>
      </c>
      <c r="J15" s="16">
        <v>14339.690210000001</v>
      </c>
      <c r="K15" s="20">
        <f>(+H15+I15+J15)/3</f>
        <v>8529.5596466666666</v>
      </c>
      <c r="L15" s="16">
        <f t="shared" si="1"/>
        <v>0.85278760597801029</v>
      </c>
      <c r="M15" s="16">
        <f t="shared" si="1"/>
        <v>1.2761109883439212</v>
      </c>
      <c r="N15" s="16">
        <f t="shared" si="1"/>
        <v>2.1302730874256923</v>
      </c>
      <c r="O15" s="21">
        <f t="shared" si="1"/>
        <v>1.4899906935366833</v>
      </c>
      <c r="P15" s="16">
        <f t="shared" si="1"/>
        <v>0.85634181843120649</v>
      </c>
      <c r="Q15" s="16">
        <f t="shared" si="1"/>
        <v>1.2827650384454536</v>
      </c>
      <c r="R15" s="16">
        <f t="shared" si="1"/>
        <v>2.1169770201039206</v>
      </c>
      <c r="S15" s="21">
        <f t="shared" si="1"/>
        <v>1.4905811966510356</v>
      </c>
    </row>
    <row r="16" spans="1:256" ht="24" customHeight="1" x14ac:dyDescent="0.35">
      <c r="A16" s="22" t="s">
        <v>13</v>
      </c>
      <c r="B16" s="22"/>
      <c r="C16" s="23" t="s">
        <v>14</v>
      </c>
      <c r="D16" s="24"/>
      <c r="E16" s="24"/>
      <c r="F16" s="24"/>
      <c r="G16" s="15"/>
      <c r="H16" s="24"/>
      <c r="I16" s="24"/>
      <c r="J16" s="24"/>
      <c r="K16" s="15"/>
      <c r="L16" s="24"/>
      <c r="M16" s="24"/>
      <c r="N16" s="24"/>
      <c r="O16" s="17"/>
      <c r="P16" s="24"/>
      <c r="Q16" s="24"/>
      <c r="R16" s="24"/>
      <c r="S16" s="17"/>
    </row>
    <row r="17" spans="1:20" ht="24" customHeight="1" x14ac:dyDescent="0.35">
      <c r="A17" s="22"/>
      <c r="B17" s="22"/>
      <c r="C17" s="23" t="s">
        <v>15</v>
      </c>
      <c r="D17" s="24">
        <v>48804.912010000007</v>
      </c>
      <c r="E17" s="24">
        <v>49065.447339999999</v>
      </c>
      <c r="F17" s="24">
        <v>58765.173349999997</v>
      </c>
      <c r="G17" s="15">
        <f>(+D17+E17+F17)/3</f>
        <v>52211.844233333337</v>
      </c>
      <c r="H17" s="24">
        <v>46633.6636</v>
      </c>
      <c r="I17" s="24">
        <v>51398.234679999994</v>
      </c>
      <c r="J17" s="24">
        <v>60604.23896000001</v>
      </c>
      <c r="K17" s="15">
        <f>(+H17+I17+J17)/3</f>
        <v>52878.712413333335</v>
      </c>
      <c r="L17" s="24">
        <f t="shared" ref="L17:S20" si="2">(+D17/D$49)*100</f>
        <v>9.949151759053473</v>
      </c>
      <c r="M17" s="24">
        <f t="shared" si="2"/>
        <v>8.8615424823698987</v>
      </c>
      <c r="N17" s="24">
        <f t="shared" si="2"/>
        <v>8.7300259233013442</v>
      </c>
      <c r="O17" s="17">
        <f t="shared" si="2"/>
        <v>9.1206539637079391</v>
      </c>
      <c r="P17" s="24">
        <f t="shared" si="2"/>
        <v>9.5461516594950382</v>
      </c>
      <c r="Q17" s="24">
        <f t="shared" si="2"/>
        <v>9.3312630097967713</v>
      </c>
      <c r="R17" s="24">
        <f t="shared" si="2"/>
        <v>8.9470399513747054</v>
      </c>
      <c r="S17" s="17">
        <f t="shared" si="2"/>
        <v>9.2408069925667338</v>
      </c>
      <c r="T17" s="46"/>
    </row>
    <row r="18" spans="1:20" ht="24" customHeight="1" x14ac:dyDescent="0.35">
      <c r="A18" s="22"/>
      <c r="B18" s="22"/>
      <c r="C18" s="52" t="s">
        <v>59</v>
      </c>
      <c r="D18" s="24">
        <v>17199.26182</v>
      </c>
      <c r="E18" s="24">
        <v>17138.24814</v>
      </c>
      <c r="F18" s="24">
        <v>20432.433120000002</v>
      </c>
      <c r="G18" s="20">
        <f>(+D18+E18+F18)/3</f>
        <v>18256.647693333332</v>
      </c>
      <c r="H18" s="24">
        <v>12559.70861</v>
      </c>
      <c r="I18" s="24">
        <v>14853.17799</v>
      </c>
      <c r="J18" s="24">
        <v>16913.33122</v>
      </c>
      <c r="K18" s="20">
        <f>(+H18+I18+J18)/3</f>
        <v>14775.405939999999</v>
      </c>
      <c r="L18" s="24">
        <f t="shared" si="2"/>
        <v>3.5061648293887422</v>
      </c>
      <c r="M18" s="24">
        <f t="shared" si="2"/>
        <v>3.0952803286111221</v>
      </c>
      <c r="N18" s="24">
        <f t="shared" si="2"/>
        <v>3.0353976793590283</v>
      </c>
      <c r="O18" s="21">
        <f t="shared" si="2"/>
        <v>3.1891722767745927</v>
      </c>
      <c r="P18" s="24">
        <f t="shared" si="2"/>
        <v>2.5710371850374116</v>
      </c>
      <c r="Q18" s="24">
        <f t="shared" si="2"/>
        <v>2.6965694681717536</v>
      </c>
      <c r="R18" s="24">
        <f t="shared" si="2"/>
        <v>2.4969251777264305</v>
      </c>
      <c r="S18" s="21">
        <f t="shared" si="2"/>
        <v>2.5820726015623707</v>
      </c>
    </row>
    <row r="19" spans="1:20" ht="24" customHeight="1" x14ac:dyDescent="0.35">
      <c r="A19" s="22"/>
      <c r="B19" s="22"/>
      <c r="C19" s="52" t="s">
        <v>60</v>
      </c>
      <c r="D19" s="24">
        <v>24016.815400000007</v>
      </c>
      <c r="E19" s="24">
        <v>24430.78224</v>
      </c>
      <c r="F19" s="24">
        <v>30828.799389999993</v>
      </c>
      <c r="G19" s="20">
        <f>(+D19+E19+F19)/3</f>
        <v>26425.465676666663</v>
      </c>
      <c r="H19" s="24">
        <v>26586.367320000001</v>
      </c>
      <c r="I19" s="24">
        <v>28959.031289999999</v>
      </c>
      <c r="J19" s="24">
        <v>36350.777450000009</v>
      </c>
      <c r="K19" s="20">
        <f>(+H19+I19+J19)/3</f>
        <v>30632.058686666671</v>
      </c>
      <c r="L19" s="24">
        <f t="shared" si="2"/>
        <v>4.8959609052222648</v>
      </c>
      <c r="M19" s="24">
        <f t="shared" si="2"/>
        <v>4.4123599484803568</v>
      </c>
      <c r="N19" s="24">
        <f t="shared" si="2"/>
        <v>4.5798591668573145</v>
      </c>
      <c r="O19" s="21">
        <f t="shared" si="2"/>
        <v>4.6161466197136614</v>
      </c>
      <c r="P19" s="24">
        <f t="shared" si="2"/>
        <v>5.4423666278658551</v>
      </c>
      <c r="Q19" s="24">
        <f t="shared" si="2"/>
        <v>5.2574633965215458</v>
      </c>
      <c r="R19" s="24">
        <f t="shared" si="2"/>
        <v>5.3664869601504313</v>
      </c>
      <c r="S19" s="21">
        <f t="shared" si="2"/>
        <v>5.3530982353702186</v>
      </c>
    </row>
    <row r="20" spans="1:20" ht="24" customHeight="1" x14ac:dyDescent="0.35">
      <c r="A20" s="22"/>
      <c r="B20" s="53"/>
      <c r="C20" s="52" t="s">
        <v>61</v>
      </c>
      <c r="D20" s="24">
        <v>7588.8347900000008</v>
      </c>
      <c r="E20" s="24">
        <v>7496.4169600000005</v>
      </c>
      <c r="F20" s="24">
        <v>7503.9408400000002</v>
      </c>
      <c r="G20" s="20">
        <f>(+D20+E20+F20)/3</f>
        <v>7529.7308633333341</v>
      </c>
      <c r="H20" s="24">
        <v>7487.5876699999999</v>
      </c>
      <c r="I20" s="24">
        <v>7586.0254000000004</v>
      </c>
      <c r="J20" s="24">
        <v>7340.1302899999991</v>
      </c>
      <c r="K20" s="20">
        <f>(+H20+I20+J20)/3</f>
        <v>7471.2477866666668</v>
      </c>
      <c r="L20" s="24">
        <f t="shared" si="2"/>
        <v>1.5470260244424665</v>
      </c>
      <c r="M20" s="24">
        <f t="shared" si="2"/>
        <v>1.3539022052784206</v>
      </c>
      <c r="N20" s="24">
        <f t="shared" si="2"/>
        <v>1.1147690770850023</v>
      </c>
      <c r="O20" s="21">
        <f t="shared" si="2"/>
        <v>1.315335067219684</v>
      </c>
      <c r="P20" s="24">
        <f t="shared" si="2"/>
        <v>1.5327478465917717</v>
      </c>
      <c r="Q20" s="24">
        <f t="shared" si="2"/>
        <v>1.3772301451034732</v>
      </c>
      <c r="R20" s="24">
        <f t="shared" si="2"/>
        <v>1.083627813497843</v>
      </c>
      <c r="S20" s="21">
        <f t="shared" si="2"/>
        <v>1.3056361556341447</v>
      </c>
    </row>
    <row r="21" spans="1:20" ht="24" customHeight="1" x14ac:dyDescent="0.35">
      <c r="A21" s="50" t="s">
        <v>16</v>
      </c>
      <c r="B21" s="54"/>
      <c r="C21" s="33" t="s">
        <v>17</v>
      </c>
      <c r="D21" s="14"/>
      <c r="E21" s="14"/>
      <c r="F21" s="14"/>
      <c r="G21" s="15"/>
      <c r="H21" s="14"/>
      <c r="I21" s="14"/>
      <c r="J21" s="14"/>
      <c r="K21" s="15"/>
      <c r="L21" s="14"/>
      <c r="M21" s="14"/>
      <c r="N21" s="14"/>
      <c r="O21" s="17"/>
      <c r="P21" s="14"/>
      <c r="Q21" s="14"/>
      <c r="R21" s="14"/>
      <c r="S21" s="17"/>
    </row>
    <row r="22" spans="1:20" ht="24" customHeight="1" x14ac:dyDescent="0.35">
      <c r="A22" s="50"/>
      <c r="B22" s="55"/>
      <c r="C22" s="33" t="s">
        <v>18</v>
      </c>
      <c r="D22" s="14">
        <v>15263.024229999999</v>
      </c>
      <c r="E22" s="14">
        <v>23719.474410000003</v>
      </c>
      <c r="F22" s="14">
        <v>25385.751380000002</v>
      </c>
      <c r="G22" s="15">
        <f>(+D22+E22+F22)/3</f>
        <v>21456.083340000001</v>
      </c>
      <c r="H22" s="14">
        <v>11108.04</v>
      </c>
      <c r="I22" s="14">
        <v>15456.771229999998</v>
      </c>
      <c r="J22" s="14">
        <v>30752.37</v>
      </c>
      <c r="K22" s="15">
        <f>(+H22+I22+J22)/3</f>
        <v>19105.727076666666</v>
      </c>
      <c r="L22" s="14">
        <f t="shared" ref="L22:S24" si="3">(+D22/D$49)*100</f>
        <v>3.1114520672686741</v>
      </c>
      <c r="M22" s="14">
        <f t="shared" si="3"/>
        <v>4.2838930762656071</v>
      </c>
      <c r="N22" s="14">
        <f t="shared" si="3"/>
        <v>3.7712518315898564</v>
      </c>
      <c r="O22" s="17">
        <f t="shared" si="3"/>
        <v>3.7480674056650787</v>
      </c>
      <c r="P22" s="14">
        <f t="shared" si="3"/>
        <v>2.2738731271316475</v>
      </c>
      <c r="Q22" s="14">
        <f t="shared" si="3"/>
        <v>2.8061508051270283</v>
      </c>
      <c r="R22" s="14">
        <f t="shared" si="3"/>
        <v>4.5399907285537653</v>
      </c>
      <c r="S22" s="17">
        <f t="shared" si="3"/>
        <v>3.3388168567360079</v>
      </c>
      <c r="T22" s="46"/>
    </row>
    <row r="23" spans="1:20" ht="24" customHeight="1" x14ac:dyDescent="0.35">
      <c r="A23" s="50"/>
      <c r="B23" s="55"/>
      <c r="C23" s="51" t="s">
        <v>19</v>
      </c>
      <c r="D23" s="14">
        <v>15263.024229999999</v>
      </c>
      <c r="E23" s="14">
        <v>23719.474410000003</v>
      </c>
      <c r="F23" s="14">
        <v>25385.751380000002</v>
      </c>
      <c r="G23" s="20">
        <f>(+D23+E23+F23)/3</f>
        <v>21456.083340000001</v>
      </c>
      <c r="H23" s="14">
        <v>11108.04</v>
      </c>
      <c r="I23" s="14">
        <v>15456.771229999998</v>
      </c>
      <c r="J23" s="14">
        <v>30752.37</v>
      </c>
      <c r="K23" s="20">
        <f>(+H23+I23+J23)/3</f>
        <v>19105.727076666666</v>
      </c>
      <c r="L23" s="14">
        <f t="shared" si="3"/>
        <v>3.1114520672686741</v>
      </c>
      <c r="M23" s="14">
        <f t="shared" si="3"/>
        <v>4.2838930762656071</v>
      </c>
      <c r="N23" s="14">
        <f t="shared" si="3"/>
        <v>3.7712518315898564</v>
      </c>
      <c r="O23" s="21">
        <f t="shared" si="3"/>
        <v>3.7480674056650787</v>
      </c>
      <c r="P23" s="14">
        <f t="shared" si="3"/>
        <v>2.2738731271316475</v>
      </c>
      <c r="Q23" s="14">
        <f t="shared" si="3"/>
        <v>2.8061508051270283</v>
      </c>
      <c r="R23" s="14">
        <f t="shared" si="3"/>
        <v>4.5399907285537653</v>
      </c>
      <c r="S23" s="21">
        <f t="shared" si="3"/>
        <v>3.3388168567360079</v>
      </c>
    </row>
    <row r="24" spans="1:20" ht="24" customHeight="1" x14ac:dyDescent="0.35">
      <c r="A24" s="50"/>
      <c r="B24" s="55"/>
      <c r="C24" s="51" t="s">
        <v>20</v>
      </c>
      <c r="D24" s="14">
        <v>0</v>
      </c>
      <c r="E24" s="14">
        <v>0</v>
      </c>
      <c r="F24" s="14">
        <v>0</v>
      </c>
      <c r="G24" s="20">
        <f>(+D24+E24+F24)/3</f>
        <v>0</v>
      </c>
      <c r="H24" s="14">
        <v>0</v>
      </c>
      <c r="I24" s="14">
        <v>0</v>
      </c>
      <c r="J24" s="14">
        <v>0</v>
      </c>
      <c r="K24" s="20">
        <f>(+H24+I24+J24)/3</f>
        <v>0</v>
      </c>
      <c r="L24" s="14">
        <f t="shared" si="3"/>
        <v>0</v>
      </c>
      <c r="M24" s="14">
        <f t="shared" si="3"/>
        <v>0</v>
      </c>
      <c r="N24" s="14">
        <f t="shared" si="3"/>
        <v>0</v>
      </c>
      <c r="O24" s="21">
        <f t="shared" si="3"/>
        <v>0</v>
      </c>
      <c r="P24" s="14">
        <f t="shared" si="3"/>
        <v>0</v>
      </c>
      <c r="Q24" s="14">
        <f t="shared" si="3"/>
        <v>0</v>
      </c>
      <c r="R24" s="14">
        <f t="shared" si="3"/>
        <v>0</v>
      </c>
      <c r="S24" s="21">
        <f t="shared" si="3"/>
        <v>0</v>
      </c>
    </row>
    <row r="25" spans="1:20" ht="24" customHeight="1" x14ac:dyDescent="0.35">
      <c r="A25" s="22" t="s">
        <v>21</v>
      </c>
      <c r="B25" s="56"/>
      <c r="C25" s="23" t="s">
        <v>22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20" ht="24" customHeight="1" x14ac:dyDescent="0.35">
      <c r="A26" s="22"/>
      <c r="B26" s="22"/>
      <c r="C26" s="23" t="s">
        <v>23</v>
      </c>
      <c r="D26" s="24">
        <v>5472.6254099999987</v>
      </c>
      <c r="E26" s="24">
        <v>7941.5101573299989</v>
      </c>
      <c r="F26" s="24">
        <v>9011.2861100000009</v>
      </c>
      <c r="G26" s="15">
        <f>(+D26+E26+F26)/3</f>
        <v>7475.1405591100001</v>
      </c>
      <c r="H26" s="24">
        <v>11599.56755</v>
      </c>
      <c r="I26" s="24">
        <v>8667.6780300000028</v>
      </c>
      <c r="J26" s="24">
        <v>9374.8010900000008</v>
      </c>
      <c r="K26" s="15">
        <f>(+H26+I26+J26)/3</f>
        <v>9880.6822233333351</v>
      </c>
      <c r="L26" s="24">
        <f t="shared" ref="L26:S28" si="4">(+D26/D$49)*100</f>
        <v>1.1156250156415806</v>
      </c>
      <c r="M26" s="24">
        <f t="shared" si="4"/>
        <v>1.4342889639972831</v>
      </c>
      <c r="N26" s="24">
        <f t="shared" si="4"/>
        <v>1.3386970012670838</v>
      </c>
      <c r="O26" s="17">
        <f t="shared" si="4"/>
        <v>1.3057989306992142</v>
      </c>
      <c r="P26" s="24">
        <f t="shared" si="4"/>
        <v>2.3744913538566013</v>
      </c>
      <c r="Q26" s="24">
        <f t="shared" si="4"/>
        <v>1.5736023598032101</v>
      </c>
      <c r="R26" s="24">
        <f t="shared" si="4"/>
        <v>1.3840074774931408</v>
      </c>
      <c r="S26" s="17">
        <f t="shared" si="4"/>
        <v>1.7266963058216578</v>
      </c>
      <c r="T26" s="46"/>
    </row>
    <row r="27" spans="1:20" ht="24" customHeight="1" x14ac:dyDescent="0.35">
      <c r="A27" s="22"/>
      <c r="B27" s="53"/>
      <c r="C27" s="52" t="s">
        <v>24</v>
      </c>
      <c r="D27" s="24">
        <v>5462.8505999999988</v>
      </c>
      <c r="E27" s="24">
        <v>7919.6647253299989</v>
      </c>
      <c r="F27" s="24">
        <v>8978.0141700000004</v>
      </c>
      <c r="G27" s="20">
        <f>(+D27+E27+F27)/3</f>
        <v>7453.5098317766651</v>
      </c>
      <c r="H27" s="24">
        <v>11581.41757</v>
      </c>
      <c r="I27" s="24">
        <v>8659.953260000002</v>
      </c>
      <c r="J27" s="24">
        <v>9364.2175900000002</v>
      </c>
      <c r="K27" s="20">
        <f>(+H27+I27+J27)/3</f>
        <v>9868.529473333334</v>
      </c>
      <c r="L27" s="24">
        <f t="shared" si="4"/>
        <v>1.1136323664572938</v>
      </c>
      <c r="M27" s="24">
        <f t="shared" si="4"/>
        <v>1.4303435353054326</v>
      </c>
      <c r="N27" s="24">
        <f t="shared" si="4"/>
        <v>1.3337541944623026</v>
      </c>
      <c r="O27" s="21">
        <f t="shared" si="4"/>
        <v>1.3020203555140704</v>
      </c>
      <c r="P27" s="24">
        <f t="shared" si="4"/>
        <v>2.3707759592613371</v>
      </c>
      <c r="Q27" s="24">
        <f t="shared" si="4"/>
        <v>1.5721999408094649</v>
      </c>
      <c r="R27" s="24">
        <f t="shared" si="4"/>
        <v>1.3824450290745101</v>
      </c>
      <c r="S27" s="21">
        <f t="shared" si="4"/>
        <v>1.7245725548441166</v>
      </c>
    </row>
    <row r="28" spans="1:20" ht="24" customHeight="1" x14ac:dyDescent="0.35">
      <c r="A28" s="22"/>
      <c r="B28" s="22"/>
      <c r="C28" s="52" t="s">
        <v>25</v>
      </c>
      <c r="D28" s="24">
        <v>9.7748100000000022</v>
      </c>
      <c r="E28" s="24">
        <v>21.845432000000002</v>
      </c>
      <c r="F28" s="24">
        <v>33.271940000000001</v>
      </c>
      <c r="G28" s="21">
        <f>(+D28+E28+F28)/3</f>
        <v>21.630727333333336</v>
      </c>
      <c r="H28" s="24">
        <v>18.149979999999999</v>
      </c>
      <c r="I28" s="24">
        <v>7.7247699999999995</v>
      </c>
      <c r="J28" s="24">
        <v>10.583499999999999</v>
      </c>
      <c r="K28" s="20">
        <f>(+H28+I28+J28)/3</f>
        <v>12.152749999999999</v>
      </c>
      <c r="L28" s="24">
        <f t="shared" si="4"/>
        <v>1.9926491842867577E-3</v>
      </c>
      <c r="M28" s="24">
        <f t="shared" si="4"/>
        <v>3.9454286918506444E-3</v>
      </c>
      <c r="N28" s="24">
        <f t="shared" si="4"/>
        <v>4.9428068047812019E-3</v>
      </c>
      <c r="O28" s="21">
        <f t="shared" si="4"/>
        <v>3.7785751851435239E-3</v>
      </c>
      <c r="P28" s="24">
        <f t="shared" si="4"/>
        <v>3.7153945952640472E-3</v>
      </c>
      <c r="Q28" s="24">
        <f t="shared" si="4"/>
        <v>1.4024189937448608E-3</v>
      </c>
      <c r="R28" s="24">
        <f t="shared" si="4"/>
        <v>1.5624484186307843E-3</v>
      </c>
      <c r="S28" s="21">
        <f t="shared" si="4"/>
        <v>2.1237509775407972E-3</v>
      </c>
    </row>
    <row r="29" spans="1:20" ht="24" customHeight="1" x14ac:dyDescent="0.35">
      <c r="A29" s="50" t="s">
        <v>26</v>
      </c>
      <c r="B29" s="54"/>
      <c r="C29" s="33" t="s">
        <v>62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20" ht="24" customHeight="1" x14ac:dyDescent="0.35">
      <c r="A30" s="50"/>
      <c r="B30" s="54"/>
      <c r="C30" s="33" t="s">
        <v>30</v>
      </c>
      <c r="D30" s="14">
        <v>3450.9844599999997</v>
      </c>
      <c r="E30" s="14">
        <v>4074.4483799999994</v>
      </c>
      <c r="F30" s="14">
        <v>5468.0718300000017</v>
      </c>
      <c r="G30" s="15">
        <f>(+D30+E30+F30)/3</f>
        <v>4331.168223333334</v>
      </c>
      <c r="H30" s="14">
        <v>3774.1922799999998</v>
      </c>
      <c r="I30" s="14">
        <v>7680.9046979999985</v>
      </c>
      <c r="J30" s="14">
        <v>5557.46479</v>
      </c>
      <c r="K30" s="15">
        <f>(+H30+I30+J30)/3</f>
        <v>5670.8539226666662</v>
      </c>
      <c r="L30" s="14">
        <f t="shared" ref="L30:S30" si="5">(+D30/D$49)*100</f>
        <v>0.70350230533435176</v>
      </c>
      <c r="M30" s="14">
        <f t="shared" si="5"/>
        <v>0.73587217418801198</v>
      </c>
      <c r="N30" s="14">
        <f t="shared" si="5"/>
        <v>0.81232481936299505</v>
      </c>
      <c r="O30" s="17">
        <f t="shared" si="5"/>
        <v>0.75659243996616565</v>
      </c>
      <c r="P30" s="14">
        <f t="shared" si="5"/>
        <v>0.77259664190259669</v>
      </c>
      <c r="Q30" s="14">
        <f t="shared" si="5"/>
        <v>1.3944553219861993</v>
      </c>
      <c r="R30" s="14">
        <f t="shared" si="5"/>
        <v>0.82045184227635148</v>
      </c>
      <c r="S30" s="17">
        <f t="shared" si="5"/>
        <v>0.99100874795864291</v>
      </c>
      <c r="T30" s="46"/>
    </row>
    <row r="31" spans="1:20" ht="24" customHeight="1" x14ac:dyDescent="0.35">
      <c r="A31" s="22" t="s">
        <v>29</v>
      </c>
      <c r="B31" s="53"/>
      <c r="C31" s="23" t="s">
        <v>17</v>
      </c>
      <c r="D31" s="24"/>
      <c r="E31" s="24"/>
      <c r="F31" s="24"/>
      <c r="G31" s="15"/>
      <c r="H31" s="24"/>
      <c r="I31" s="24"/>
      <c r="J31" s="24"/>
      <c r="K31" s="15"/>
      <c r="L31" s="24"/>
      <c r="M31" s="24"/>
      <c r="N31" s="24"/>
      <c r="O31" s="17"/>
      <c r="P31" s="24"/>
      <c r="Q31" s="24"/>
      <c r="R31" s="24"/>
      <c r="S31" s="17"/>
    </row>
    <row r="32" spans="1:20" ht="24" customHeight="1" x14ac:dyDescent="0.35">
      <c r="A32" s="22"/>
      <c r="B32" s="53"/>
      <c r="C32" s="23" t="s">
        <v>27</v>
      </c>
      <c r="D32" s="24">
        <v>5497.4060100000006</v>
      </c>
      <c r="E32" s="24">
        <v>5549.63033</v>
      </c>
      <c r="F32" s="24">
        <v>6515.8219399999998</v>
      </c>
      <c r="G32" s="15">
        <f>(+D32+E32+F32)/3</f>
        <v>5854.2860933333332</v>
      </c>
      <c r="H32" s="24">
        <v>4009.2785000000003</v>
      </c>
      <c r="I32" s="24">
        <v>3746.5999999999995</v>
      </c>
      <c r="J32" s="24">
        <v>4640.192</v>
      </c>
      <c r="K32" s="15">
        <f>(+H32+I32+J32)/3</f>
        <v>4132.0235000000002</v>
      </c>
      <c r="L32" s="24">
        <f t="shared" ref="L32:S34" si="6">(+D32/D$49)*100</f>
        <v>1.1206766782699222</v>
      </c>
      <c r="M32" s="24">
        <f t="shared" si="6"/>
        <v>1.0022997363085591</v>
      </c>
      <c r="N32" s="24">
        <f t="shared" si="6"/>
        <v>0.96797628944313607</v>
      </c>
      <c r="O32" s="17">
        <f t="shared" si="6"/>
        <v>1.0226591005523664</v>
      </c>
      <c r="P32" s="24">
        <f t="shared" si="6"/>
        <v>0.82072000463958361</v>
      </c>
      <c r="Q32" s="24">
        <f t="shared" si="6"/>
        <v>0.68018892497310535</v>
      </c>
      <c r="R32" s="24">
        <f t="shared" si="6"/>
        <v>0.68503431308576723</v>
      </c>
      <c r="S32" s="17">
        <f t="shared" si="6"/>
        <v>0.72209079816062605</v>
      </c>
      <c r="T32" s="46"/>
    </row>
    <row r="33" spans="1:256" ht="24" customHeight="1" x14ac:dyDescent="0.35">
      <c r="A33" s="22"/>
      <c r="B33" s="22"/>
      <c r="C33" s="52" t="s">
        <v>28</v>
      </c>
      <c r="D33" s="24">
        <v>3752.2044300000002</v>
      </c>
      <c r="E33" s="24">
        <v>3209.1202000000003</v>
      </c>
      <c r="F33" s="24">
        <v>3913.9921800000002</v>
      </c>
      <c r="G33" s="20">
        <f>(+D33+E33+F33)/3</f>
        <v>3625.1056033333334</v>
      </c>
      <c r="H33" s="24">
        <v>3948.8555000000001</v>
      </c>
      <c r="I33" s="24">
        <v>3746.5999999999995</v>
      </c>
      <c r="J33" s="24">
        <v>4573.79</v>
      </c>
      <c r="K33" s="20">
        <f>(+H33+I33+J33)/3</f>
        <v>4089.7485000000001</v>
      </c>
      <c r="L33" s="24">
        <f t="shared" si="6"/>
        <v>0.76490766538855048</v>
      </c>
      <c r="M33" s="24">
        <f t="shared" si="6"/>
        <v>0.57958821380494907</v>
      </c>
      <c r="N33" s="24">
        <f t="shared" si="6"/>
        <v>0.58145413766568499</v>
      </c>
      <c r="O33" s="21">
        <f t="shared" si="6"/>
        <v>0.63325351317112788</v>
      </c>
      <c r="P33" s="24">
        <f t="shared" si="6"/>
        <v>0.8083511046391626</v>
      </c>
      <c r="Q33" s="24">
        <f t="shared" si="6"/>
        <v>0.68018892497310535</v>
      </c>
      <c r="R33" s="24">
        <f t="shared" si="6"/>
        <v>0.67523134621337888</v>
      </c>
      <c r="S33" s="21">
        <f t="shared" si="6"/>
        <v>0.7147030404452499</v>
      </c>
    </row>
    <row r="34" spans="1:256" ht="24" customHeight="1" x14ac:dyDescent="0.35">
      <c r="A34" s="22"/>
      <c r="B34" s="22"/>
      <c r="C34" s="52" t="s">
        <v>20</v>
      </c>
      <c r="D34" s="24">
        <v>1745.2015799999999</v>
      </c>
      <c r="E34" s="24">
        <v>2340.5101300000001</v>
      </c>
      <c r="F34" s="24">
        <v>2601.8297600000001</v>
      </c>
      <c r="G34" s="20">
        <f>(+D34+E34+F34)/3</f>
        <v>2229.1804900000002</v>
      </c>
      <c r="H34" s="24">
        <v>60.423000000000002</v>
      </c>
      <c r="I34" s="24">
        <v>0</v>
      </c>
      <c r="J34" s="24">
        <v>66.402000000000001</v>
      </c>
      <c r="K34" s="20">
        <f>(+H34+I34+J34)/3</f>
        <v>42.274999999999999</v>
      </c>
      <c r="L34" s="24">
        <f t="shared" si="6"/>
        <v>0.35576901288137158</v>
      </c>
      <c r="M34" s="24">
        <f t="shared" si="6"/>
        <v>0.42271152250360994</v>
      </c>
      <c r="N34" s="24">
        <f t="shared" si="6"/>
        <v>0.38652215177745097</v>
      </c>
      <c r="O34" s="21">
        <f t="shared" si="6"/>
        <v>0.38940558738123865</v>
      </c>
      <c r="P34" s="24">
        <f t="shared" si="6"/>
        <v>1.2368900000420914E-2</v>
      </c>
      <c r="Q34" s="24">
        <f t="shared" si="6"/>
        <v>0</v>
      </c>
      <c r="R34" s="24">
        <f t="shared" si="6"/>
        <v>9.8029668723882794E-3</v>
      </c>
      <c r="S34" s="21">
        <f t="shared" si="6"/>
        <v>7.3877577153761264E-3</v>
      </c>
    </row>
    <row r="35" spans="1:256" ht="24" customHeight="1" x14ac:dyDescent="0.35">
      <c r="A35" s="50" t="s">
        <v>31</v>
      </c>
      <c r="B35" s="54"/>
      <c r="C35" s="33" t="s">
        <v>40</v>
      </c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</row>
    <row r="36" spans="1:256" ht="24" customHeight="1" x14ac:dyDescent="0.35">
      <c r="A36" s="22"/>
      <c r="B36" s="53"/>
      <c r="C36" s="23" t="s">
        <v>41</v>
      </c>
      <c r="D36" s="24">
        <v>3962.7509999999993</v>
      </c>
      <c r="E36" s="24">
        <v>3888.06</v>
      </c>
      <c r="F36" s="24">
        <v>1118.0922799999998</v>
      </c>
      <c r="G36" s="15">
        <f>(+D36+E36+F36)/3</f>
        <v>2989.6344266666661</v>
      </c>
      <c r="H36" s="24">
        <v>3945.6433900000002</v>
      </c>
      <c r="I36" s="24">
        <v>4872.7622700000002</v>
      </c>
      <c r="J36" s="24">
        <v>59.660079999999994</v>
      </c>
      <c r="K36" s="15">
        <f>(+H36+I36+J36)/3</f>
        <v>2959.3552466666665</v>
      </c>
      <c r="L36" s="24">
        <f t="shared" ref="L36:S37" si="7">(+D36/D$49)*100</f>
        <v>0.80782875039837398</v>
      </c>
      <c r="M36" s="24">
        <f t="shared" si="7"/>
        <v>0.70220920692421251</v>
      </c>
      <c r="N36" s="24">
        <f t="shared" si="7"/>
        <v>0.16610134936397841</v>
      </c>
      <c r="O36" s="17">
        <f t="shared" si="7"/>
        <v>0.52224589044887337</v>
      </c>
      <c r="P36" s="24">
        <f t="shared" si="7"/>
        <v>0.80769356914141588</v>
      </c>
      <c r="Q36" s="24">
        <f t="shared" si="7"/>
        <v>0.88464178991106857</v>
      </c>
      <c r="R36" s="24">
        <f t="shared" si="7"/>
        <v>8.8076532008679632E-3</v>
      </c>
      <c r="S36" s="17">
        <f t="shared" si="7"/>
        <v>0.51716143243289137</v>
      </c>
      <c r="T36" s="46"/>
    </row>
    <row r="37" spans="1:256" ht="24" customHeight="1" x14ac:dyDescent="0.35">
      <c r="A37" s="22" t="s">
        <v>33</v>
      </c>
      <c r="B37" s="22"/>
      <c r="C37" s="23" t="s">
        <v>32</v>
      </c>
      <c r="D37" s="24">
        <v>1448.1358299999999</v>
      </c>
      <c r="E37" s="24">
        <v>3432.1668800000002</v>
      </c>
      <c r="F37" s="24">
        <v>3948.5097199999991</v>
      </c>
      <c r="G37" s="15">
        <f>(+D37+E37+F37)/3</f>
        <v>2942.937476666666</v>
      </c>
      <c r="H37" s="24">
        <v>825.46071999999981</v>
      </c>
      <c r="I37" s="24">
        <v>2656.6813000000002</v>
      </c>
      <c r="J37" s="24">
        <v>3028.6051800000005</v>
      </c>
      <c r="K37" s="15">
        <f>(+H37+I37+J37)/3</f>
        <v>2170.2490666666667</v>
      </c>
      <c r="L37" s="24">
        <f t="shared" si="7"/>
        <v>0.2952105135942209</v>
      </c>
      <c r="M37" s="24">
        <f t="shared" si="7"/>
        <v>0.61987191114240747</v>
      </c>
      <c r="N37" s="24">
        <f t="shared" si="7"/>
        <v>0.58658198808848283</v>
      </c>
      <c r="O37" s="17">
        <f t="shared" si="7"/>
        <v>0.51408860873694584</v>
      </c>
      <c r="P37" s="24">
        <f t="shared" si="7"/>
        <v>0.16897607036981685</v>
      </c>
      <c r="Q37" s="24">
        <f t="shared" si="7"/>
        <v>0.48231601917555983</v>
      </c>
      <c r="R37" s="24">
        <f t="shared" si="7"/>
        <v>0.44711478945037114</v>
      </c>
      <c r="S37" s="17">
        <f t="shared" si="7"/>
        <v>0.37926136692027212</v>
      </c>
      <c r="T37" s="46"/>
    </row>
    <row r="38" spans="1:256" ht="24" customHeight="1" x14ac:dyDescent="0.35">
      <c r="A38" s="50" t="s">
        <v>36</v>
      </c>
      <c r="B38" s="50"/>
      <c r="C38" s="33" t="s">
        <v>34</v>
      </c>
      <c r="D38" s="14"/>
      <c r="E38" s="14"/>
      <c r="F38" s="14"/>
      <c r="G38" s="15"/>
      <c r="H38" s="14"/>
      <c r="I38" s="14"/>
      <c r="J38" s="14"/>
      <c r="K38" s="15"/>
      <c r="L38" s="14"/>
      <c r="M38" s="14"/>
      <c r="N38" s="14"/>
      <c r="O38" s="17"/>
      <c r="P38" s="14"/>
      <c r="Q38" s="14"/>
      <c r="R38" s="14"/>
      <c r="S38" s="17"/>
    </row>
    <row r="39" spans="1:256" ht="24" customHeight="1" x14ac:dyDescent="0.35">
      <c r="A39" s="50"/>
      <c r="B39" s="54"/>
      <c r="C39" s="33" t="s">
        <v>35</v>
      </c>
      <c r="D39" s="14">
        <v>183.12713000000002</v>
      </c>
      <c r="E39" s="14">
        <v>4.6084199999999997</v>
      </c>
      <c r="F39" s="14">
        <v>1931.86879471</v>
      </c>
      <c r="G39" s="15">
        <f>(+D39+E39+F39)/3</f>
        <v>706.53478157000006</v>
      </c>
      <c r="H39" s="14">
        <v>18.209949999999999</v>
      </c>
      <c r="I39" s="14">
        <v>0</v>
      </c>
      <c r="J39" s="14">
        <v>2289.1535600000002</v>
      </c>
      <c r="K39" s="15">
        <f>(+H39+I39+J39)/3</f>
        <v>769.12117000000001</v>
      </c>
      <c r="L39" s="14">
        <f t="shared" ref="L39:S39" si="8">(+D39/D$49)*100</f>
        <v>3.7331480224707697E-2</v>
      </c>
      <c r="M39" s="14">
        <f t="shared" si="8"/>
        <v>8.323109605751143E-4</v>
      </c>
      <c r="N39" s="14">
        <f t="shared" si="8"/>
        <v>0.28699421267401443</v>
      </c>
      <c r="O39" s="17">
        <f t="shared" si="8"/>
        <v>0.12342140659168473</v>
      </c>
      <c r="P39" s="14">
        <f t="shared" si="8"/>
        <v>3.7276707638261059E-3</v>
      </c>
      <c r="Q39" s="14">
        <f t="shared" si="8"/>
        <v>0</v>
      </c>
      <c r="R39" s="14">
        <f t="shared" si="8"/>
        <v>0.33794910566684283</v>
      </c>
      <c r="S39" s="17">
        <f t="shared" si="8"/>
        <v>0.13440758977472769</v>
      </c>
      <c r="T39" s="46"/>
    </row>
    <row r="40" spans="1:256" ht="24" customHeight="1" x14ac:dyDescent="0.35">
      <c r="A40" s="22" t="s">
        <v>39</v>
      </c>
      <c r="B40" s="53"/>
      <c r="C40" s="23" t="s">
        <v>37</v>
      </c>
      <c r="D40" s="24"/>
      <c r="E40" s="24"/>
      <c r="F40" s="24"/>
      <c r="G40" s="20"/>
      <c r="H40" s="24"/>
      <c r="I40" s="24"/>
      <c r="J40" s="24"/>
      <c r="K40" s="20"/>
      <c r="L40" s="24"/>
      <c r="M40" s="24"/>
      <c r="N40" s="24"/>
      <c r="O40" s="21"/>
      <c r="P40" s="24"/>
      <c r="Q40" s="24"/>
      <c r="R40" s="24"/>
      <c r="S40" s="21"/>
    </row>
    <row r="41" spans="1:256" ht="24" customHeight="1" x14ac:dyDescent="0.35">
      <c r="A41" s="22"/>
      <c r="B41" s="22"/>
      <c r="C41" s="23" t="s">
        <v>38</v>
      </c>
      <c r="D41" s="24">
        <v>0.34041225000000003</v>
      </c>
      <c r="E41" s="24">
        <v>5.9258899999999972</v>
      </c>
      <c r="F41" s="24">
        <v>72.48552260000001</v>
      </c>
      <c r="G41" s="15">
        <f>(+D41+E41+F41)/3</f>
        <v>26.250608283333335</v>
      </c>
      <c r="H41" s="24">
        <v>0</v>
      </c>
      <c r="I41" s="24">
        <v>330.98845</v>
      </c>
      <c r="J41" s="24">
        <v>3.9999999999999998E-6</v>
      </c>
      <c r="K41" s="15">
        <f>(+H41+I41+J41)/3</f>
        <v>110.32948466666666</v>
      </c>
      <c r="L41" s="24">
        <f t="shared" ref="L41:S41" si="9">(+D41/D$49)*100</f>
        <v>6.939492351091426E-5</v>
      </c>
      <c r="M41" s="24">
        <f t="shared" si="9"/>
        <v>1.0702547072884987E-3</v>
      </c>
      <c r="N41" s="24">
        <f t="shared" si="9"/>
        <v>1.0768291069153217E-2</v>
      </c>
      <c r="O41" s="17">
        <f t="shared" si="9"/>
        <v>4.5856015623419637E-3</v>
      </c>
      <c r="P41" s="24">
        <f t="shared" si="9"/>
        <v>0</v>
      </c>
      <c r="Q41" s="24">
        <f t="shared" si="9"/>
        <v>6.009039608819048E-2</v>
      </c>
      <c r="R41" s="24">
        <f t="shared" si="9"/>
        <v>5.9052238621657653E-10</v>
      </c>
      <c r="S41" s="17">
        <f t="shared" si="9"/>
        <v>1.9280603230742488E-2</v>
      </c>
      <c r="T41" s="46"/>
    </row>
    <row r="42" spans="1:256" ht="24" customHeight="1" x14ac:dyDescent="0.35">
      <c r="A42" s="50" t="s">
        <v>42</v>
      </c>
      <c r="B42" s="50"/>
      <c r="C42" s="33" t="s">
        <v>43</v>
      </c>
      <c r="D42" s="14"/>
      <c r="E42" s="14"/>
      <c r="F42" s="14"/>
      <c r="G42" s="15"/>
      <c r="H42" s="14"/>
      <c r="I42" s="14"/>
      <c r="J42" s="14"/>
      <c r="K42" s="15"/>
      <c r="L42" s="14"/>
      <c r="M42" s="14"/>
      <c r="N42" s="14"/>
      <c r="O42" s="17"/>
      <c r="P42" s="14"/>
      <c r="Q42" s="14"/>
      <c r="R42" s="14"/>
      <c r="S42" s="17"/>
    </row>
    <row r="43" spans="1:256" ht="24" customHeight="1" x14ac:dyDescent="0.35">
      <c r="A43" s="50"/>
      <c r="B43" s="50"/>
      <c r="C43" s="57" t="s">
        <v>44</v>
      </c>
      <c r="D43" s="14">
        <v>5.4347599999999998</v>
      </c>
      <c r="E43" s="14">
        <v>0</v>
      </c>
      <c r="F43" s="14">
        <v>9.1E-4</v>
      </c>
      <c r="G43" s="15">
        <f t="shared" ref="G43:G48" si="10">(+D43+E43+F43)/3</f>
        <v>1.81189</v>
      </c>
      <c r="H43" s="14">
        <v>1.059E-2</v>
      </c>
      <c r="I43" s="14">
        <v>9.1300620000000006</v>
      </c>
      <c r="J43" s="58">
        <v>36.855829999999997</v>
      </c>
      <c r="K43" s="15">
        <f t="shared" ref="K43:K48" si="11">(+H43+I43+J43)/3</f>
        <v>15.332160666666667</v>
      </c>
      <c r="L43" s="14">
        <f t="shared" ref="L43:S48" si="12">(+D43/D$49)*100</f>
        <v>1.1079059419870359E-3</v>
      </c>
      <c r="M43" s="14">
        <f t="shared" si="12"/>
        <v>0</v>
      </c>
      <c r="N43" s="58">
        <f t="shared" si="12"/>
        <v>1.3518761431857879E-7</v>
      </c>
      <c r="O43" s="17">
        <f t="shared" si="12"/>
        <v>3.1651097472156344E-4</v>
      </c>
      <c r="P43" s="14">
        <f t="shared" si="12"/>
        <v>2.1678276650357889E-6</v>
      </c>
      <c r="Q43" s="14">
        <f t="shared" si="12"/>
        <v>1.657547391426307E-3</v>
      </c>
      <c r="R43" s="58">
        <f t="shared" si="12"/>
        <v>5.4410481693981218E-3</v>
      </c>
      <c r="S43" s="17">
        <f t="shared" si="12"/>
        <v>2.6793681433129046E-3</v>
      </c>
      <c r="T43" s="46"/>
    </row>
    <row r="44" spans="1:256" ht="24" customHeight="1" x14ac:dyDescent="0.35">
      <c r="A44" s="22" t="s">
        <v>45</v>
      </c>
      <c r="B44" s="22"/>
      <c r="C44" s="59" t="s">
        <v>46</v>
      </c>
      <c r="D44" s="24">
        <v>0</v>
      </c>
      <c r="E44" s="24">
        <v>0</v>
      </c>
      <c r="F44" s="24">
        <v>0</v>
      </c>
      <c r="G44" s="15">
        <f t="shared" si="10"/>
        <v>0</v>
      </c>
      <c r="H44" s="24">
        <v>0</v>
      </c>
      <c r="I44" s="24">
        <v>0</v>
      </c>
      <c r="J44" s="60">
        <v>0</v>
      </c>
      <c r="K44" s="15">
        <f t="shared" si="11"/>
        <v>0</v>
      </c>
      <c r="L44" s="24">
        <f t="shared" si="12"/>
        <v>0</v>
      </c>
      <c r="M44" s="24">
        <f t="shared" si="12"/>
        <v>0</v>
      </c>
      <c r="N44" s="60">
        <f t="shared" si="12"/>
        <v>0</v>
      </c>
      <c r="O44" s="17">
        <f t="shared" si="12"/>
        <v>0</v>
      </c>
      <c r="P44" s="24">
        <f t="shared" si="12"/>
        <v>0</v>
      </c>
      <c r="Q44" s="24">
        <f t="shared" si="12"/>
        <v>0</v>
      </c>
      <c r="R44" s="60">
        <f t="shared" si="12"/>
        <v>0</v>
      </c>
      <c r="S44" s="17">
        <f t="shared" si="12"/>
        <v>0</v>
      </c>
    </row>
    <row r="45" spans="1:256" ht="24" customHeight="1" x14ac:dyDescent="0.35">
      <c r="A45" s="22"/>
      <c r="B45" s="22"/>
      <c r="C45" s="52" t="s">
        <v>47</v>
      </c>
      <c r="D45" s="24">
        <v>0</v>
      </c>
      <c r="E45" s="24">
        <v>0</v>
      </c>
      <c r="F45" s="24">
        <v>0</v>
      </c>
      <c r="G45" s="20">
        <f t="shared" si="10"/>
        <v>0</v>
      </c>
      <c r="H45" s="24">
        <v>0</v>
      </c>
      <c r="I45" s="24">
        <v>0</v>
      </c>
      <c r="J45" s="24">
        <v>0</v>
      </c>
      <c r="K45" s="20">
        <f t="shared" si="11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1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1">
        <f t="shared" si="12"/>
        <v>0</v>
      </c>
    </row>
    <row r="46" spans="1:256" ht="24" customHeight="1" x14ac:dyDescent="0.35">
      <c r="A46" s="22"/>
      <c r="B46" s="22"/>
      <c r="C46" s="52" t="s">
        <v>48</v>
      </c>
      <c r="D46" s="24">
        <v>0</v>
      </c>
      <c r="E46" s="24">
        <v>0</v>
      </c>
      <c r="F46" s="24">
        <v>0</v>
      </c>
      <c r="G46" s="20">
        <f t="shared" si="10"/>
        <v>0</v>
      </c>
      <c r="H46" s="24">
        <v>0</v>
      </c>
      <c r="I46" s="24">
        <v>0</v>
      </c>
      <c r="J46" s="24">
        <v>0</v>
      </c>
      <c r="K46" s="20">
        <f t="shared" si="11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21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21">
        <f t="shared" si="12"/>
        <v>0</v>
      </c>
    </row>
    <row r="47" spans="1:256" ht="24" customHeight="1" x14ac:dyDescent="0.35">
      <c r="A47" s="22"/>
      <c r="B47" s="22"/>
      <c r="C47" s="52" t="s">
        <v>49</v>
      </c>
      <c r="D47" s="24">
        <v>0</v>
      </c>
      <c r="E47" s="24">
        <v>0</v>
      </c>
      <c r="F47" s="24">
        <v>0</v>
      </c>
      <c r="G47" s="20">
        <f t="shared" si="10"/>
        <v>0</v>
      </c>
      <c r="H47" s="24">
        <v>0</v>
      </c>
      <c r="I47" s="24">
        <v>0</v>
      </c>
      <c r="J47" s="24">
        <v>0</v>
      </c>
      <c r="K47" s="20">
        <f t="shared" si="11"/>
        <v>0</v>
      </c>
      <c r="L47" s="24">
        <f t="shared" si="12"/>
        <v>0</v>
      </c>
      <c r="M47" s="24">
        <f t="shared" si="12"/>
        <v>0</v>
      </c>
      <c r="N47" s="24">
        <f t="shared" si="12"/>
        <v>0</v>
      </c>
      <c r="O47" s="21">
        <f t="shared" si="12"/>
        <v>0</v>
      </c>
      <c r="P47" s="24">
        <f t="shared" si="12"/>
        <v>0</v>
      </c>
      <c r="Q47" s="24">
        <f t="shared" si="12"/>
        <v>0</v>
      </c>
      <c r="R47" s="24">
        <f t="shared" si="12"/>
        <v>0</v>
      </c>
      <c r="S47" s="21">
        <f t="shared" si="12"/>
        <v>0</v>
      </c>
    </row>
    <row r="48" spans="1:256" ht="24.95" customHeight="1" x14ac:dyDescent="0.35">
      <c r="A48" s="50" t="s">
        <v>50</v>
      </c>
      <c r="B48" s="50"/>
      <c r="C48" s="33" t="s">
        <v>51</v>
      </c>
      <c r="D48" s="14">
        <v>166.31099915001346</v>
      </c>
      <c r="E48" s="14">
        <v>273.75302852994992</v>
      </c>
      <c r="F48" s="14">
        <v>84.000736820129532</v>
      </c>
      <c r="G48" s="15">
        <f t="shared" si="10"/>
        <v>174.68825483336431</v>
      </c>
      <c r="H48" s="14">
        <v>305.00472072003845</v>
      </c>
      <c r="I48" s="14">
        <v>263.1355358599285</v>
      </c>
      <c r="J48" s="14">
        <v>185.49300012985805</v>
      </c>
      <c r="K48" s="15">
        <f t="shared" si="11"/>
        <v>251.21108556994167</v>
      </c>
      <c r="L48" s="14">
        <f t="shared" si="12"/>
        <v>3.3903418766624609E-2</v>
      </c>
      <c r="M48" s="14">
        <f t="shared" si="12"/>
        <v>4.9441597366583191E-2</v>
      </c>
      <c r="N48" s="14">
        <f t="shared" si="12"/>
        <v>1.2478966166720999E-2</v>
      </c>
      <c r="O48" s="17">
        <f t="shared" si="12"/>
        <v>3.0515511322275087E-2</v>
      </c>
      <c r="P48" s="14">
        <f t="shared" si="12"/>
        <v>6.2436040750086297E-2</v>
      </c>
      <c r="Q48" s="14">
        <f t="shared" si="12"/>
        <v>4.7771813713443342E-2</v>
      </c>
      <c r="R48" s="14">
        <f t="shared" si="12"/>
        <v>2.7384442265788879E-2</v>
      </c>
      <c r="S48" s="17">
        <f t="shared" si="12"/>
        <v>4.3900334372734447E-2</v>
      </c>
      <c r="T48" s="46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0" ht="34.9" customHeight="1" x14ac:dyDescent="0.25">
      <c r="A49" s="61" t="s">
        <v>52</v>
      </c>
      <c r="B49" s="61"/>
      <c r="C49" s="61"/>
      <c r="D49" s="43">
        <v>490543.44724000001</v>
      </c>
      <c r="E49" s="43">
        <v>553689.69270999997</v>
      </c>
      <c r="F49" s="43">
        <v>673138.58935000014</v>
      </c>
      <c r="G49" s="62">
        <f>G9+G17+G22+G26+G39+G32+G36+G41+G43+G44+G48+G30+G37</f>
        <v>572457.24309999996</v>
      </c>
      <c r="H49" s="43">
        <v>488507.46629000001</v>
      </c>
      <c r="I49" s="43">
        <v>550817.55412999995</v>
      </c>
      <c r="J49" s="43">
        <v>677366.36126999988</v>
      </c>
      <c r="K49" s="62">
        <f t="shared" ref="K49:S49" si="13">K9+K17+K22+K26+K39+K32+K36+K41+K43+K44+K48+K30+K37</f>
        <v>572230.46056333336</v>
      </c>
      <c r="L49" s="43">
        <f t="shared" si="13"/>
        <v>100.00000000000001</v>
      </c>
      <c r="M49" s="43">
        <f t="shared" si="13"/>
        <v>100.00000000000001</v>
      </c>
      <c r="N49" s="43">
        <f t="shared" si="13"/>
        <v>100</v>
      </c>
      <c r="O49" s="62">
        <f t="shared" si="13"/>
        <v>100.00000000000001</v>
      </c>
      <c r="P49" s="43">
        <f t="shared" si="13"/>
        <v>100</v>
      </c>
      <c r="Q49" s="43">
        <f t="shared" si="13"/>
        <v>100</v>
      </c>
      <c r="R49" s="43">
        <f t="shared" si="13"/>
        <v>99.999999999999986</v>
      </c>
      <c r="S49" s="62">
        <f t="shared" si="13"/>
        <v>99.999999999999986</v>
      </c>
      <c r="T49" s="46"/>
    </row>
    <row r="50" spans="1:20" ht="23.25" x14ac:dyDescent="0.35">
      <c r="A50" s="63"/>
      <c r="D50" s="64"/>
      <c r="E50" s="64"/>
      <c r="F50" s="64"/>
      <c r="G50" s="64"/>
      <c r="H50" s="65"/>
      <c r="I50" s="65"/>
      <c r="J50" s="65"/>
      <c r="K50" s="66"/>
      <c r="L50" s="65"/>
      <c r="M50" s="65"/>
      <c r="N50" s="65"/>
      <c r="O50" s="66"/>
      <c r="P50" s="65"/>
      <c r="Q50" s="65"/>
      <c r="R50" s="65"/>
      <c r="S50" s="66"/>
    </row>
    <row r="51" spans="1:20" ht="23.25" x14ac:dyDescent="0.35">
      <c r="D51" s="64"/>
      <c r="E51" s="64"/>
      <c r="F51" s="64"/>
      <c r="G51" s="64"/>
      <c r="H51" s="65"/>
      <c r="I51" s="65"/>
      <c r="J51" s="65"/>
      <c r="K51" s="66"/>
      <c r="L51" s="65"/>
      <c r="M51" s="65"/>
      <c r="N51" s="65"/>
      <c r="O51" s="66"/>
      <c r="P51" s="65"/>
      <c r="Q51" s="65"/>
      <c r="R51" s="65"/>
      <c r="S51" s="66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1" orientation="landscape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transitionEvaluation="1">
    <pageSetUpPr fitToPage="1"/>
  </sheetPr>
  <dimension ref="A1:IV51"/>
  <sheetViews>
    <sheetView defaultGridColor="0" colorId="22" zoomScale="55" zoomScaleNormal="52" workbookViewId="0">
      <selection activeCell="A4" sqref="A4"/>
    </sheetView>
  </sheetViews>
  <sheetFormatPr defaultColWidth="9.6328125" defaultRowHeight="18" x14ac:dyDescent="0.25"/>
  <cols>
    <col min="1" max="1" width="5.6328125" style="5" customWidth="1"/>
    <col min="2" max="2" width="1.6328125" style="5" customWidth="1"/>
    <col min="3" max="3" width="38.6328125" style="5" customWidth="1"/>
    <col min="4" max="11" width="14.6328125" style="5" customWidth="1"/>
    <col min="12" max="14" width="8.6328125" style="5" customWidth="1"/>
    <col min="15" max="15" width="12.6328125" style="5" customWidth="1"/>
    <col min="16" max="18" width="8.6328125" style="5" customWidth="1"/>
    <col min="19" max="19" width="12.6328125" style="5" customWidth="1"/>
    <col min="20" max="16384" width="9.6328125" style="5"/>
  </cols>
  <sheetData>
    <row r="1" spans="1:256" ht="24.95" customHeight="1" x14ac:dyDescent="0.5">
      <c r="A1" s="3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56" ht="24.95" customHeight="1" x14ac:dyDescent="0.35">
      <c r="A2" s="3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56" ht="35.1" customHeight="1" x14ac:dyDescent="0.4">
      <c r="A4" s="1" t="s">
        <v>88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56" ht="9.9499999999999993" customHeight="1" x14ac:dyDescent="0.25"/>
    <row r="6" spans="1:256" ht="30" customHeight="1" x14ac:dyDescent="0.25">
      <c r="A6" s="138" t="s">
        <v>2</v>
      </c>
      <c r="B6" s="141" t="s">
        <v>58</v>
      </c>
      <c r="C6" s="142"/>
      <c r="D6" s="7" t="s">
        <v>0</v>
      </c>
      <c r="E6" s="7"/>
      <c r="F6" s="7"/>
      <c r="G6" s="7"/>
      <c r="H6" s="7"/>
      <c r="I6" s="7"/>
      <c r="J6" s="7"/>
      <c r="K6" s="7"/>
      <c r="L6" s="7" t="s">
        <v>1</v>
      </c>
      <c r="M6" s="7"/>
      <c r="N6" s="7"/>
      <c r="O6" s="7"/>
      <c r="P6" s="7"/>
      <c r="Q6" s="7"/>
      <c r="R6" s="7"/>
      <c r="S6" s="7"/>
    </row>
    <row r="7" spans="1:256" ht="30" customHeight="1" x14ac:dyDescent="0.25">
      <c r="A7" s="139"/>
      <c r="B7" s="143"/>
      <c r="C7" s="144"/>
      <c r="D7" s="7" t="s">
        <v>3</v>
      </c>
      <c r="E7" s="7"/>
      <c r="F7" s="7"/>
      <c r="G7" s="7"/>
      <c r="H7" s="7" t="s">
        <v>4</v>
      </c>
      <c r="I7" s="7"/>
      <c r="J7" s="7"/>
      <c r="K7" s="7"/>
      <c r="L7" s="7" t="s">
        <v>3</v>
      </c>
      <c r="M7" s="7"/>
      <c r="N7" s="7"/>
      <c r="O7" s="7"/>
      <c r="P7" s="7" t="s">
        <v>4</v>
      </c>
      <c r="Q7" s="7"/>
      <c r="R7" s="7"/>
      <c r="S7" s="7"/>
    </row>
    <row r="8" spans="1:256" ht="58.5" x14ac:dyDescent="0.25">
      <c r="A8" s="140"/>
      <c r="B8" s="145"/>
      <c r="C8" s="146"/>
      <c r="D8" s="8" t="s">
        <v>53</v>
      </c>
      <c r="E8" s="8" t="s">
        <v>54</v>
      </c>
      <c r="F8" s="9" t="s">
        <v>55</v>
      </c>
      <c r="G8" s="10" t="s">
        <v>56</v>
      </c>
      <c r="H8" s="11" t="s">
        <v>53</v>
      </c>
      <c r="I8" s="8" t="s">
        <v>54</v>
      </c>
      <c r="J8" s="9" t="s">
        <v>55</v>
      </c>
      <c r="K8" s="10" t="s">
        <v>56</v>
      </c>
      <c r="L8" s="11" t="s">
        <v>53</v>
      </c>
      <c r="M8" s="8" t="s">
        <v>54</v>
      </c>
      <c r="N8" s="9" t="s">
        <v>55</v>
      </c>
      <c r="O8" s="10" t="s">
        <v>57</v>
      </c>
      <c r="P8" s="11" t="s">
        <v>53</v>
      </c>
      <c r="Q8" s="8" t="s">
        <v>54</v>
      </c>
      <c r="R8" s="9" t="s">
        <v>55</v>
      </c>
      <c r="S8" s="10" t="s">
        <v>57</v>
      </c>
    </row>
    <row r="9" spans="1:256" ht="24" customHeight="1" x14ac:dyDescent="0.35">
      <c r="A9" s="12" t="s">
        <v>5</v>
      </c>
      <c r="B9" s="12"/>
      <c r="C9" s="13" t="s">
        <v>6</v>
      </c>
      <c r="D9" s="14">
        <v>365450.72780878999</v>
      </c>
      <c r="E9" s="14">
        <v>367411.14554910996</v>
      </c>
      <c r="F9" s="14">
        <v>359969.15212218009</v>
      </c>
      <c r="G9" s="15">
        <f>(+D9+E9+F9)/3</f>
        <v>364277.00849335996</v>
      </c>
      <c r="H9" s="16">
        <v>365450.72780878999</v>
      </c>
      <c r="I9" s="16">
        <v>367411.14554910996</v>
      </c>
      <c r="J9" s="16">
        <v>359969.15212218009</v>
      </c>
      <c r="K9" s="15">
        <f>(+H9+I9+J9)/3</f>
        <v>364277.00849335996</v>
      </c>
      <c r="L9" s="16">
        <f t="shared" ref="L9:S12" si="0">(+D9/D$49)*100</f>
        <v>81.65308321072466</v>
      </c>
      <c r="M9" s="16">
        <f t="shared" si="0"/>
        <v>80.438029004412485</v>
      </c>
      <c r="N9" s="16">
        <f t="shared" si="0"/>
        <v>74.799687030153549</v>
      </c>
      <c r="O9" s="17">
        <f t="shared" si="0"/>
        <v>78.872175362693667</v>
      </c>
      <c r="P9" s="16">
        <f t="shared" si="0"/>
        <v>81.555453928815368</v>
      </c>
      <c r="Q9" s="16">
        <f t="shared" si="0"/>
        <v>80.334201104025738</v>
      </c>
      <c r="R9" s="16">
        <f t="shared" si="0"/>
        <v>74.849316062984983</v>
      </c>
      <c r="S9" s="17">
        <f t="shared" si="0"/>
        <v>78.826262869600058</v>
      </c>
    </row>
    <row r="10" spans="1:256" ht="24" customHeight="1" x14ac:dyDescent="0.35">
      <c r="A10" s="12"/>
      <c r="B10" s="12"/>
      <c r="C10" s="19" t="s">
        <v>7</v>
      </c>
      <c r="D10" s="14">
        <v>247637.26694879</v>
      </c>
      <c r="E10" s="14">
        <v>225821.11872999999</v>
      </c>
      <c r="F10" s="14">
        <v>238549.80642000004</v>
      </c>
      <c r="G10" s="20">
        <f>(+D10+E10+F10)/3</f>
        <v>237336.06403293004</v>
      </c>
      <c r="H10" s="16">
        <v>247637.26694879</v>
      </c>
      <c r="I10" s="16">
        <v>225821.11872999999</v>
      </c>
      <c r="J10" s="16">
        <v>238549.80642000004</v>
      </c>
      <c r="K10" s="20">
        <f>(+H10+I10+J10)/3</f>
        <v>237336.06403293004</v>
      </c>
      <c r="L10" s="16">
        <f t="shared" si="0"/>
        <v>55.329883964071932</v>
      </c>
      <c r="M10" s="16">
        <f t="shared" si="0"/>
        <v>49.439452009723112</v>
      </c>
      <c r="N10" s="16">
        <f t="shared" si="0"/>
        <v>49.569388810470414</v>
      </c>
      <c r="O10" s="21">
        <f t="shared" si="0"/>
        <v>51.387299296540604</v>
      </c>
      <c r="P10" s="16">
        <f t="shared" si="0"/>
        <v>55.2637282645303</v>
      </c>
      <c r="Q10" s="16">
        <f t="shared" si="0"/>
        <v>49.375636491591017</v>
      </c>
      <c r="R10" s="16">
        <f t="shared" si="0"/>
        <v>49.602277729159574</v>
      </c>
      <c r="S10" s="21">
        <f t="shared" si="0"/>
        <v>51.357386098214299</v>
      </c>
    </row>
    <row r="11" spans="1:256" ht="24" customHeight="1" x14ac:dyDescent="0.35">
      <c r="A11" s="12"/>
      <c r="B11" s="12"/>
      <c r="C11" s="19" t="s">
        <v>8</v>
      </c>
      <c r="D11" s="14">
        <v>97976.630489999996</v>
      </c>
      <c r="E11" s="14">
        <v>121293.26937999998</v>
      </c>
      <c r="F11" s="14">
        <v>99170.565530000007</v>
      </c>
      <c r="G11" s="20">
        <f>(+D11+E11+F11)/3</f>
        <v>106146.82179999999</v>
      </c>
      <c r="H11" s="16">
        <v>97976.630489999996</v>
      </c>
      <c r="I11" s="16">
        <v>121293.26937999998</v>
      </c>
      <c r="J11" s="16">
        <v>99170.565530000007</v>
      </c>
      <c r="K11" s="20">
        <f>(+H11+I11+J11)/3</f>
        <v>106146.82179999999</v>
      </c>
      <c r="L11" s="16">
        <f t="shared" si="0"/>
        <v>21.891033054097999</v>
      </c>
      <c r="M11" s="16">
        <f t="shared" si="0"/>
        <v>26.554968837014613</v>
      </c>
      <c r="N11" s="16">
        <f t="shared" si="0"/>
        <v>20.607119305960847</v>
      </c>
      <c r="O11" s="21">
        <f t="shared" si="0"/>
        <v>22.982594421285853</v>
      </c>
      <c r="P11" s="16">
        <f t="shared" si="0"/>
        <v>21.864858833195541</v>
      </c>
      <c r="Q11" s="16">
        <f t="shared" si="0"/>
        <v>26.520692180894269</v>
      </c>
      <c r="R11" s="16">
        <f t="shared" si="0"/>
        <v>20.620791975475957</v>
      </c>
      <c r="S11" s="21">
        <f t="shared" si="0"/>
        <v>22.96921596173674</v>
      </c>
    </row>
    <row r="12" spans="1:256" ht="24" customHeight="1" x14ac:dyDescent="0.35">
      <c r="A12" s="12"/>
      <c r="B12" s="12"/>
      <c r="C12" s="19" t="s">
        <v>9</v>
      </c>
      <c r="D12" s="14">
        <v>19836.83037</v>
      </c>
      <c r="E12" s="14">
        <v>20296.757439109999</v>
      </c>
      <c r="F12" s="14">
        <v>22248.780172180006</v>
      </c>
      <c r="G12" s="20">
        <f>(+D12+E12+F12)/3</f>
        <v>20794.122660430003</v>
      </c>
      <c r="H12" s="16">
        <v>19836.83037</v>
      </c>
      <c r="I12" s="16">
        <v>20296.757439109999</v>
      </c>
      <c r="J12" s="16">
        <v>22248.780172180006</v>
      </c>
      <c r="K12" s="20">
        <f>(+H12+I12+J12)/3</f>
        <v>20794.122660430003</v>
      </c>
      <c r="L12" s="16">
        <f t="shared" si="0"/>
        <v>4.4321661925547309</v>
      </c>
      <c r="M12" s="16">
        <f t="shared" si="0"/>
        <v>4.4436081576747641</v>
      </c>
      <c r="N12" s="16">
        <f t="shared" si="0"/>
        <v>4.6231789137222785</v>
      </c>
      <c r="O12" s="21">
        <f t="shared" si="0"/>
        <v>4.5022816448672263</v>
      </c>
      <c r="P12" s="16">
        <f t="shared" si="0"/>
        <v>4.4268668310895301</v>
      </c>
      <c r="Q12" s="16">
        <f t="shared" si="0"/>
        <v>4.4378724315404554</v>
      </c>
      <c r="R12" s="16">
        <f t="shared" si="0"/>
        <v>4.6262463583494497</v>
      </c>
      <c r="S12" s="21">
        <f t="shared" si="0"/>
        <v>4.4996608096490416</v>
      </c>
    </row>
    <row r="13" spans="1:256" ht="24" customHeight="1" x14ac:dyDescent="0.35">
      <c r="A13" s="50"/>
      <c r="B13" s="50"/>
      <c r="C13" s="51" t="s">
        <v>10</v>
      </c>
      <c r="D13" s="14"/>
      <c r="E13" s="14"/>
      <c r="F13" s="14"/>
      <c r="G13" s="20"/>
      <c r="H13" s="14"/>
      <c r="I13" s="14"/>
      <c r="J13" s="14"/>
      <c r="K13" s="20"/>
      <c r="L13" s="14"/>
      <c r="M13" s="14"/>
      <c r="N13" s="14"/>
      <c r="O13" s="21"/>
      <c r="P13" s="14"/>
      <c r="Q13" s="14"/>
      <c r="R13" s="14"/>
      <c r="S13" s="21"/>
    </row>
    <row r="14" spans="1:256" ht="24" customHeight="1" x14ac:dyDescent="0.35">
      <c r="A14" s="50"/>
      <c r="B14" s="50"/>
      <c r="C14" s="51" t="s">
        <v>11</v>
      </c>
      <c r="D14" s="14">
        <v>11476.526750000001</v>
      </c>
      <c r="E14" s="14">
        <v>11294.65703</v>
      </c>
      <c r="F14" s="14">
        <v>13153.48108</v>
      </c>
      <c r="G14" s="20">
        <f>(+D14+E14+F14)/3</f>
        <v>11974.888286666666</v>
      </c>
      <c r="H14" s="14">
        <v>11476.506740000001</v>
      </c>
      <c r="I14" s="14">
        <v>11294.65703</v>
      </c>
      <c r="J14" s="14">
        <v>13153.48108</v>
      </c>
      <c r="K14" s="20">
        <f>(+H14+I14+J14)/3</f>
        <v>11974.881616666666</v>
      </c>
      <c r="L14" s="14">
        <f t="shared" ref="L14:S15" si="1">(+D14/D$49)*100</f>
        <v>2.5642137841853221</v>
      </c>
      <c r="M14" s="14">
        <f t="shared" si="1"/>
        <v>2.4727609948147156</v>
      </c>
      <c r="N14" s="14">
        <f t="shared" si="1"/>
        <v>2.7332238397114113</v>
      </c>
      <c r="O14" s="21">
        <f t="shared" si="1"/>
        <v>2.5927672262408392</v>
      </c>
      <c r="P14" s="14">
        <f t="shared" si="1"/>
        <v>2.5611433921880855</v>
      </c>
      <c r="Q14" s="14">
        <f t="shared" si="1"/>
        <v>2.4695692012634862</v>
      </c>
      <c r="R14" s="14">
        <f t="shared" si="1"/>
        <v>2.7350373132841281</v>
      </c>
      <c r="S14" s="21">
        <f t="shared" si="1"/>
        <v>2.5912565002435888</v>
      </c>
    </row>
    <row r="15" spans="1:256" ht="24" customHeight="1" x14ac:dyDescent="0.35">
      <c r="A15" s="12"/>
      <c r="B15" s="12"/>
      <c r="C15" s="19" t="s">
        <v>12</v>
      </c>
      <c r="D15" s="14">
        <v>7402.10214</v>
      </c>
      <c r="E15" s="14">
        <v>7902.7470800000001</v>
      </c>
      <c r="F15" s="14">
        <v>8099.2277899999981</v>
      </c>
      <c r="G15" s="20">
        <f>(+D15+E15+F15)/3</f>
        <v>7801.3590033333321</v>
      </c>
      <c r="H15" s="16">
        <v>7402.10214</v>
      </c>
      <c r="I15" s="16">
        <v>7902.7470800000001</v>
      </c>
      <c r="J15" s="16">
        <v>8099.2277899999981</v>
      </c>
      <c r="K15" s="20">
        <f>(+H15+I15+J15)/3</f>
        <v>7801.3590033333321</v>
      </c>
      <c r="L15" s="16">
        <f t="shared" si="1"/>
        <v>1.6538603318583009</v>
      </c>
      <c r="M15" s="16">
        <f t="shared" si="1"/>
        <v>1.7301636233313662</v>
      </c>
      <c r="N15" s="16">
        <f t="shared" si="1"/>
        <v>1.6829767226062078</v>
      </c>
      <c r="O15" s="21">
        <f t="shared" si="1"/>
        <v>1.6891270682252004</v>
      </c>
      <c r="P15" s="16">
        <f t="shared" si="1"/>
        <v>1.6518828780962564</v>
      </c>
      <c r="Q15" s="16">
        <f t="shared" si="1"/>
        <v>1.7279303605505718</v>
      </c>
      <c r="R15" s="16">
        <f t="shared" si="1"/>
        <v>1.6840933650727343</v>
      </c>
      <c r="S15" s="21">
        <f t="shared" si="1"/>
        <v>1.688143805946742</v>
      </c>
    </row>
    <row r="16" spans="1:256" ht="24" customHeight="1" x14ac:dyDescent="0.35">
      <c r="A16" s="22" t="s">
        <v>13</v>
      </c>
      <c r="B16" s="22"/>
      <c r="C16" s="23" t="s">
        <v>14</v>
      </c>
      <c r="D16" s="24"/>
      <c r="E16" s="24"/>
      <c r="F16" s="24"/>
      <c r="G16" s="15"/>
      <c r="H16" s="24"/>
      <c r="I16" s="24"/>
      <c r="J16" s="24"/>
      <c r="K16" s="15"/>
      <c r="L16" s="24"/>
      <c r="M16" s="24"/>
      <c r="N16" s="24"/>
      <c r="O16" s="17"/>
      <c r="P16" s="24"/>
      <c r="Q16" s="24"/>
      <c r="R16" s="24"/>
      <c r="S16" s="17"/>
    </row>
    <row r="17" spans="1:19" ht="24" customHeight="1" x14ac:dyDescent="0.35">
      <c r="A17" s="22"/>
      <c r="B17" s="22"/>
      <c r="C17" s="23" t="s">
        <v>15</v>
      </c>
      <c r="D17" s="24">
        <v>44414.091740000003</v>
      </c>
      <c r="E17" s="24">
        <v>47357.803140000004</v>
      </c>
      <c r="F17" s="24">
        <v>52047.182960000006</v>
      </c>
      <c r="G17" s="15">
        <f>(+D17+E17+F17)/3</f>
        <v>47939.69261333334</v>
      </c>
      <c r="H17" s="24">
        <v>43704.218130000001</v>
      </c>
      <c r="I17" s="24">
        <v>46470.520050000006</v>
      </c>
      <c r="J17" s="24">
        <v>53870.721429999998</v>
      </c>
      <c r="K17" s="15">
        <f>(+H17+I17+J17)/3</f>
        <v>48015.153203333342</v>
      </c>
      <c r="L17" s="24">
        <f t="shared" ref="L17:S20" si="2">(+D17/D$49)*100</f>
        <v>9.9234924235051736</v>
      </c>
      <c r="M17" s="24">
        <f t="shared" si="2"/>
        <v>10.368134959181303</v>
      </c>
      <c r="N17" s="24">
        <f t="shared" si="2"/>
        <v>10.815129500007121</v>
      </c>
      <c r="O17" s="17">
        <f t="shared" si="2"/>
        <v>10.3797597830042</v>
      </c>
      <c r="P17" s="24">
        <f t="shared" si="2"/>
        <v>9.7532090565736222</v>
      </c>
      <c r="Q17" s="24">
        <f t="shared" si="2"/>
        <v>10.160748111018767</v>
      </c>
      <c r="R17" s="24">
        <f t="shared" si="2"/>
        <v>11.201478324138426</v>
      </c>
      <c r="S17" s="17">
        <f t="shared" si="2"/>
        <v>10.390046585108772</v>
      </c>
    </row>
    <row r="18" spans="1:19" ht="24" customHeight="1" x14ac:dyDescent="0.35">
      <c r="A18" s="22"/>
      <c r="B18" s="22"/>
      <c r="C18" s="52" t="s">
        <v>59</v>
      </c>
      <c r="D18" s="24">
        <v>16468.61045</v>
      </c>
      <c r="E18" s="24">
        <v>17144.529250000003</v>
      </c>
      <c r="F18" s="24">
        <v>19104.542939999999</v>
      </c>
      <c r="G18" s="20">
        <f>(+D18+E18+F18)/3</f>
        <v>17572.560880000001</v>
      </c>
      <c r="H18" s="24">
        <v>12946.280919999999</v>
      </c>
      <c r="I18" s="24">
        <v>13928.998340000004</v>
      </c>
      <c r="J18" s="24">
        <v>17259.969779999999</v>
      </c>
      <c r="K18" s="20">
        <f>(+H18+I18+J18)/3</f>
        <v>14711.749680000001</v>
      </c>
      <c r="L18" s="24">
        <f t="shared" si="2"/>
        <v>3.6796008794445099</v>
      </c>
      <c r="M18" s="24">
        <f t="shared" si="2"/>
        <v>3.7534847752574914</v>
      </c>
      <c r="N18" s="24">
        <f t="shared" si="2"/>
        <v>3.9698230371726302</v>
      </c>
      <c r="O18" s="21">
        <f t="shared" si="2"/>
        <v>3.8047586616332776</v>
      </c>
      <c r="P18" s="24">
        <f t="shared" si="2"/>
        <v>2.8891441082941136</v>
      </c>
      <c r="Q18" s="24">
        <f t="shared" si="2"/>
        <v>3.0455661658027555</v>
      </c>
      <c r="R18" s="24">
        <f t="shared" si="2"/>
        <v>3.5889101210047465</v>
      </c>
      <c r="S18" s="21">
        <f t="shared" si="2"/>
        <v>3.18349009272863</v>
      </c>
    </row>
    <row r="19" spans="1:19" ht="24" customHeight="1" x14ac:dyDescent="0.35">
      <c r="A19" s="22"/>
      <c r="B19" s="22"/>
      <c r="C19" s="52" t="s">
        <v>60</v>
      </c>
      <c r="D19" s="24">
        <v>20025.267479999999</v>
      </c>
      <c r="E19" s="24">
        <v>21995.658090000004</v>
      </c>
      <c r="F19" s="24">
        <v>22792.710140000007</v>
      </c>
      <c r="G19" s="20">
        <f>(+D19+E19+F19)/3</f>
        <v>21604.545236666672</v>
      </c>
      <c r="H19" s="24">
        <v>24283.841990000001</v>
      </c>
      <c r="I19" s="24">
        <v>25093.313849999999</v>
      </c>
      <c r="J19" s="24">
        <v>27705.626729999996</v>
      </c>
      <c r="K19" s="20">
        <f>(+H19+I19+J19)/3</f>
        <v>25694.260856666664</v>
      </c>
      <c r="L19" s="24">
        <f t="shared" si="2"/>
        <v>4.4742689162654603</v>
      </c>
      <c r="M19" s="24">
        <f t="shared" si="2"/>
        <v>4.8155517459066006</v>
      </c>
      <c r="N19" s="24">
        <f t="shared" si="2"/>
        <v>4.7362046858457969</v>
      </c>
      <c r="O19" s="21">
        <f t="shared" si="2"/>
        <v>4.6777519327538961</v>
      </c>
      <c r="P19" s="24">
        <f t="shared" si="2"/>
        <v>5.4192798260516737</v>
      </c>
      <c r="Q19" s="24">
        <f t="shared" si="2"/>
        <v>5.4866362809423421</v>
      </c>
      <c r="R19" s="24">
        <f t="shared" si="2"/>
        <v>5.7609025651536587</v>
      </c>
      <c r="S19" s="21">
        <f t="shared" si="2"/>
        <v>5.560006570012777</v>
      </c>
    </row>
    <row r="20" spans="1:19" ht="24" customHeight="1" x14ac:dyDescent="0.35">
      <c r="A20" s="22"/>
      <c r="B20" s="53"/>
      <c r="C20" s="52" t="s">
        <v>61</v>
      </c>
      <c r="D20" s="24">
        <v>7920.2138100000002</v>
      </c>
      <c r="E20" s="24">
        <v>8217.6157999999996</v>
      </c>
      <c r="F20" s="24">
        <v>10149.92988</v>
      </c>
      <c r="G20" s="20">
        <f>(+D20+E20+F20)/3</f>
        <v>8762.5864966666668</v>
      </c>
      <c r="H20" s="24">
        <v>6474.0952200000002</v>
      </c>
      <c r="I20" s="24">
        <v>7448.2078599999995</v>
      </c>
      <c r="J20" s="24">
        <v>8905.124920000002</v>
      </c>
      <c r="K20" s="20">
        <f>(+H20+I20+J20)/3</f>
        <v>7609.1426666666666</v>
      </c>
      <c r="L20" s="24">
        <f t="shared" si="2"/>
        <v>1.7696226277952036</v>
      </c>
      <c r="M20" s="24">
        <f t="shared" si="2"/>
        <v>1.7990984380172121</v>
      </c>
      <c r="N20" s="24">
        <f t="shared" si="2"/>
        <v>2.1091017769886955</v>
      </c>
      <c r="O20" s="21">
        <f t="shared" si="2"/>
        <v>1.8972491886170264</v>
      </c>
      <c r="P20" s="24">
        <f t="shared" si="2"/>
        <v>1.4447851222278347</v>
      </c>
      <c r="Q20" s="24">
        <f t="shared" si="2"/>
        <v>1.6285456642736693</v>
      </c>
      <c r="R20" s="24">
        <f t="shared" si="2"/>
        <v>1.8516656379800216</v>
      </c>
      <c r="S20" s="21">
        <f t="shared" si="2"/>
        <v>1.6465499223673605</v>
      </c>
    </row>
    <row r="21" spans="1:19" ht="24" customHeight="1" x14ac:dyDescent="0.35">
      <c r="A21" s="50" t="s">
        <v>16</v>
      </c>
      <c r="B21" s="54"/>
      <c r="C21" s="33" t="s">
        <v>17</v>
      </c>
      <c r="D21" s="14"/>
      <c r="E21" s="14"/>
      <c r="F21" s="14"/>
      <c r="G21" s="15"/>
      <c r="H21" s="14"/>
      <c r="I21" s="14"/>
      <c r="J21" s="14"/>
      <c r="K21" s="15"/>
      <c r="L21" s="14"/>
      <c r="M21" s="14"/>
      <c r="N21" s="14"/>
      <c r="O21" s="17"/>
      <c r="P21" s="14"/>
      <c r="Q21" s="14"/>
      <c r="R21" s="14"/>
      <c r="S21" s="17"/>
    </row>
    <row r="22" spans="1:19" ht="24" customHeight="1" x14ac:dyDescent="0.35">
      <c r="A22" s="50"/>
      <c r="B22" s="55"/>
      <c r="C22" s="33" t="s">
        <v>18</v>
      </c>
      <c r="D22" s="14">
        <v>19365.948240000002</v>
      </c>
      <c r="E22" s="14">
        <v>15917.42812</v>
      </c>
      <c r="F22" s="14">
        <v>41682.71284</v>
      </c>
      <c r="G22" s="15">
        <f>(+D22+E22+F22)/3</f>
        <v>25655.363066666669</v>
      </c>
      <c r="H22" s="14">
        <v>18901.400000000001</v>
      </c>
      <c r="I22" s="14">
        <v>18384.39</v>
      </c>
      <c r="J22" s="14">
        <v>46798.909999999989</v>
      </c>
      <c r="K22" s="15">
        <f>(+H22+I22+J22)/3</f>
        <v>28028.233333333326</v>
      </c>
      <c r="L22" s="14">
        <f t="shared" ref="L22:S24" si="3">(+D22/D$49)*100</f>
        <v>4.3269564479364346</v>
      </c>
      <c r="M22" s="14">
        <f t="shared" si="3"/>
        <v>3.48483316388961</v>
      </c>
      <c r="N22" s="14">
        <f t="shared" si="3"/>
        <v>8.6614473951965376</v>
      </c>
      <c r="O22" s="17">
        <f t="shared" si="3"/>
        <v>5.5548229715535067</v>
      </c>
      <c r="P22" s="14">
        <f t="shared" si="3"/>
        <v>4.218112428268733</v>
      </c>
      <c r="Q22" s="14">
        <f t="shared" si="3"/>
        <v>4.019734570728831</v>
      </c>
      <c r="R22" s="14">
        <f t="shared" si="3"/>
        <v>9.7310182979352948</v>
      </c>
      <c r="S22" s="17">
        <f t="shared" si="3"/>
        <v>6.0650571872259453</v>
      </c>
    </row>
    <row r="23" spans="1:19" ht="24" customHeight="1" x14ac:dyDescent="0.35">
      <c r="A23" s="50"/>
      <c r="B23" s="55"/>
      <c r="C23" s="51" t="s">
        <v>19</v>
      </c>
      <c r="D23" s="14">
        <v>19365.948240000002</v>
      </c>
      <c r="E23" s="14">
        <v>15917.42812</v>
      </c>
      <c r="F23" s="14">
        <v>41682.71284</v>
      </c>
      <c r="G23" s="20">
        <f>(+D23+E23+F23)/3</f>
        <v>25655.363066666669</v>
      </c>
      <c r="H23" s="14">
        <v>18901.400000000001</v>
      </c>
      <c r="I23" s="14">
        <v>18384.39</v>
      </c>
      <c r="J23" s="14">
        <v>46798.909999999989</v>
      </c>
      <c r="K23" s="20">
        <f>(+H23+I23+J23)/3</f>
        <v>28028.233333333326</v>
      </c>
      <c r="L23" s="14">
        <f t="shared" si="3"/>
        <v>4.3269564479364346</v>
      </c>
      <c r="M23" s="14">
        <f t="shared" si="3"/>
        <v>3.48483316388961</v>
      </c>
      <c r="N23" s="14">
        <f t="shared" si="3"/>
        <v>8.6614473951965376</v>
      </c>
      <c r="O23" s="21">
        <f t="shared" si="3"/>
        <v>5.5548229715535067</v>
      </c>
      <c r="P23" s="14">
        <f t="shared" si="3"/>
        <v>4.218112428268733</v>
      </c>
      <c r="Q23" s="14">
        <f t="shared" si="3"/>
        <v>4.019734570728831</v>
      </c>
      <c r="R23" s="14">
        <f t="shared" si="3"/>
        <v>9.7310182979352948</v>
      </c>
      <c r="S23" s="21">
        <f t="shared" si="3"/>
        <v>6.0650571872259453</v>
      </c>
    </row>
    <row r="24" spans="1:19" ht="24" customHeight="1" x14ac:dyDescent="0.35">
      <c r="A24" s="50"/>
      <c r="B24" s="55"/>
      <c r="C24" s="51" t="s">
        <v>20</v>
      </c>
      <c r="D24" s="14">
        <v>0</v>
      </c>
      <c r="E24" s="14">
        <v>0</v>
      </c>
      <c r="F24" s="14">
        <v>0</v>
      </c>
      <c r="G24" s="20">
        <f>(+D24+E24+F24)/3</f>
        <v>0</v>
      </c>
      <c r="H24" s="14">
        <v>0</v>
      </c>
      <c r="I24" s="14">
        <v>0</v>
      </c>
      <c r="J24" s="14">
        <v>0</v>
      </c>
      <c r="K24" s="20">
        <f>(+H24+I24+J24)/3</f>
        <v>0</v>
      </c>
      <c r="L24" s="14">
        <f t="shared" si="3"/>
        <v>0</v>
      </c>
      <c r="M24" s="14">
        <f t="shared" si="3"/>
        <v>0</v>
      </c>
      <c r="N24" s="14">
        <f t="shared" si="3"/>
        <v>0</v>
      </c>
      <c r="O24" s="21">
        <f t="shared" si="3"/>
        <v>0</v>
      </c>
      <c r="P24" s="14">
        <f t="shared" si="3"/>
        <v>0</v>
      </c>
      <c r="Q24" s="14">
        <f t="shared" si="3"/>
        <v>0</v>
      </c>
      <c r="R24" s="14">
        <f t="shared" si="3"/>
        <v>0</v>
      </c>
      <c r="S24" s="21">
        <f t="shared" si="3"/>
        <v>0</v>
      </c>
    </row>
    <row r="25" spans="1:19" ht="24" customHeight="1" x14ac:dyDescent="0.35">
      <c r="A25" s="22" t="s">
        <v>21</v>
      </c>
      <c r="B25" s="56"/>
      <c r="C25" s="23" t="s">
        <v>22</v>
      </c>
      <c r="D25" s="24"/>
      <c r="E25" s="24"/>
      <c r="F25" s="24"/>
      <c r="G25" s="20"/>
      <c r="H25" s="24"/>
      <c r="I25" s="24"/>
      <c r="J25" s="24"/>
      <c r="K25" s="20"/>
      <c r="L25" s="24"/>
      <c r="M25" s="24"/>
      <c r="N25" s="24"/>
      <c r="O25" s="21"/>
      <c r="P25" s="24"/>
      <c r="Q25" s="24"/>
      <c r="R25" s="24"/>
      <c r="S25" s="21"/>
    </row>
    <row r="26" spans="1:19" ht="24" customHeight="1" x14ac:dyDescent="0.35">
      <c r="A26" s="22"/>
      <c r="B26" s="22"/>
      <c r="C26" s="23" t="s">
        <v>23</v>
      </c>
      <c r="D26" s="24">
        <v>9237.4796499999993</v>
      </c>
      <c r="E26" s="24">
        <v>9027.1181809999998</v>
      </c>
      <c r="F26" s="24">
        <v>13421.122613999998</v>
      </c>
      <c r="G26" s="15">
        <f>(+D26+E26+F26)/3</f>
        <v>10561.906815</v>
      </c>
      <c r="H26" s="24">
        <v>8336.3041140000005</v>
      </c>
      <c r="I26" s="24">
        <v>9504.446109999999</v>
      </c>
      <c r="J26" s="24">
        <v>8170.1074239999998</v>
      </c>
      <c r="K26" s="15">
        <f>(+H26+I26+J26)/3</f>
        <v>8670.2858826666652</v>
      </c>
      <c r="L26" s="24">
        <f t="shared" ref="L26:S28" si="4">(+D26/D$49)*100</f>
        <v>2.0639408738938725</v>
      </c>
      <c r="M26" s="24">
        <f t="shared" si="4"/>
        <v>1.9763243517948208</v>
      </c>
      <c r="N26" s="24">
        <f t="shared" si="4"/>
        <v>2.7888383357354343</v>
      </c>
      <c r="O26" s="17">
        <f t="shared" si="4"/>
        <v>2.2868326769305121</v>
      </c>
      <c r="P26" s="24">
        <f t="shared" si="4"/>
        <v>1.8603631471262008</v>
      </c>
      <c r="Q26" s="24">
        <f t="shared" si="4"/>
        <v>2.078140781608536</v>
      </c>
      <c r="R26" s="24">
        <f t="shared" si="4"/>
        <v>1.6988315505433997</v>
      </c>
      <c r="S26" s="17">
        <f t="shared" si="4"/>
        <v>1.8761717544798679</v>
      </c>
    </row>
    <row r="27" spans="1:19" ht="24" customHeight="1" x14ac:dyDescent="0.35">
      <c r="A27" s="22"/>
      <c r="B27" s="53"/>
      <c r="C27" s="52" t="s">
        <v>24</v>
      </c>
      <c r="D27" s="24">
        <v>9212.6876900000007</v>
      </c>
      <c r="E27" s="24">
        <v>8997.71839</v>
      </c>
      <c r="F27" s="24">
        <v>13384.722409999998</v>
      </c>
      <c r="G27" s="20">
        <f>(+D27+E27+F27)/3</f>
        <v>10531.709496666666</v>
      </c>
      <c r="H27" s="24">
        <v>8325.2612499999996</v>
      </c>
      <c r="I27" s="24">
        <v>9490.5017299999981</v>
      </c>
      <c r="J27" s="24">
        <v>8162.0774899999997</v>
      </c>
      <c r="K27" s="20">
        <f>(+H27+I27+J27)/3</f>
        <v>8659.2801566666658</v>
      </c>
      <c r="L27" s="24">
        <f t="shared" si="4"/>
        <v>2.0584015772971065</v>
      </c>
      <c r="M27" s="24">
        <f t="shared" si="4"/>
        <v>1.9698877989851686</v>
      </c>
      <c r="N27" s="24">
        <f t="shared" si="4"/>
        <v>2.7812745657540843</v>
      </c>
      <c r="O27" s="21">
        <f t="shared" si="4"/>
        <v>2.280294443301877</v>
      </c>
      <c r="P27" s="24">
        <f t="shared" si="4"/>
        <v>1.857898777191588</v>
      </c>
      <c r="Q27" s="24">
        <f t="shared" si="4"/>
        <v>2.0750918522530677</v>
      </c>
      <c r="R27" s="24">
        <f t="shared" si="4"/>
        <v>1.6971618656151561</v>
      </c>
      <c r="S27" s="21">
        <f t="shared" si="4"/>
        <v>1.8737902145239567</v>
      </c>
    </row>
    <row r="28" spans="1:19" ht="24" customHeight="1" x14ac:dyDescent="0.35">
      <c r="A28" s="22"/>
      <c r="B28" s="22"/>
      <c r="C28" s="52" t="s">
        <v>25</v>
      </c>
      <c r="D28" s="24">
        <v>24.79196</v>
      </c>
      <c r="E28" s="24">
        <v>29.399791000000004</v>
      </c>
      <c r="F28" s="24">
        <v>36.400204000000002</v>
      </c>
      <c r="G28" s="21">
        <f>(+D28+E28+F28)/3</f>
        <v>30.197318333333339</v>
      </c>
      <c r="H28" s="24">
        <v>11.042864</v>
      </c>
      <c r="I28" s="24">
        <v>13.944380000000002</v>
      </c>
      <c r="J28" s="24">
        <v>8.0299340000000008</v>
      </c>
      <c r="K28" s="20">
        <f>(+H28+I28+J28)/3</f>
        <v>11.005726000000001</v>
      </c>
      <c r="L28" s="24">
        <f t="shared" si="4"/>
        <v>5.5392965967661894E-3</v>
      </c>
      <c r="M28" s="24">
        <f t="shared" si="4"/>
        <v>6.4365528096522228E-3</v>
      </c>
      <c r="N28" s="24">
        <f t="shared" si="4"/>
        <v>7.5637699813499611E-3</v>
      </c>
      <c r="O28" s="21">
        <f t="shared" si="4"/>
        <v>6.5382336286347459E-3</v>
      </c>
      <c r="P28" s="24">
        <f t="shared" si="4"/>
        <v>2.4643699346123234E-3</v>
      </c>
      <c r="Q28" s="24">
        <f t="shared" si="4"/>
        <v>3.0489293554684009E-3</v>
      </c>
      <c r="R28" s="24">
        <f t="shared" si="4"/>
        <v>1.6696849282432599E-3</v>
      </c>
      <c r="S28" s="21">
        <f t="shared" si="4"/>
        <v>2.3815399559113421E-3</v>
      </c>
    </row>
    <row r="29" spans="1:19" ht="24" customHeight="1" x14ac:dyDescent="0.35">
      <c r="A29" s="50" t="s">
        <v>26</v>
      </c>
      <c r="B29" s="54"/>
      <c r="C29" s="33" t="s">
        <v>17</v>
      </c>
      <c r="D29" s="14"/>
      <c r="E29" s="14"/>
      <c r="F29" s="14"/>
      <c r="G29" s="15"/>
      <c r="H29" s="14"/>
      <c r="I29" s="14"/>
      <c r="J29" s="14"/>
      <c r="K29" s="15"/>
      <c r="L29" s="14"/>
      <c r="M29" s="14"/>
      <c r="N29" s="14"/>
      <c r="O29" s="17"/>
      <c r="P29" s="14"/>
      <c r="Q29" s="14"/>
      <c r="R29" s="14"/>
      <c r="S29" s="17"/>
    </row>
    <row r="30" spans="1:19" ht="24" customHeight="1" x14ac:dyDescent="0.35">
      <c r="A30" s="50"/>
      <c r="B30" s="54"/>
      <c r="C30" s="33" t="s">
        <v>27</v>
      </c>
      <c r="D30" s="14">
        <v>5351.0756499999998</v>
      </c>
      <c r="E30" s="14">
        <v>6048.3061500000003</v>
      </c>
      <c r="F30" s="14">
        <v>7682.3705100000006</v>
      </c>
      <c r="G30" s="15">
        <f>(+D30+E30+F30)/3</f>
        <v>6360.5841033333336</v>
      </c>
      <c r="H30" s="14">
        <v>5673.8909000000003</v>
      </c>
      <c r="I30" s="14">
        <v>5516.8034599999992</v>
      </c>
      <c r="J30" s="14">
        <v>6035.8041200000007</v>
      </c>
      <c r="K30" s="15">
        <f>(+H30+I30+J30)/3</f>
        <v>5742.1661600000007</v>
      </c>
      <c r="L30" s="14">
        <f t="shared" ref="L30:S34" si="5">(+D30/D$49)*100</f>
        <v>1.1955970861958241</v>
      </c>
      <c r="M30" s="14">
        <f t="shared" si="5"/>
        <v>1.3241673025301206</v>
      </c>
      <c r="N30" s="14">
        <f t="shared" si="5"/>
        <v>1.5963559833111429</v>
      </c>
      <c r="O30" s="17">
        <f t="shared" si="5"/>
        <v>1.3771747684054367</v>
      </c>
      <c r="P30" s="14">
        <f t="shared" si="5"/>
        <v>1.2662083084814282</v>
      </c>
      <c r="Q30" s="14">
        <f t="shared" si="5"/>
        <v>1.2062453847029153</v>
      </c>
      <c r="R30" s="14">
        <f t="shared" si="5"/>
        <v>1.2550403488985804</v>
      </c>
      <c r="S30" s="17">
        <f t="shared" si="5"/>
        <v>1.2425530258996091</v>
      </c>
    </row>
    <row r="31" spans="1:19" ht="24" customHeight="1" x14ac:dyDescent="0.35">
      <c r="A31" s="50"/>
      <c r="B31" s="54"/>
      <c r="C31" s="51" t="s">
        <v>28</v>
      </c>
      <c r="D31" s="14">
        <v>4395.5443299999997</v>
      </c>
      <c r="E31" s="14">
        <v>5228.66219</v>
      </c>
      <c r="F31" s="14">
        <v>6333.1877900000009</v>
      </c>
      <c r="G31" s="20">
        <f>(+D31+E31+F31)/3</f>
        <v>5319.1314366666666</v>
      </c>
      <c r="H31" s="14">
        <v>5060.8900000000003</v>
      </c>
      <c r="I31" s="14">
        <v>4680.3899999999994</v>
      </c>
      <c r="J31" s="14">
        <v>5870.1</v>
      </c>
      <c r="K31" s="20">
        <f>(+H31+I31+J31)/3</f>
        <v>5203.7933333333331</v>
      </c>
      <c r="L31" s="14">
        <f t="shared" si="5"/>
        <v>0.98210160665408941</v>
      </c>
      <c r="M31" s="14">
        <f t="shared" si="5"/>
        <v>1.1447210733493596</v>
      </c>
      <c r="N31" s="14">
        <f t="shared" si="5"/>
        <v>1.3160029458146472</v>
      </c>
      <c r="O31" s="21">
        <f>(+G31/G$49)*100</f>
        <v>1.1516825318873705</v>
      </c>
      <c r="P31" s="14">
        <f>(+H31/H$49)*100</f>
        <v>1.1294085627044002</v>
      </c>
      <c r="Q31" s="14">
        <f>(+I31/I$49)*100</f>
        <v>1.0233641413989538</v>
      </c>
      <c r="R31" s="14">
        <f>(+J31/J$49)*100</f>
        <v>1.2205850630006123</v>
      </c>
      <c r="S31" s="21">
        <f>(+K31/K$49)*100</f>
        <v>1.1260539964049987</v>
      </c>
    </row>
    <row r="32" spans="1:19" ht="24" customHeight="1" x14ac:dyDescent="0.35">
      <c r="A32" s="50"/>
      <c r="B32" s="54"/>
      <c r="C32" s="51" t="s">
        <v>20</v>
      </c>
      <c r="D32" s="14">
        <v>955.53132000000005</v>
      </c>
      <c r="E32" s="14">
        <v>819.64395999999999</v>
      </c>
      <c r="F32" s="14">
        <v>1349.1827199999998</v>
      </c>
      <c r="G32" s="20">
        <f>(+D32+E32+F32)/3</f>
        <v>1041.4526666666666</v>
      </c>
      <c r="H32" s="14">
        <v>613.0009</v>
      </c>
      <c r="I32" s="14">
        <v>836.41345999999999</v>
      </c>
      <c r="J32" s="14">
        <v>165.70411999999999</v>
      </c>
      <c r="K32" s="20">
        <f>(+H32+I32+J32)/3</f>
        <v>538.3728266666667</v>
      </c>
      <c r="L32" s="14">
        <f t="shared" si="5"/>
        <v>0.2134954795417347</v>
      </c>
      <c r="M32" s="14">
        <f t="shared" si="5"/>
        <v>0.17944622918076095</v>
      </c>
      <c r="N32" s="14">
        <f t="shared" si="5"/>
        <v>0.28035303749649554</v>
      </c>
      <c r="O32" s="21">
        <f t="shared" si="5"/>
        <v>0.22549223651806605</v>
      </c>
      <c r="P32" s="14">
        <f t="shared" si="5"/>
        <v>0.13679974577702808</v>
      </c>
      <c r="Q32" s="14">
        <f t="shared" si="5"/>
        <v>0.18288124330396147</v>
      </c>
      <c r="R32" s="14">
        <f t="shared" si="5"/>
        <v>3.4455285897967841E-2</v>
      </c>
      <c r="S32" s="21">
        <f t="shared" si="5"/>
        <v>0.11649902949461016</v>
      </c>
    </row>
    <row r="33" spans="1:256" ht="24" customHeight="1" x14ac:dyDescent="0.35">
      <c r="A33" s="22" t="s">
        <v>29</v>
      </c>
      <c r="B33" s="22"/>
      <c r="C33" s="23" t="s">
        <v>62</v>
      </c>
      <c r="D33" s="24"/>
      <c r="E33" s="24"/>
      <c r="F33" s="24"/>
      <c r="G33" s="15"/>
      <c r="H33" s="24"/>
      <c r="I33" s="24"/>
      <c r="J33" s="24"/>
      <c r="K33" s="15"/>
      <c r="L33" s="24"/>
      <c r="M33" s="24"/>
      <c r="N33" s="24"/>
      <c r="O33" s="17"/>
      <c r="P33" s="24"/>
      <c r="Q33" s="24"/>
      <c r="R33" s="24"/>
      <c r="S33" s="17"/>
    </row>
    <row r="34" spans="1:256" ht="24" customHeight="1" x14ac:dyDescent="0.35">
      <c r="A34" s="22"/>
      <c r="B34" s="22"/>
      <c r="C34" s="23" t="s">
        <v>30</v>
      </c>
      <c r="D34" s="24">
        <v>2669.4757412099998</v>
      </c>
      <c r="E34" s="24">
        <v>3895.7709000000004</v>
      </c>
      <c r="F34" s="24">
        <v>3411.8880099999997</v>
      </c>
      <c r="G34" s="15">
        <f>(+D34+E34+F34)/3</f>
        <v>3325.7115504033331</v>
      </c>
      <c r="H34" s="24">
        <v>5508.8501200000001</v>
      </c>
      <c r="I34" s="24">
        <v>4786.2091270599994</v>
      </c>
      <c r="J34" s="24">
        <v>4005.6244599999995</v>
      </c>
      <c r="K34" s="15">
        <f>(+H34+I34+J34)/3</f>
        <v>4766.8945690199989</v>
      </c>
      <c r="L34" s="24">
        <f>(+D34/D$49)*100</f>
        <v>0.59644408463205223</v>
      </c>
      <c r="M34" s="24">
        <f>(+E34/E$49)*100</f>
        <v>0.85290861870944479</v>
      </c>
      <c r="N34" s="24">
        <f>(+F34/F$49)*100</f>
        <v>0.70897229339060441</v>
      </c>
      <c r="O34" s="17">
        <f t="shared" si="5"/>
        <v>0.72007318192833136</v>
      </c>
      <c r="P34" s="24">
        <f t="shared" si="5"/>
        <v>1.2293771443724644</v>
      </c>
      <c r="Q34" s="24">
        <f t="shared" si="5"/>
        <v>1.0465014227168234</v>
      </c>
      <c r="R34" s="24">
        <f t="shared" si="5"/>
        <v>0.83289984563566088</v>
      </c>
      <c r="S34" s="17">
        <f t="shared" si="5"/>
        <v>1.0315130398247152</v>
      </c>
    </row>
    <row r="35" spans="1:256" ht="24" customHeight="1" x14ac:dyDescent="0.35">
      <c r="A35" s="50" t="s">
        <v>31</v>
      </c>
      <c r="B35" s="54"/>
      <c r="C35" s="33" t="s">
        <v>40</v>
      </c>
      <c r="D35" s="14"/>
      <c r="E35" s="14"/>
      <c r="F35" s="14"/>
      <c r="G35" s="20"/>
      <c r="H35" s="14"/>
      <c r="I35" s="14"/>
      <c r="J35" s="14"/>
      <c r="K35" s="20"/>
      <c r="L35" s="14"/>
      <c r="M35" s="14"/>
      <c r="N35" s="14"/>
      <c r="O35" s="21"/>
      <c r="P35" s="14"/>
      <c r="Q35" s="14"/>
      <c r="R35" s="14"/>
      <c r="S35" s="21"/>
    </row>
    <row r="36" spans="1:256" ht="24" customHeight="1" x14ac:dyDescent="0.35">
      <c r="A36" s="50"/>
      <c r="B36" s="54"/>
      <c r="C36" s="33" t="s">
        <v>41</v>
      </c>
      <c r="D36" s="14">
        <v>19.408470000000001</v>
      </c>
      <c r="E36" s="14">
        <v>3247.8896599999998</v>
      </c>
      <c r="F36" s="14">
        <v>1275.6539</v>
      </c>
      <c r="G36" s="15">
        <f>(+D36+E36+F36)/3</f>
        <v>1514.3173433333332</v>
      </c>
      <c r="H36" s="14">
        <v>17.4209</v>
      </c>
      <c r="I36" s="14">
        <v>3530.3828399999998</v>
      </c>
      <c r="J36" s="14">
        <v>985.49144999999999</v>
      </c>
      <c r="K36" s="15">
        <f>(+H36+I36+J36)/3</f>
        <v>1511.0983966666665</v>
      </c>
      <c r="L36" s="14">
        <f t="shared" ref="L36:S37" si="6">(+D36/D$49)*100</f>
        <v>4.336457134467734E-3</v>
      </c>
      <c r="M36" s="14">
        <f t="shared" si="6"/>
        <v>0.71106673229457307</v>
      </c>
      <c r="N36" s="14">
        <f t="shared" si="6"/>
        <v>0.26507413737054897</v>
      </c>
      <c r="O36" s="17">
        <f t="shared" si="6"/>
        <v>0.3278754911053689</v>
      </c>
      <c r="P36" s="14">
        <f t="shared" si="6"/>
        <v>3.8877180950419952E-3</v>
      </c>
      <c r="Q36" s="14">
        <f t="shared" si="6"/>
        <v>0.77191584544582825</v>
      </c>
      <c r="R36" s="14">
        <f t="shared" si="6"/>
        <v>0.20491578398746441</v>
      </c>
      <c r="S36" s="17">
        <f t="shared" si="6"/>
        <v>0.32698807956651221</v>
      </c>
    </row>
    <row r="37" spans="1:256" ht="24" customHeight="1" x14ac:dyDescent="0.35">
      <c r="A37" s="22" t="s">
        <v>33</v>
      </c>
      <c r="B37" s="22"/>
      <c r="C37" s="23" t="s">
        <v>32</v>
      </c>
      <c r="D37" s="24">
        <v>423.76477</v>
      </c>
      <c r="E37" s="24">
        <v>3615.0843800000011</v>
      </c>
      <c r="F37" s="24">
        <v>1515.4415799999997</v>
      </c>
      <c r="G37" s="15">
        <f>(+D37+E37+F37)/3</f>
        <v>1851.4302433333335</v>
      </c>
      <c r="H37" s="24">
        <v>485.21253999999999</v>
      </c>
      <c r="I37" s="24">
        <v>1367.7623029400004</v>
      </c>
      <c r="J37" s="24">
        <v>961.56969000000004</v>
      </c>
      <c r="K37" s="15">
        <f>(+H37+I37+J37)/3</f>
        <v>938.1815109800001</v>
      </c>
      <c r="L37" s="24">
        <f t="shared" si="6"/>
        <v>9.4682257808192935E-2</v>
      </c>
      <c r="M37" s="24">
        <f t="shared" si="6"/>
        <v>0.79145737883711043</v>
      </c>
      <c r="N37" s="24">
        <f t="shared" si="6"/>
        <v>0.31490074976759891</v>
      </c>
      <c r="O37" s="17">
        <f t="shared" si="6"/>
        <v>0.40086617442023664</v>
      </c>
      <c r="P37" s="24">
        <f t="shared" si="6"/>
        <v>0.10828198151067325</v>
      </c>
      <c r="Q37" s="24">
        <f t="shared" si="6"/>
        <v>0.29906031223595669</v>
      </c>
      <c r="R37" s="24">
        <f t="shared" si="6"/>
        <v>0.19994167061006271</v>
      </c>
      <c r="S37" s="17">
        <f t="shared" si="6"/>
        <v>0.2030140269070978</v>
      </c>
    </row>
    <row r="38" spans="1:256" ht="24" customHeight="1" x14ac:dyDescent="0.35">
      <c r="A38" s="50" t="s">
        <v>36</v>
      </c>
      <c r="B38" s="50"/>
      <c r="C38" s="33" t="s">
        <v>34</v>
      </c>
      <c r="D38" s="14"/>
      <c r="E38" s="14"/>
      <c r="F38" s="14"/>
      <c r="G38" s="15"/>
      <c r="H38" s="14"/>
      <c r="I38" s="14"/>
      <c r="J38" s="14"/>
      <c r="K38" s="15"/>
      <c r="L38" s="14"/>
      <c r="M38" s="14"/>
      <c r="N38" s="14"/>
      <c r="O38" s="17"/>
      <c r="P38" s="14"/>
      <c r="Q38" s="14"/>
      <c r="R38" s="14"/>
      <c r="S38" s="17"/>
    </row>
    <row r="39" spans="1:256" ht="24" customHeight="1" x14ac:dyDescent="0.35">
      <c r="A39" s="50"/>
      <c r="B39" s="54"/>
      <c r="C39" s="33" t="s">
        <v>35</v>
      </c>
      <c r="D39" s="14">
        <v>532.10505999999998</v>
      </c>
      <c r="E39" s="14">
        <v>7.6269299999999998</v>
      </c>
      <c r="F39" s="14">
        <v>24.862390000000001</v>
      </c>
      <c r="G39" s="15">
        <f>(+D39+E39+F39)/3</f>
        <v>188.19812666666667</v>
      </c>
      <c r="H39" s="14">
        <v>0</v>
      </c>
      <c r="I39" s="14">
        <v>0</v>
      </c>
      <c r="J39" s="14">
        <v>3.5999999999999999E-3</v>
      </c>
      <c r="K39" s="15">
        <f>(+H39+I39+J39)/3</f>
        <v>1.1999999999999999E-3</v>
      </c>
      <c r="L39" s="14">
        <f t="shared" ref="L39:S39" si="7">(+D39/D$49)*100</f>
        <v>0.11888885541845295</v>
      </c>
      <c r="M39" s="14">
        <f t="shared" si="7"/>
        <v>1.6697784593271707E-3</v>
      </c>
      <c r="N39" s="14">
        <f t="shared" si="7"/>
        <v>5.1662732205186397E-3</v>
      </c>
      <c r="O39" s="17">
        <f t="shared" si="7"/>
        <v>4.0748099120437177E-2</v>
      </c>
      <c r="P39" s="14">
        <f t="shared" si="7"/>
        <v>0</v>
      </c>
      <c r="Q39" s="14">
        <f t="shared" si="7"/>
        <v>0</v>
      </c>
      <c r="R39" s="14">
        <f t="shared" si="7"/>
        <v>7.4855730341939739E-7</v>
      </c>
      <c r="S39" s="17">
        <f t="shared" si="7"/>
        <v>2.5966918921056277E-7</v>
      </c>
    </row>
    <row r="40" spans="1:256" ht="24" customHeight="1" x14ac:dyDescent="0.35">
      <c r="A40" s="22" t="s">
        <v>39</v>
      </c>
      <c r="B40" s="53"/>
      <c r="C40" s="23" t="s">
        <v>37</v>
      </c>
      <c r="D40" s="24"/>
      <c r="E40" s="24"/>
      <c r="F40" s="24"/>
      <c r="G40" s="20"/>
      <c r="H40" s="24"/>
      <c r="I40" s="24"/>
      <c r="J40" s="24"/>
      <c r="K40" s="20"/>
      <c r="L40" s="24"/>
      <c r="M40" s="24"/>
      <c r="N40" s="24"/>
      <c r="O40" s="21"/>
      <c r="P40" s="24"/>
      <c r="Q40" s="24"/>
      <c r="R40" s="24"/>
      <c r="S40" s="21"/>
    </row>
    <row r="41" spans="1:256" ht="24" customHeight="1" x14ac:dyDescent="0.35">
      <c r="A41" s="22"/>
      <c r="B41" s="22"/>
      <c r="C41" s="23" t="s">
        <v>38</v>
      </c>
      <c r="D41" s="24">
        <v>87.642316820000005</v>
      </c>
      <c r="E41" s="24">
        <v>0.39866317000000001</v>
      </c>
      <c r="F41" s="24">
        <v>93.152557950000016</v>
      </c>
      <c r="G41" s="15">
        <f>(+D41+E41+F41)/3</f>
        <v>60.397845980000007</v>
      </c>
      <c r="H41" s="24">
        <v>0</v>
      </c>
      <c r="I41" s="24">
        <v>102.24550000000001</v>
      </c>
      <c r="J41" s="24">
        <v>0</v>
      </c>
      <c r="K41" s="15">
        <f>(+H41+I41+J41)/3</f>
        <v>34.081833333333336</v>
      </c>
      <c r="L41" s="24">
        <f t="shared" ref="L41:S41" si="8">(+D41/D$49)*100</f>
        <v>1.9582025273263196E-2</v>
      </c>
      <c r="M41" s="24">
        <f t="shared" si="8"/>
        <v>8.7280094847217162E-5</v>
      </c>
      <c r="N41" s="24">
        <f t="shared" si="8"/>
        <v>1.9356609141755712E-2</v>
      </c>
      <c r="O41" s="17">
        <f t="shared" si="8"/>
        <v>1.3077162128255359E-2</v>
      </c>
      <c r="P41" s="24">
        <f t="shared" si="8"/>
        <v>0</v>
      </c>
      <c r="Q41" s="24">
        <f t="shared" si="8"/>
        <v>2.2355910152659662E-2</v>
      </c>
      <c r="R41" s="24">
        <f t="shared" si="8"/>
        <v>0</v>
      </c>
      <c r="S41" s="17">
        <f t="shared" si="8"/>
        <v>7.3750016903968325E-3</v>
      </c>
    </row>
    <row r="42" spans="1:256" ht="24" customHeight="1" x14ac:dyDescent="0.35">
      <c r="A42" s="50" t="s">
        <v>42</v>
      </c>
      <c r="B42" s="50"/>
      <c r="C42" s="33" t="s">
        <v>43</v>
      </c>
      <c r="D42" s="14"/>
      <c r="E42" s="14"/>
      <c r="F42" s="14"/>
      <c r="G42" s="15"/>
      <c r="H42" s="14"/>
      <c r="I42" s="14"/>
      <c r="J42" s="14"/>
      <c r="K42" s="15"/>
      <c r="L42" s="14"/>
      <c r="M42" s="14"/>
      <c r="N42" s="14"/>
      <c r="O42" s="17"/>
      <c r="P42" s="14"/>
      <c r="Q42" s="14"/>
      <c r="R42" s="14"/>
      <c r="S42" s="17"/>
    </row>
    <row r="43" spans="1:256" ht="24" customHeight="1" x14ac:dyDescent="0.35">
      <c r="A43" s="50"/>
      <c r="B43" s="50"/>
      <c r="C43" s="57" t="s">
        <v>44</v>
      </c>
      <c r="D43" s="14">
        <v>0</v>
      </c>
      <c r="E43" s="14">
        <v>1.48068</v>
      </c>
      <c r="F43" s="14">
        <v>1.5440100000000001</v>
      </c>
      <c r="G43" s="15">
        <f t="shared" ref="G43:G48" si="9">(+D43+E43+F43)/3</f>
        <v>1.00823</v>
      </c>
      <c r="H43" s="14">
        <v>0</v>
      </c>
      <c r="I43" s="14">
        <v>0.1739</v>
      </c>
      <c r="J43" s="58">
        <v>0</v>
      </c>
      <c r="K43" s="15">
        <f t="shared" ref="K43:K48" si="10">(+H43+I43+J43)/3</f>
        <v>5.7966666666666666E-2</v>
      </c>
      <c r="L43" s="14">
        <f t="shared" ref="L43:S48" si="11">(+D43/D$49)*100</f>
        <v>0</v>
      </c>
      <c r="M43" s="14">
        <f t="shared" si="11"/>
        <v>3.2416812126983662E-4</v>
      </c>
      <c r="N43" s="58">
        <f t="shared" si="11"/>
        <v>3.208371164322088E-4</v>
      </c>
      <c r="O43" s="17">
        <f t="shared" si="11"/>
        <v>2.1829896345867828E-4</v>
      </c>
      <c r="P43" s="14">
        <f t="shared" si="11"/>
        <v>0</v>
      </c>
      <c r="Q43" s="14">
        <f t="shared" si="11"/>
        <v>3.8023118626712327E-5</v>
      </c>
      <c r="R43" s="58">
        <f t="shared" si="11"/>
        <v>0</v>
      </c>
      <c r="S43" s="17">
        <f t="shared" si="11"/>
        <v>1.2543464445476907E-5</v>
      </c>
    </row>
    <row r="44" spans="1:256" ht="24" customHeight="1" x14ac:dyDescent="0.35">
      <c r="A44" s="22" t="s">
        <v>45</v>
      </c>
      <c r="B44" s="22"/>
      <c r="C44" s="59" t="s">
        <v>46</v>
      </c>
      <c r="D44" s="24">
        <v>0</v>
      </c>
      <c r="E44" s="24">
        <v>0</v>
      </c>
      <c r="F44" s="24">
        <v>0</v>
      </c>
      <c r="G44" s="15">
        <f t="shared" si="9"/>
        <v>0</v>
      </c>
      <c r="H44" s="24">
        <v>0</v>
      </c>
      <c r="I44" s="24">
        <v>0</v>
      </c>
      <c r="J44" s="60">
        <v>0</v>
      </c>
      <c r="K44" s="15">
        <f t="shared" si="10"/>
        <v>0</v>
      </c>
      <c r="L44" s="24">
        <f t="shared" si="11"/>
        <v>0</v>
      </c>
      <c r="M44" s="24">
        <f t="shared" si="11"/>
        <v>0</v>
      </c>
      <c r="N44" s="60">
        <f t="shared" si="11"/>
        <v>0</v>
      </c>
      <c r="O44" s="17">
        <f t="shared" si="11"/>
        <v>0</v>
      </c>
      <c r="P44" s="24">
        <f t="shared" si="11"/>
        <v>0</v>
      </c>
      <c r="Q44" s="24">
        <f t="shared" si="11"/>
        <v>0</v>
      </c>
      <c r="R44" s="60">
        <f t="shared" si="11"/>
        <v>0</v>
      </c>
      <c r="S44" s="17">
        <f t="shared" si="11"/>
        <v>0</v>
      </c>
    </row>
    <row r="45" spans="1:256" ht="24" customHeight="1" x14ac:dyDescent="0.35">
      <c r="A45" s="22"/>
      <c r="B45" s="22"/>
      <c r="C45" s="52" t="s">
        <v>47</v>
      </c>
      <c r="D45" s="24">
        <v>0</v>
      </c>
      <c r="E45" s="24">
        <v>0</v>
      </c>
      <c r="F45" s="24">
        <v>0</v>
      </c>
      <c r="G45" s="20">
        <f t="shared" si="9"/>
        <v>0</v>
      </c>
      <c r="H45" s="24">
        <v>0</v>
      </c>
      <c r="I45" s="24">
        <v>0</v>
      </c>
      <c r="J45" s="24">
        <v>0</v>
      </c>
      <c r="K45" s="20">
        <f t="shared" si="10"/>
        <v>0</v>
      </c>
      <c r="L45" s="24">
        <f t="shared" si="11"/>
        <v>0</v>
      </c>
      <c r="M45" s="24">
        <f t="shared" si="11"/>
        <v>0</v>
      </c>
      <c r="N45" s="24">
        <f t="shared" si="11"/>
        <v>0</v>
      </c>
      <c r="O45" s="21">
        <f t="shared" si="11"/>
        <v>0</v>
      </c>
      <c r="P45" s="24">
        <f t="shared" si="11"/>
        <v>0</v>
      </c>
      <c r="Q45" s="24">
        <f t="shared" si="11"/>
        <v>0</v>
      </c>
      <c r="R45" s="24">
        <f t="shared" si="11"/>
        <v>0</v>
      </c>
      <c r="S45" s="21">
        <f t="shared" si="11"/>
        <v>0</v>
      </c>
    </row>
    <row r="46" spans="1:256" ht="24" customHeight="1" x14ac:dyDescent="0.35">
      <c r="A46" s="22"/>
      <c r="B46" s="22"/>
      <c r="C46" s="52" t="s">
        <v>48</v>
      </c>
      <c r="D46" s="24">
        <v>0</v>
      </c>
      <c r="E46" s="24">
        <v>0</v>
      </c>
      <c r="F46" s="24">
        <v>0</v>
      </c>
      <c r="G46" s="20">
        <f t="shared" si="9"/>
        <v>0</v>
      </c>
      <c r="H46" s="24">
        <v>0</v>
      </c>
      <c r="I46" s="24">
        <v>0</v>
      </c>
      <c r="J46" s="24">
        <v>0</v>
      </c>
      <c r="K46" s="20">
        <f t="shared" si="10"/>
        <v>0</v>
      </c>
      <c r="L46" s="24">
        <f t="shared" si="11"/>
        <v>0</v>
      </c>
      <c r="M46" s="24">
        <f t="shared" si="11"/>
        <v>0</v>
      </c>
      <c r="N46" s="24">
        <f t="shared" si="11"/>
        <v>0</v>
      </c>
      <c r="O46" s="21">
        <f t="shared" si="11"/>
        <v>0</v>
      </c>
      <c r="P46" s="24">
        <f t="shared" si="11"/>
        <v>0</v>
      </c>
      <c r="Q46" s="24">
        <f t="shared" si="11"/>
        <v>0</v>
      </c>
      <c r="R46" s="24">
        <f t="shared" si="11"/>
        <v>0</v>
      </c>
      <c r="S46" s="21">
        <f t="shared" si="11"/>
        <v>0</v>
      </c>
    </row>
    <row r="47" spans="1:256" ht="24" customHeight="1" x14ac:dyDescent="0.35">
      <c r="A47" s="22"/>
      <c r="B47" s="22"/>
      <c r="C47" s="52" t="s">
        <v>49</v>
      </c>
      <c r="D47" s="24">
        <v>0</v>
      </c>
      <c r="E47" s="24">
        <v>0</v>
      </c>
      <c r="F47" s="24">
        <v>0</v>
      </c>
      <c r="G47" s="20">
        <f t="shared" si="9"/>
        <v>0</v>
      </c>
      <c r="H47" s="24">
        <v>0</v>
      </c>
      <c r="I47" s="24">
        <v>0</v>
      </c>
      <c r="J47" s="24">
        <v>0</v>
      </c>
      <c r="K47" s="20">
        <f t="shared" si="10"/>
        <v>0</v>
      </c>
      <c r="L47" s="24">
        <f t="shared" si="11"/>
        <v>0</v>
      </c>
      <c r="M47" s="24">
        <f t="shared" si="11"/>
        <v>0</v>
      </c>
      <c r="N47" s="24">
        <f t="shared" si="11"/>
        <v>0</v>
      </c>
      <c r="O47" s="21">
        <f t="shared" si="11"/>
        <v>0</v>
      </c>
      <c r="P47" s="24">
        <f t="shared" si="11"/>
        <v>0</v>
      </c>
      <c r="Q47" s="24">
        <f t="shared" si="11"/>
        <v>0</v>
      </c>
      <c r="R47" s="24">
        <f t="shared" si="11"/>
        <v>0</v>
      </c>
      <c r="S47" s="21">
        <f t="shared" si="11"/>
        <v>0</v>
      </c>
    </row>
    <row r="48" spans="1:256" ht="24.95" customHeight="1" x14ac:dyDescent="0.35">
      <c r="A48" s="50" t="s">
        <v>50</v>
      </c>
      <c r="B48" s="50"/>
      <c r="C48" s="33" t="s">
        <v>51</v>
      </c>
      <c r="D48" s="14">
        <v>13.410293180000048</v>
      </c>
      <c r="E48" s="14">
        <v>232.93661671998143</v>
      </c>
      <c r="F48" s="14">
        <v>119.11205586984579</v>
      </c>
      <c r="G48" s="15">
        <f t="shared" si="9"/>
        <v>121.8196552566091</v>
      </c>
      <c r="H48" s="14">
        <v>22.881317209999967</v>
      </c>
      <c r="I48" s="14">
        <v>279.25324089017408</v>
      </c>
      <c r="J48" s="14">
        <v>127.72104381991971</v>
      </c>
      <c r="K48" s="15">
        <f t="shared" si="10"/>
        <v>143.28520064003126</v>
      </c>
      <c r="L48" s="14">
        <f t="shared" si="11"/>
        <v>2.9962774776020576E-3</v>
      </c>
      <c r="M48" s="14">
        <f t="shared" si="11"/>
        <v>5.0997261675087391E-2</v>
      </c>
      <c r="N48" s="14">
        <f t="shared" si="11"/>
        <v>2.4750855588754912E-2</v>
      </c>
      <c r="O48" s="17">
        <f t="shared" si="11"/>
        <v>2.6376029746596807E-2</v>
      </c>
      <c r="P48" s="14">
        <f t="shared" si="11"/>
        <v>5.1062867564656642E-3</v>
      </c>
      <c r="Q48" s="14">
        <f t="shared" si="11"/>
        <v>6.1058534245318923E-2</v>
      </c>
      <c r="R48" s="14">
        <f t="shared" si="11"/>
        <v>2.6557366708819384E-2</v>
      </c>
      <c r="S48" s="17">
        <f t="shared" si="11"/>
        <v>3.1005626563391439E-2</v>
      </c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19" ht="34.9" customHeight="1" x14ac:dyDescent="0.25">
      <c r="A49" s="61" t="s">
        <v>52</v>
      </c>
      <c r="B49" s="61"/>
      <c r="C49" s="61"/>
      <c r="D49" s="43">
        <v>447565.12974</v>
      </c>
      <c r="E49" s="43">
        <v>456762.98896999995</v>
      </c>
      <c r="F49" s="43">
        <v>481244.19554999995</v>
      </c>
      <c r="G49" s="62">
        <f>G9+G17+G22+G26+G39+G30+G36+G41+G43+G44+G48+G34+G37</f>
        <v>461857.43808666657</v>
      </c>
      <c r="H49" s="43">
        <v>448100.90583</v>
      </c>
      <c r="I49" s="43">
        <v>457353.33208000014</v>
      </c>
      <c r="J49" s="43">
        <v>480925.10534000001</v>
      </c>
      <c r="K49" s="62">
        <f t="shared" ref="K49:S49" si="12">K9+K17+K22+K26+K39+K30+K36+K41+K43+K44+K48+K34+K37</f>
        <v>462126.44774999999</v>
      </c>
      <c r="L49" s="43">
        <f t="shared" si="12"/>
        <v>100</v>
      </c>
      <c r="M49" s="43">
        <f t="shared" si="12"/>
        <v>99.999999999999986</v>
      </c>
      <c r="N49" s="43">
        <f t="shared" si="12"/>
        <v>99.999999999999986</v>
      </c>
      <c r="O49" s="62">
        <f t="shared" si="12"/>
        <v>100.00000000000001</v>
      </c>
      <c r="P49" s="43">
        <f t="shared" si="12"/>
        <v>100.00000000000001</v>
      </c>
      <c r="Q49" s="43">
        <f t="shared" si="12"/>
        <v>99.999999999999986</v>
      </c>
      <c r="R49" s="43">
        <f t="shared" si="12"/>
        <v>99.999999999999972</v>
      </c>
      <c r="S49" s="62">
        <f t="shared" si="12"/>
        <v>100.00000000000001</v>
      </c>
    </row>
    <row r="50" spans="1:19" ht="23.25" x14ac:dyDescent="0.35">
      <c r="A50" s="63"/>
      <c r="D50" s="64"/>
      <c r="E50" s="64"/>
      <c r="F50" s="64"/>
      <c r="G50" s="64"/>
      <c r="H50" s="65"/>
      <c r="I50" s="65"/>
      <c r="J50" s="65"/>
      <c r="K50" s="66"/>
      <c r="L50" s="65"/>
      <c r="M50" s="65"/>
      <c r="N50" s="65"/>
      <c r="O50" s="66"/>
      <c r="P50" s="65"/>
      <c r="Q50" s="65"/>
      <c r="R50" s="65"/>
      <c r="S50" s="66"/>
    </row>
    <row r="51" spans="1:19" ht="23.25" x14ac:dyDescent="0.35">
      <c r="D51" s="64"/>
      <c r="E51" s="64"/>
      <c r="F51" s="64"/>
      <c r="G51" s="64"/>
      <c r="H51" s="65"/>
      <c r="I51" s="65"/>
      <c r="J51" s="65"/>
      <c r="K51" s="66"/>
      <c r="L51" s="65"/>
      <c r="M51" s="65"/>
      <c r="N51" s="65"/>
      <c r="O51" s="66"/>
      <c r="P51" s="65"/>
      <c r="Q51" s="65"/>
      <c r="R51" s="65"/>
      <c r="S51" s="66"/>
    </row>
  </sheetData>
  <mergeCells count="2">
    <mergeCell ref="A6:A8"/>
    <mergeCell ref="B6:C8"/>
  </mergeCells>
  <phoneticPr fontId="1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1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98</vt:i4>
      </vt:variant>
      <vt:variant>
        <vt:lpstr>Nazwane zakresy</vt:lpstr>
      </vt:variant>
      <vt:variant>
        <vt:i4>98</vt:i4>
      </vt:variant>
    </vt:vector>
  </HeadingPairs>
  <TitlesOfParts>
    <vt:vector size="196" baseType="lpstr">
      <vt:lpstr>2024_Q1</vt:lpstr>
      <vt:lpstr>2023_Q4</vt:lpstr>
      <vt:lpstr>2023_Q3</vt:lpstr>
      <vt:lpstr>2023_Q2</vt:lpstr>
      <vt:lpstr>2023_Q1</vt:lpstr>
      <vt:lpstr>2022_Q4</vt:lpstr>
      <vt:lpstr>2022_Q3</vt:lpstr>
      <vt:lpstr>2022_Q2</vt:lpstr>
      <vt:lpstr>2022_Q1</vt:lpstr>
      <vt:lpstr>2021_Q4</vt:lpstr>
      <vt:lpstr>2021_Q3</vt:lpstr>
      <vt:lpstr>2021_Q2</vt:lpstr>
      <vt:lpstr>2021_Q1</vt:lpstr>
      <vt:lpstr>2020_Q4</vt:lpstr>
      <vt:lpstr>2020_Q3</vt:lpstr>
      <vt:lpstr>2020_Q2</vt:lpstr>
      <vt:lpstr>2020_Q1</vt:lpstr>
      <vt:lpstr>2019_Q4</vt:lpstr>
      <vt:lpstr>2019_Q3</vt:lpstr>
      <vt:lpstr>2019_Q2</vt:lpstr>
      <vt:lpstr>2019_Q1</vt:lpstr>
      <vt:lpstr>2018_Q4</vt:lpstr>
      <vt:lpstr>2018_Q3</vt:lpstr>
      <vt:lpstr>2018_Q2</vt:lpstr>
      <vt:lpstr>2018_Q1</vt:lpstr>
      <vt:lpstr>2017_Q4</vt:lpstr>
      <vt:lpstr>2017_Q3</vt:lpstr>
      <vt:lpstr>2017_Q2</vt:lpstr>
      <vt:lpstr>2017_Q1</vt:lpstr>
      <vt:lpstr>2016_Q4</vt:lpstr>
      <vt:lpstr>2016_Q3</vt:lpstr>
      <vt:lpstr>2016_Q2</vt:lpstr>
      <vt:lpstr>2016_Q1</vt:lpstr>
      <vt:lpstr>2015_Q4</vt:lpstr>
      <vt:lpstr>2015_Q3</vt:lpstr>
      <vt:lpstr>2015_Q2</vt:lpstr>
      <vt:lpstr>2015_Q1</vt:lpstr>
      <vt:lpstr>2014_Q4</vt:lpstr>
      <vt:lpstr>2014_Q3</vt:lpstr>
      <vt:lpstr>2014_Q2</vt:lpstr>
      <vt:lpstr>2014_Q1</vt:lpstr>
      <vt:lpstr>2013_Q4</vt:lpstr>
      <vt:lpstr>2013_Q3</vt:lpstr>
      <vt:lpstr>2013_Q2</vt:lpstr>
      <vt:lpstr>2013_Q1</vt:lpstr>
      <vt:lpstr>2012_Q4</vt:lpstr>
      <vt:lpstr>2012_Q3</vt:lpstr>
      <vt:lpstr>2012_Q2</vt:lpstr>
      <vt:lpstr>2012_Q1</vt:lpstr>
      <vt:lpstr>2011_Q4</vt:lpstr>
      <vt:lpstr>2011_Q3</vt:lpstr>
      <vt:lpstr>2011_Q2</vt:lpstr>
      <vt:lpstr>2011_Q1</vt:lpstr>
      <vt:lpstr>2010_Q4</vt:lpstr>
      <vt:lpstr>2010_Q3</vt:lpstr>
      <vt:lpstr>2010_Q2</vt:lpstr>
      <vt:lpstr>2010_Q1</vt:lpstr>
      <vt:lpstr>2009_Q4</vt:lpstr>
      <vt:lpstr>2009_Q3</vt:lpstr>
      <vt:lpstr>2009_Q2</vt:lpstr>
      <vt:lpstr>2009_Q1</vt:lpstr>
      <vt:lpstr>2008_Q4</vt:lpstr>
      <vt:lpstr>2008_Q3</vt:lpstr>
      <vt:lpstr>2008_Q2</vt:lpstr>
      <vt:lpstr>2008_Q1</vt:lpstr>
      <vt:lpstr>2007_Q4</vt:lpstr>
      <vt:lpstr>2007_Q3</vt:lpstr>
      <vt:lpstr>2007_Q2</vt:lpstr>
      <vt:lpstr>2007_Q1</vt:lpstr>
      <vt:lpstr>2006_Q4</vt:lpstr>
      <vt:lpstr>2006_Q3</vt:lpstr>
      <vt:lpstr>2006_Q2</vt:lpstr>
      <vt:lpstr>2006_Q1</vt:lpstr>
      <vt:lpstr>2005_Q4</vt:lpstr>
      <vt:lpstr>2005_Q3</vt:lpstr>
      <vt:lpstr>2005_Q2</vt:lpstr>
      <vt:lpstr>2005_Q1</vt:lpstr>
      <vt:lpstr>2004_Q4</vt:lpstr>
      <vt:lpstr>2004_Q3</vt:lpstr>
      <vt:lpstr>2004_Q2</vt:lpstr>
      <vt:lpstr>2004_Q1</vt:lpstr>
      <vt:lpstr>2003_Q4</vt:lpstr>
      <vt:lpstr>2003_Q3</vt:lpstr>
      <vt:lpstr>2003_Q2</vt:lpstr>
      <vt:lpstr>2003_Q1</vt:lpstr>
      <vt:lpstr>2002_Q4</vt:lpstr>
      <vt:lpstr>2002_Q3</vt:lpstr>
      <vt:lpstr>2002_Q2</vt:lpstr>
      <vt:lpstr>2002_Q1</vt:lpstr>
      <vt:lpstr>2001_Q4</vt:lpstr>
      <vt:lpstr>2001_Q3</vt:lpstr>
      <vt:lpstr>2001_Q2</vt:lpstr>
      <vt:lpstr>2001_Q1</vt:lpstr>
      <vt:lpstr>2000_Q4</vt:lpstr>
      <vt:lpstr>2000_Q3</vt:lpstr>
      <vt:lpstr>2000_Q2</vt:lpstr>
      <vt:lpstr>2000_Q1</vt:lpstr>
      <vt:lpstr>1999_Q4</vt:lpstr>
      <vt:lpstr>'1999_Q4'!Obszar_wydruku</vt:lpstr>
      <vt:lpstr>'2000_Q1'!Obszar_wydruku</vt:lpstr>
      <vt:lpstr>'2000_Q2'!Obszar_wydruku</vt:lpstr>
      <vt:lpstr>'2000_Q3'!Obszar_wydruku</vt:lpstr>
      <vt:lpstr>'2000_Q4'!Obszar_wydruku</vt:lpstr>
      <vt:lpstr>'2001_Q1'!Obszar_wydruku</vt:lpstr>
      <vt:lpstr>'2001_Q2'!Obszar_wydruku</vt:lpstr>
      <vt:lpstr>'2001_Q3'!Obszar_wydruku</vt:lpstr>
      <vt:lpstr>'2001_Q4'!Obszar_wydruku</vt:lpstr>
      <vt:lpstr>'2002_Q1'!Obszar_wydruku</vt:lpstr>
      <vt:lpstr>'2002_Q2'!Obszar_wydruku</vt:lpstr>
      <vt:lpstr>'2002_Q3'!Obszar_wydruku</vt:lpstr>
      <vt:lpstr>'2002_Q4'!Obszar_wydruku</vt:lpstr>
      <vt:lpstr>'2003_Q1'!Obszar_wydruku</vt:lpstr>
      <vt:lpstr>'2003_Q2'!Obszar_wydruku</vt:lpstr>
      <vt:lpstr>'2003_Q3'!Obszar_wydruku</vt:lpstr>
      <vt:lpstr>'2003_Q4'!Obszar_wydruku</vt:lpstr>
      <vt:lpstr>'2004_Q1'!Obszar_wydruku</vt:lpstr>
      <vt:lpstr>'2004_Q2'!Obszar_wydruku</vt:lpstr>
      <vt:lpstr>'2004_Q3'!Obszar_wydruku</vt:lpstr>
      <vt:lpstr>'2004_Q4'!Obszar_wydruku</vt:lpstr>
      <vt:lpstr>'2005_Q1'!Obszar_wydruku</vt:lpstr>
      <vt:lpstr>'2005_Q2'!Obszar_wydruku</vt:lpstr>
      <vt:lpstr>'2005_Q3'!Obszar_wydruku</vt:lpstr>
      <vt:lpstr>'2005_Q4'!Obszar_wydruku</vt:lpstr>
      <vt:lpstr>'2006_Q1'!Obszar_wydruku</vt:lpstr>
      <vt:lpstr>'2006_Q2'!Obszar_wydruku</vt:lpstr>
      <vt:lpstr>'2006_Q3'!Obszar_wydruku</vt:lpstr>
      <vt:lpstr>'2006_Q4'!Obszar_wydruku</vt:lpstr>
      <vt:lpstr>'2007_Q1'!Obszar_wydruku</vt:lpstr>
      <vt:lpstr>'2007_Q2'!Obszar_wydruku</vt:lpstr>
      <vt:lpstr>'2007_Q3'!Obszar_wydruku</vt:lpstr>
      <vt:lpstr>'2007_Q4'!Obszar_wydruku</vt:lpstr>
      <vt:lpstr>'2008_Q1'!Obszar_wydruku</vt:lpstr>
      <vt:lpstr>'2008_Q2'!Obszar_wydruku</vt:lpstr>
      <vt:lpstr>'2008_Q3'!Obszar_wydruku</vt:lpstr>
      <vt:lpstr>'2008_Q4'!Obszar_wydruku</vt:lpstr>
      <vt:lpstr>'2009_Q1'!Obszar_wydruku</vt:lpstr>
      <vt:lpstr>'2009_Q2'!Obszar_wydruku</vt:lpstr>
      <vt:lpstr>'2009_Q3'!Obszar_wydruku</vt:lpstr>
      <vt:lpstr>'2009_Q4'!Obszar_wydruku</vt:lpstr>
      <vt:lpstr>'2010_Q1'!Obszar_wydruku</vt:lpstr>
      <vt:lpstr>'2010_Q2'!Obszar_wydruku</vt:lpstr>
      <vt:lpstr>'2010_Q3'!Obszar_wydruku</vt:lpstr>
      <vt:lpstr>'2010_Q4'!Obszar_wydruku</vt:lpstr>
      <vt:lpstr>'2011_Q1'!Obszar_wydruku</vt:lpstr>
      <vt:lpstr>'2011_Q2'!Obszar_wydruku</vt:lpstr>
      <vt:lpstr>'2011_Q3'!Obszar_wydruku</vt:lpstr>
      <vt:lpstr>'2011_Q4'!Obszar_wydruku</vt:lpstr>
      <vt:lpstr>'2012_Q1'!Obszar_wydruku</vt:lpstr>
      <vt:lpstr>'2012_Q2'!Obszar_wydruku</vt:lpstr>
      <vt:lpstr>'2012_Q3'!Obszar_wydruku</vt:lpstr>
      <vt:lpstr>'2012_Q4'!Obszar_wydruku</vt:lpstr>
      <vt:lpstr>'2013_Q1'!Obszar_wydruku</vt:lpstr>
      <vt:lpstr>'2013_Q2'!Obszar_wydruku</vt:lpstr>
      <vt:lpstr>'2013_Q3'!Obszar_wydruku</vt:lpstr>
      <vt:lpstr>'2013_Q4'!Obszar_wydruku</vt:lpstr>
      <vt:lpstr>'2014_Q1'!Obszar_wydruku</vt:lpstr>
      <vt:lpstr>'2014_Q2'!Obszar_wydruku</vt:lpstr>
      <vt:lpstr>'2014_Q3'!Obszar_wydruku</vt:lpstr>
      <vt:lpstr>'2014_Q4'!Obszar_wydruku</vt:lpstr>
      <vt:lpstr>'2015_Q1'!Obszar_wydruku</vt:lpstr>
      <vt:lpstr>'2015_Q2'!Obszar_wydruku</vt:lpstr>
      <vt:lpstr>'2015_Q3'!Obszar_wydruku</vt:lpstr>
      <vt:lpstr>'2015_Q4'!Obszar_wydruku</vt:lpstr>
      <vt:lpstr>'2016_Q1'!Obszar_wydruku</vt:lpstr>
      <vt:lpstr>'2016_Q2'!Obszar_wydruku</vt:lpstr>
      <vt:lpstr>'2016_Q3'!Obszar_wydruku</vt:lpstr>
      <vt:lpstr>'2016_Q4'!Obszar_wydruku</vt:lpstr>
      <vt:lpstr>'2017_Q1'!Obszar_wydruku</vt:lpstr>
      <vt:lpstr>'2017_Q2'!Obszar_wydruku</vt:lpstr>
      <vt:lpstr>'2017_Q3'!Obszar_wydruku</vt:lpstr>
      <vt:lpstr>'2017_Q4'!Obszar_wydruku</vt:lpstr>
      <vt:lpstr>'2018_Q1'!Obszar_wydruku</vt:lpstr>
      <vt:lpstr>'2018_Q2'!Obszar_wydruku</vt:lpstr>
      <vt:lpstr>'2018_Q3'!Obszar_wydruku</vt:lpstr>
      <vt:lpstr>'2018_Q4'!Obszar_wydruku</vt:lpstr>
      <vt:lpstr>'2019_Q1'!Obszar_wydruku</vt:lpstr>
      <vt:lpstr>'2019_Q2'!Obszar_wydruku</vt:lpstr>
      <vt:lpstr>'2019_Q3'!Obszar_wydruku</vt:lpstr>
      <vt:lpstr>'2019_Q4'!Obszar_wydruku</vt:lpstr>
      <vt:lpstr>'2020_Q1'!Obszar_wydruku</vt:lpstr>
      <vt:lpstr>'2020_Q2'!Obszar_wydruku</vt:lpstr>
      <vt:lpstr>'2020_Q3'!Obszar_wydruku</vt:lpstr>
      <vt:lpstr>'2020_Q4'!Obszar_wydruku</vt:lpstr>
      <vt:lpstr>'2021_Q1'!Obszar_wydruku</vt:lpstr>
      <vt:lpstr>'2021_Q2'!Obszar_wydruku</vt:lpstr>
      <vt:lpstr>'2021_Q3'!Obszar_wydruku</vt:lpstr>
      <vt:lpstr>'2021_Q4'!Obszar_wydruku</vt:lpstr>
      <vt:lpstr>'2022_Q1'!Obszar_wydruku</vt:lpstr>
      <vt:lpstr>'2022_Q2'!Obszar_wydruku</vt:lpstr>
      <vt:lpstr>'2022_Q3'!Obszar_wydruku</vt:lpstr>
      <vt:lpstr>'2022_Q4'!Obszar_wydruku</vt:lpstr>
      <vt:lpstr>'2023_Q1'!Obszar_wydruku</vt:lpstr>
      <vt:lpstr>'2023_Q2'!Obszar_wydruku</vt:lpstr>
      <vt:lpstr>'2023_Q3'!Obszar_wydruku</vt:lpstr>
      <vt:lpstr>'2023_Q4'!Obszar_wydruku</vt:lpstr>
      <vt:lpstr>'2024_Q1'!Obszar_wydruku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Struktura_obrotów_według_głównych_typów_operacji_przeprowadzanych_na_rachunkach_bieżących_banków_w_NBP_DSP_–_kwartalnie_od_1999_r.</dc:title>
  <dc:creator/>
  <cp:lastModifiedBy/>
  <dcterms:created xsi:type="dcterms:W3CDTF">2021-10-05T12:06:57Z</dcterms:created>
  <dcterms:modified xsi:type="dcterms:W3CDTF">2024-04-09T11:46:12Z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BPCATEGORY">
    <vt:lpwstr>Pozostale</vt:lpwstr>
  </property>
  <property fmtid="{D5CDD505-2E9C-101B-9397-08002B2CF9AE}" pid="3" name="NBPClassifiedBy">
    <vt:lpwstr>UxC4dwLulzfINJ8nQH+xvX5LNGipWa4BRSZhPgxsCvmxRb0HMCXh3YaXlLnKX47DDQvyMHqkNDuk9QRTKyuqRtlPbqh7m77eA2xGhD0Cuwk=</vt:lpwstr>
  </property>
  <property fmtid="{D5CDD505-2E9C-101B-9397-08002B2CF9AE}" pid="4" name="NBPClassificationDate">
    <vt:lpwstr>2022-04-22T16:04:47.2342809+02:00</vt:lpwstr>
  </property>
  <property fmtid="{D5CDD505-2E9C-101B-9397-08002B2CF9AE}" pid="5" name="NBPClassifiedBySID">
    <vt:lpwstr>UxC4dwLulzfINJ8nQH+xvX5LNGipWa4BRSZhPgxsCvlSx3BBPdJQK6laT4d++pWq3chGdDrYwW6QtF70M1P87I5Dv2jP1Hxj21k+XcnXsM0=</vt:lpwstr>
  </property>
  <property fmtid="{D5CDD505-2E9C-101B-9397-08002B2CF9AE}" pid="6" name="NBPGRNItemId">
    <vt:lpwstr>GRN-3fe50537-0770-4c3f-ba92-4981378e6aaf</vt:lpwstr>
  </property>
  <property fmtid="{D5CDD505-2E9C-101B-9397-08002B2CF9AE}" pid="7" name="NBPHash">
    <vt:lpwstr>0OBkLH/jBAzj4uGgtOogZUbNBPpNZzpjn4w2AQHO8ZU=</vt:lpwstr>
  </property>
  <property fmtid="{D5CDD505-2E9C-101B-9397-08002B2CF9AE}" pid="8" name="DLPClassification">
    <vt:lpwstr/>
  </property>
  <property fmtid="{D5CDD505-2E9C-101B-9397-08002B2CF9AE}" pid="9" name="NBPRefresh">
    <vt:lpwstr>False</vt:lpwstr>
  </property>
</Properties>
</file>